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00" activeTab="4"/>
  </bookViews>
  <sheets>
    <sheet name="Raw data" sheetId="2" r:id="rId1"/>
    <sheet name="Translated data" sheetId="3" r:id="rId2"/>
    <sheet name="Readability scores" sheetId="1" r:id="rId3"/>
    <sheet name="Vagueness" sheetId="5" r:id="rId4"/>
    <sheet name="Tagging" sheetId="7" r:id="rId5"/>
    <sheet name="Kappa-scores" sheetId="9" r:id="rId6"/>
  </sheets>
  <definedNames>
    <definedName name="_xlnm._FilterDatabase" localSheetId="5" hidden="1">'Kappa-scores'!$A$2:$N$34</definedName>
    <definedName name="_xlnm._FilterDatabase" localSheetId="4" hidden="1">Tagging!$A$2:$Q$34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4" i="7" l="1"/>
  <c r="D5" i="7"/>
  <c r="D6" i="7"/>
  <c r="D8" i="7"/>
  <c r="D9" i="7"/>
  <c r="D10" i="7"/>
  <c r="D11" i="7"/>
  <c r="D12" i="7"/>
  <c r="D13" i="7"/>
  <c r="D14" i="7"/>
  <c r="D15" i="7"/>
  <c r="D16" i="7"/>
  <c r="D18" i="7"/>
  <c r="D19" i="7"/>
  <c r="D20" i="7"/>
  <c r="D21" i="7"/>
  <c r="D22" i="7"/>
  <c r="D23" i="7"/>
  <c r="D24" i="7"/>
  <c r="D25" i="7"/>
  <c r="D26" i="7"/>
  <c r="D27" i="7"/>
  <c r="D28" i="7"/>
  <c r="D29" i="7"/>
  <c r="D30" i="7"/>
  <c r="D31" i="7"/>
  <c r="D32" i="7"/>
  <c r="D4" i="7"/>
  <c r="D3" i="7"/>
  <c r="K71" i="9" l="1"/>
  <c r="K76" i="9" s="1"/>
  <c r="F71" i="9"/>
  <c r="F76" i="9" s="1"/>
  <c r="K70" i="9"/>
  <c r="K73" i="9" s="1"/>
  <c r="F70" i="9"/>
  <c r="F73" i="9" s="1"/>
  <c r="K58" i="9"/>
  <c r="K63" i="9" s="1"/>
  <c r="F58" i="9"/>
  <c r="F63" i="9" s="1"/>
  <c r="K57" i="9"/>
  <c r="K60" i="9" s="1"/>
  <c r="F57" i="9"/>
  <c r="F60" i="9" s="1"/>
  <c r="P45" i="9"/>
  <c r="K45" i="9"/>
  <c r="F45" i="9"/>
  <c r="P44" i="9"/>
  <c r="P50" i="9" s="1"/>
  <c r="K44" i="9"/>
  <c r="K47" i="9" s="1"/>
  <c r="F44" i="9"/>
  <c r="F50" i="9" s="1"/>
  <c r="K46" i="9" l="1"/>
  <c r="K48" i="9" s="1"/>
  <c r="K49" i="9" s="1"/>
  <c r="F47" i="9"/>
  <c r="P47" i="9"/>
  <c r="K50" i="9"/>
  <c r="F59" i="9"/>
  <c r="F61" i="9" s="1"/>
  <c r="F62" i="9" s="1"/>
  <c r="F72" i="9"/>
  <c r="F74" i="9" s="1"/>
  <c r="F75" i="9" s="1"/>
  <c r="F46" i="9"/>
  <c r="F48" i="9" s="1"/>
  <c r="F49" i="9" s="1"/>
  <c r="P46" i="9"/>
  <c r="P48" i="9" s="1"/>
  <c r="P49" i="9" s="1"/>
  <c r="K59" i="9"/>
  <c r="K61" i="9" s="1"/>
  <c r="K62" i="9" s="1"/>
  <c r="K72" i="9"/>
  <c r="K74" i="9" s="1"/>
  <c r="K75" i="9" s="1"/>
  <c r="F45" i="5" l="1"/>
  <c r="G45" i="5" s="1"/>
  <c r="F44" i="5"/>
  <c r="G44" i="5" s="1"/>
  <c r="F43" i="5"/>
  <c r="G43" i="5" s="1"/>
  <c r="F42" i="5"/>
  <c r="G42" i="5" s="1"/>
  <c r="F41" i="5"/>
  <c r="G41" i="5" s="1"/>
</calcChain>
</file>

<file path=xl/comments1.xml><?xml version="1.0" encoding="utf-8"?>
<comments xmlns="http://schemas.openxmlformats.org/spreadsheetml/2006/main">
  <authors>
    <author>Auteur</author>
  </authors>
  <commentList>
    <comment ref="A31"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New idea (not there before)</t>
        </r>
      </text>
    </comment>
  </commentList>
</comments>
</file>

<file path=xl/sharedStrings.xml><?xml version="1.0" encoding="utf-8"?>
<sst xmlns="http://schemas.openxmlformats.org/spreadsheetml/2006/main" count="803" uniqueCount="214">
  <si>
    <t>No</t>
  </si>
  <si>
    <t>Title</t>
  </si>
  <si>
    <t>Idea</t>
  </si>
  <si>
    <t>Role</t>
  </si>
  <si>
    <t>Why do you want this</t>
  </si>
  <si>
    <t>Votes</t>
  </si>
  <si>
    <t>Comments</t>
  </si>
  <si>
    <t>Authorid</t>
  </si>
  <si>
    <t>Publishable</t>
  </si>
  <si>
    <t>Verbalisant</t>
  </si>
  <si>
    <t>NO</t>
  </si>
  <si>
    <t>Zoekfunctie op roepnummer</t>
  </si>
  <si>
    <t>Een zoekfunctie die je laat zoeken op roepnummer zodat je in een overzicht alle incidenten kan zien die je moet muteren.</t>
  </si>
  <si>
    <r>
      <t xml:space="preserve">Vaak is het een zoekwerk om alle incidenten te vinden in </t>
    </r>
    <r>
      <rPr>
        <b/>
        <sz val="11"/>
        <color rgb="FF0070C0"/>
        <rFont val="Calibri"/>
        <family val="2"/>
        <scheme val="minor"/>
      </rPr>
      <t>&lt;oud systeem&gt;</t>
    </r>
    <r>
      <rPr>
        <sz val="11"/>
        <color theme="1"/>
        <rFont val="Calibri"/>
        <family val="2"/>
        <scheme val="minor"/>
      </rPr>
      <t xml:space="preserve"> waar je een mutatie van moet maken.</t>
    </r>
  </si>
  <si>
    <t>YES</t>
  </si>
  <si>
    <t>Teamleider/coordinator</t>
  </si>
  <si>
    <t>Een tabblad functie</t>
  </si>
  <si>
    <t>Een tabblad functionaliteit vergelijkbaar met tabbladen in een internetbrowser. 
Dit zodat je meerdere mutatienummers tegelijkertijd open kan hebben staan. Dit scheelt handelingen en dus tijd.</t>
  </si>
  <si>
    <t>Werkt simpeler en sneller</t>
  </si>
  <si>
    <t>Goederen registratie</t>
  </si>
  <si>
    <t>Verbeter de registratie van goederen en maakt dit eenvoudiger.</t>
  </si>
  <si>
    <t xml:space="preserve">Zorg voor een koppeling tussen de handhavingsmoduele en het beslagportaal. Voorkom dubbele invoer van goederen, vereenvoudig dit proces. Zodat er een beter overzicht is waar goederen zijn. </t>
  </si>
  <si>
    <t>&lt;Not publishable&gt;</t>
  </si>
  <si>
    <t>S-01</t>
  </si>
  <si>
    <t>S-02</t>
  </si>
  <si>
    <t>S-03</t>
  </si>
  <si>
    <t>S-04</t>
  </si>
  <si>
    <t>S-05</t>
  </si>
  <si>
    <t>S-06</t>
  </si>
  <si>
    <t>S-07</t>
  </si>
  <si>
    <t>S-08</t>
  </si>
  <si>
    <t>S-09</t>
  </si>
  <si>
    <t>S-10</t>
  </si>
  <si>
    <t>S-11</t>
  </si>
  <si>
    <t>S-12</t>
  </si>
  <si>
    <t>S-13</t>
  </si>
  <si>
    <t>S-14</t>
  </si>
  <si>
    <t>S-15</t>
  </si>
  <si>
    <t>S-16</t>
  </si>
  <si>
    <t>S-17</t>
  </si>
  <si>
    <t>S-18</t>
  </si>
  <si>
    <t>S-19</t>
  </si>
  <si>
    <t>S-20</t>
  </si>
  <si>
    <t>S-21</t>
  </si>
  <si>
    <t>S-22</t>
  </si>
  <si>
    <t>S-23</t>
  </si>
  <si>
    <t>S-24</t>
  </si>
  <si>
    <t>S-25</t>
  </si>
  <si>
    <t>S-26</t>
  </si>
  <si>
    <t>S-27</t>
  </si>
  <si>
    <t>S-28</t>
  </si>
  <si>
    <t>S-29</t>
  </si>
  <si>
    <t>S-30</t>
  </si>
  <si>
    <t>S-31</t>
  </si>
  <si>
    <t>S-32</t>
  </si>
  <si>
    <t>&lt;Classified idea, not analyzed&gt;</t>
  </si>
  <si>
    <t>&lt;Not published&gt;</t>
  </si>
  <si>
    <t>Searching on callsign</t>
  </si>
  <si>
    <t>Search functionality which let you search on call sign so you can see all incidents you need to enter data on in one overview.</t>
  </si>
  <si>
    <t>Operational officer</t>
  </si>
  <si>
    <r>
      <t xml:space="preserve">Often it is searching to find all incidents in </t>
    </r>
    <r>
      <rPr>
        <b/>
        <sz val="11"/>
        <color rgb="FF0070C0"/>
        <rFont val="Calibri"/>
        <family val="2"/>
        <scheme val="minor"/>
      </rPr>
      <t>&lt;Old system&gt;</t>
    </r>
    <r>
      <rPr>
        <sz val="11"/>
        <color theme="1"/>
        <rFont val="Calibri"/>
        <family val="2"/>
        <scheme val="minor"/>
      </rPr>
      <t xml:space="preserve"> of which you need to enter data for</t>
    </r>
  </si>
  <si>
    <t>Registration of goods</t>
  </si>
  <si>
    <t>Improve the registration of goods and make this more simple.</t>
  </si>
  <si>
    <t>Team leader / Coordinator</t>
  </si>
  <si>
    <r>
      <t xml:space="preserve">Make sure a connection exists between </t>
    </r>
    <r>
      <rPr>
        <b/>
        <sz val="11"/>
        <color rgb="FF0070C0"/>
        <rFont val="Calibri"/>
        <family val="2"/>
        <scheme val="minor"/>
      </rPr>
      <t xml:space="preserve">&lt;New system&gt; </t>
    </r>
    <r>
      <rPr>
        <sz val="11"/>
        <color theme="1"/>
        <rFont val="Calibri"/>
        <family val="2"/>
        <scheme val="minor"/>
      </rPr>
      <t xml:space="preserve">and </t>
    </r>
    <r>
      <rPr>
        <b/>
        <sz val="11"/>
        <color rgb="FF0070C0"/>
        <rFont val="Calibri"/>
        <family val="2"/>
        <scheme val="minor"/>
      </rPr>
      <t>&lt;other system&gt;</t>
    </r>
    <r>
      <rPr>
        <sz val="11"/>
        <color theme="1"/>
        <rFont val="Calibri"/>
        <family val="2"/>
        <scheme val="minor"/>
      </rPr>
      <t>. Prevent double entry of goods, make this process easier. Make sure there is a better overview of where goods are at a certain time.</t>
    </r>
  </si>
  <si>
    <t>Tab-functionality</t>
  </si>
  <si>
    <t>A tab functionality just as the tabs in your internet browser.
This because then it would be possible to have multiple entries open at once. This saves actions and thus time.</t>
  </si>
  <si>
    <t>Works simpeler and more efficient.</t>
  </si>
  <si>
    <t>ID</t>
  </si>
  <si>
    <t>Flesch</t>
  </si>
  <si>
    <t>ARI</t>
  </si>
  <si>
    <t>45.3</t>
  </si>
  <si>
    <t>39.5</t>
  </si>
  <si>
    <t>19.7</t>
  </si>
  <si>
    <t>26.8</t>
  </si>
  <si>
    <t>16.0</t>
  </si>
  <si>
    <t>32.8</t>
  </si>
  <si>
    <t>18.7</t>
  </si>
  <si>
    <t>5.6</t>
  </si>
  <si>
    <t>21.9</t>
  </si>
  <si>
    <t>17.8</t>
  </si>
  <si>
    <t>28.7</t>
  </si>
  <si>
    <t>13.6</t>
  </si>
  <si>
    <t>25.2</t>
  </si>
  <si>
    <t>25.9</t>
  </si>
  <si>
    <t>26.0</t>
  </si>
  <si>
    <t>45.4</t>
  </si>
  <si>
    <t>13.5</t>
  </si>
  <si>
    <t>8.4</t>
  </si>
  <si>
    <t>29.2</t>
  </si>
  <si>
    <t>28.3</t>
  </si>
  <si>
    <t>26.6</t>
  </si>
  <si>
    <t>22.3</t>
  </si>
  <si>
    <t>30.5</t>
  </si>
  <si>
    <t>65.7</t>
  </si>
  <si>
    <t>26.9</t>
  </si>
  <si>
    <t>18.0</t>
  </si>
  <si>
    <t>Classified</t>
  </si>
  <si>
    <t>Vague Word</t>
  </si>
  <si>
    <t>Idea ID</t>
  </si>
  <si>
    <t>Req</t>
  </si>
  <si>
    <t>TP</t>
  </si>
  <si>
    <t>Explanation</t>
  </si>
  <si>
    <t>Clarified by the sentence</t>
  </si>
  <si>
    <t>Phrasal expression</t>
  </si>
  <si>
    <t>Typo</t>
  </si>
  <si>
    <t>(Part of a) domain term</t>
  </si>
  <si>
    <t>desirable</t>
  </si>
  <si>
    <t>PS: It is desirable that</t>
  </si>
  <si>
    <t>easy</t>
  </si>
  <si>
    <t>easy mention (=process) ', but what do you see as easy process?</t>
  </si>
  <si>
    <t>nice</t>
  </si>
  <si>
    <t>PS: it would be nice</t>
  </si>
  <si>
    <t>possible</t>
  </si>
  <si>
    <t>PS: if possible</t>
  </si>
  <si>
    <t>useful</t>
  </si>
  <si>
    <t>PS: It would be useful</t>
  </si>
  <si>
    <t>PS: It would be easy</t>
  </si>
  <si>
    <t>efficiently</t>
  </si>
  <si>
    <t>unclear</t>
  </si>
  <si>
    <t>Unclear forms that you should have with you</t>
  </si>
  <si>
    <t>PS: Makes it easy to</t>
  </si>
  <si>
    <t>easily</t>
  </si>
  <si>
    <t>easily can be found'. What constitutes easily?</t>
  </si>
  <si>
    <t>PS: make it possible to</t>
  </si>
  <si>
    <t>beautiful</t>
  </si>
  <si>
    <t>CS: Beautiful development such as: clarification</t>
  </si>
  <si>
    <t>PE: possible useful information</t>
  </si>
  <si>
    <t>PE: Possible useful information</t>
  </si>
  <si>
    <t>PE: it would be useful</t>
  </si>
  <si>
    <t>certain</t>
  </si>
  <si>
    <t>certain image'. But what kind of image?</t>
  </si>
  <si>
    <t>DT: Possible suspect (not yet a suspect, so different rules apply)</t>
  </si>
  <si>
    <t>PE: it would be easy</t>
  </si>
  <si>
    <t>simply</t>
  </si>
  <si>
    <t>Simply link a mutation, what kind of link constitutes a 'simple' link?</t>
  </si>
  <si>
    <t>PE: is very useful for...</t>
  </si>
  <si>
    <t>efficient</t>
  </si>
  <si>
    <t>More efficient, but how would it become more efficient?</t>
  </si>
  <si>
    <t>difficult</t>
  </si>
  <si>
    <t>PE: Analysis is therefore difficult</t>
  </si>
  <si>
    <t>PE: So that it is possible to</t>
  </si>
  <si>
    <t>good</t>
  </si>
  <si>
    <t>PE: It would be a good choice</t>
  </si>
  <si>
    <t>logical</t>
  </si>
  <si>
    <t>Very logical: why is it logical?</t>
  </si>
  <si>
    <t>PE: it would be useful to...</t>
  </si>
  <si>
    <t>PE: probably lost in translation</t>
  </si>
  <si>
    <t>properly</t>
  </si>
  <si>
    <t>Not going properly: but why does it not go properly right now?</t>
  </si>
  <si>
    <t xml:space="preserve">PE: make it possible </t>
  </si>
  <si>
    <t>That can easily record a piece of standard text</t>
  </si>
  <si>
    <t>PE: Make it possible</t>
  </si>
  <si>
    <t>It would be desirable, but why?</t>
  </si>
  <si>
    <t>Processes can be handled more easily: but how?</t>
  </si>
  <si>
    <t>near</t>
  </si>
  <si>
    <t>PE: in the near future</t>
  </si>
  <si>
    <t>With a possible (=optional) space</t>
  </si>
  <si>
    <t>simple</t>
  </si>
  <si>
    <t>Simple basic process (what constitues a 'simple' process?)</t>
  </si>
  <si>
    <t>valuable</t>
  </si>
  <si>
    <t>PE: Valuable time</t>
  </si>
  <si>
    <t>Stats</t>
  </si>
  <si>
    <t>Number</t>
  </si>
  <si>
    <t>Percentage</t>
  </si>
  <si>
    <t>FP, clarified</t>
  </si>
  <si>
    <t>FP, phrasal</t>
  </si>
  <si>
    <t>FP, typo</t>
  </si>
  <si>
    <t>FP, domain term</t>
  </si>
  <si>
    <t>Requirements Quality</t>
  </si>
  <si>
    <t>Quality / NFR</t>
  </si>
  <si>
    <t>R-ID</t>
  </si>
  <si>
    <t>Author</t>
  </si>
  <si>
    <t>W-Formed</t>
  </si>
  <si>
    <t>Atomic</t>
  </si>
  <si>
    <t>Full sentence</t>
  </si>
  <si>
    <t>Conc. Sound</t>
  </si>
  <si>
    <t>Problem-oriented</t>
  </si>
  <si>
    <t>Reliability</t>
  </si>
  <si>
    <t>Performance</t>
  </si>
  <si>
    <t>Security</t>
  </si>
  <si>
    <t>User-friendliness</t>
  </si>
  <si>
    <t>Yes</t>
  </si>
  <si>
    <t>CLASSIFIED</t>
  </si>
  <si>
    <t>Jelle's mistake</t>
  </si>
  <si>
    <t>Fabiano's mistake</t>
  </si>
  <si>
    <t>K</t>
  </si>
  <si>
    <t>n/a</t>
  </si>
  <si>
    <t>Well-formed</t>
  </si>
  <si>
    <t>JW</t>
  </si>
  <si>
    <t>Full Sentence</t>
  </si>
  <si>
    <t>Y</t>
  </si>
  <si>
    <t>N</t>
  </si>
  <si>
    <t>FD</t>
  </si>
  <si>
    <t>Agreements</t>
  </si>
  <si>
    <t>Expected Y</t>
  </si>
  <si>
    <t>Expected N</t>
  </si>
  <si>
    <t>Expected</t>
  </si>
  <si>
    <t>%</t>
  </si>
  <si>
    <t>Problem Oriented</t>
  </si>
  <si>
    <t>Interoperability</t>
  </si>
  <si>
    <t>Dashboard functie</t>
  </si>
  <si>
    <t>Dashboard functie invoegen in de module waar eenieder zelf een management dashboard kan maken om zijn eigen processen in de gaten te houden. Afhankelijk van de functie van de medewerker zijn diverse overzichten in het dashboard toe te voegen.</t>
  </si>
  <si>
    <t xml:space="preserve">Maakt het mogelijk om beter te sturen op het eigen werk en het werk van de collega's. </t>
  </si>
  <si>
    <t>Dashboard function</t>
  </si>
  <si>
    <t>Add a dashboard function in the system where everyone can create a management dashboard to monitor there own entries. Depending on the role of a person the possibility to add several overviews in the dashboard.</t>
  </si>
  <si>
    <t xml:space="preserve">Maes it possible to steer better on one's own work and that of his or her colleagues. </t>
  </si>
  <si>
    <t>Dashboard Insert function in the module where everyone can make a management dashboard yourself to keep an eye on his own processes.Depending on the function of the employee, various overviews are added to the dashboard.Makes it possible to better steer on their own work and work of colleagues.</t>
  </si>
  <si>
    <t>Usability</t>
  </si>
  <si>
    <t>Compatibility</t>
  </si>
  <si>
    <t>Specific or general</t>
  </si>
  <si>
    <t>Specific</t>
  </si>
  <si>
    <t>General</t>
  </si>
  <si>
    <t>Votes-1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</si>
</sst>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0070C0"/>
      <name val="Calibri"/>
      <family val="2"/>
      <scheme val="minor"/>
    </font>
    <font>
      <b/>
      <sz val="11"/>
      <color rgb="FFFF0000"/>
      <name val="Calibri"/>
      <family val="2"/>
      <scheme val="minor"/>
    </font>
    <font>
      <b/>
      <sz val="11"/>
      <color theme="5" tint="-0.249977111117893"/>
      <name val="Calibri"/>
      <family val="2"/>
      <scheme val="minor"/>
    </font>
    <font>
      <b/>
      <sz val="24"/>
      <color theme="1"/>
      <name val="Calibri"/>
      <family val="2"/>
      <scheme val="minor"/>
    </font>
    <font>
      <sz val="11"/>
      <color rgb="FF9C5700"/>
      <name val="Calibri"/>
      <family val="2"/>
      <scheme val="minor"/>
    </font>
    <font>
      <b/>
      <i/>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bottom/>
      <diagonal/>
    </border>
    <border>
      <left style="thin">
        <color indexed="64"/>
      </left>
      <right/>
      <top/>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2" fillId="4" borderId="0" applyNumberFormat="0" applyBorder="0" applyAlignment="0" applyProtection="0"/>
  </cellStyleXfs>
  <cellXfs count="74">
    <xf numFmtId="0" fontId="0" fillId="0" borderId="0" xfId="0"/>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center" vertical="center" wrapText="1"/>
    </xf>
    <xf numFmtId="2" fontId="0" fillId="0" borderId="0" xfId="0" applyNumberFormat="1"/>
    <xf numFmtId="0" fontId="0" fillId="0" borderId="0" xfId="0" applyAlignment="1">
      <alignment horizontal="center"/>
    </xf>
    <xf numFmtId="2" fontId="0" fillId="0" borderId="0" xfId="0" applyNumberFormat="1" applyAlignment="1"/>
    <xf numFmtId="2" fontId="16" fillId="0" borderId="0" xfId="0" applyNumberFormat="1" applyFont="1"/>
    <xf numFmtId="0" fontId="0" fillId="0" borderId="0" xfId="0" applyAlignment="1"/>
    <xf numFmtId="0" fontId="0" fillId="0" borderId="22" xfId="0" applyBorder="1"/>
    <xf numFmtId="0" fontId="0" fillId="33" borderId="22" xfId="0" applyFill="1" applyBorder="1"/>
    <xf numFmtId="0" fontId="16" fillId="0" borderId="17" xfId="0" applyFont="1" applyBorder="1"/>
    <xf numFmtId="0" fontId="0" fillId="0" borderId="27" xfId="0" applyBorder="1"/>
    <xf numFmtId="0" fontId="16" fillId="0" borderId="14" xfId="0" applyFont="1" applyBorder="1"/>
    <xf numFmtId="0" fontId="0" fillId="0" borderId="29" xfId="0" applyBorder="1"/>
    <xf numFmtId="0" fontId="0" fillId="0" borderId="18" xfId="0" applyBorder="1"/>
    <xf numFmtId="0" fontId="0" fillId="0" borderId="19" xfId="0" applyBorder="1"/>
    <xf numFmtId="0" fontId="0" fillId="0" borderId="23" xfId="0" applyBorder="1"/>
    <xf numFmtId="0" fontId="0" fillId="33" borderId="24" xfId="0" applyFill="1" applyBorder="1"/>
    <xf numFmtId="0" fontId="0" fillId="33" borderId="25" xfId="0" applyFill="1" applyBorder="1"/>
    <xf numFmtId="0" fontId="16" fillId="0" borderId="15" xfId="0" applyFont="1" applyBorder="1"/>
    <xf numFmtId="0" fontId="0" fillId="0" borderId="24" xfId="0" applyBorder="1"/>
    <xf numFmtId="0" fontId="0" fillId="0" borderId="21" xfId="0" applyBorder="1"/>
    <xf numFmtId="0" fontId="16" fillId="0" borderId="16" xfId="0" applyFont="1" applyBorder="1"/>
    <xf numFmtId="0" fontId="0" fillId="0" borderId="20" xfId="0" applyBorder="1"/>
    <xf numFmtId="0" fontId="0" fillId="0" borderId="10" xfId="0" applyBorder="1"/>
    <xf numFmtId="0" fontId="0" fillId="0" borderId="25" xfId="0" applyBorder="1"/>
    <xf numFmtId="0" fontId="0" fillId="0" borderId="28" xfId="0" applyBorder="1"/>
    <xf numFmtId="0" fontId="0" fillId="0" borderId="26" xfId="0" applyBorder="1"/>
    <xf numFmtId="0" fontId="0" fillId="33" borderId="23" xfId="0" applyFill="1" applyBorder="1"/>
    <xf numFmtId="0" fontId="0" fillId="0" borderId="0" xfId="0"/>
    <xf numFmtId="0" fontId="0" fillId="0" borderId="0" xfId="0" applyAlignment="1">
      <alignment wrapText="1"/>
    </xf>
    <xf numFmtId="0" fontId="19" fillId="0" borderId="0" xfId="0" applyFont="1" applyAlignment="1">
      <alignment wrapText="1"/>
    </xf>
    <xf numFmtId="0" fontId="0" fillId="0" borderId="0" xfId="0"/>
    <xf numFmtId="0" fontId="0" fillId="0" borderId="0" xfId="0" applyAlignment="1">
      <alignment wrapText="1"/>
    </xf>
    <xf numFmtId="0" fontId="16" fillId="0" borderId="0" xfId="0" applyFont="1"/>
    <xf numFmtId="0" fontId="16" fillId="0" borderId="0" xfId="0" applyFont="1" applyAlignment="1">
      <alignment wrapText="1"/>
    </xf>
    <xf numFmtId="0" fontId="16" fillId="0" borderId="0" xfId="0" applyFont="1" applyAlignment="1"/>
    <xf numFmtId="0" fontId="16" fillId="0" borderId="0" xfId="0" applyFont="1" applyAlignment="1">
      <alignment horizontal="left" vertical="center" wrapText="1"/>
    </xf>
    <xf numFmtId="0" fontId="0" fillId="0" borderId="0" xfId="0" quotePrefix="1" applyAlignment="1">
      <alignment wrapText="1"/>
    </xf>
    <xf numFmtId="2" fontId="0" fillId="0" borderId="0" xfId="0" applyNumberFormat="1" applyAlignment="1">
      <alignment wrapText="1"/>
    </xf>
    <xf numFmtId="0" fontId="22" fillId="4" borderId="20" xfId="42" applyBorder="1"/>
    <xf numFmtId="0" fontId="22" fillId="4" borderId="25" xfId="42" applyBorder="1"/>
    <xf numFmtId="0" fontId="0" fillId="0" borderId="22" xfId="0" applyFill="1" applyBorder="1"/>
    <xf numFmtId="0" fontId="0" fillId="0" borderId="23" xfId="0" applyFill="1" applyBorder="1"/>
    <xf numFmtId="0" fontId="0" fillId="0" borderId="24" xfId="0" applyFill="1" applyBorder="1"/>
    <xf numFmtId="0" fontId="0" fillId="0" borderId="25" xfId="0" applyFill="1" applyBorder="1"/>
    <xf numFmtId="0" fontId="22" fillId="4" borderId="0" xfId="42"/>
    <xf numFmtId="0" fontId="7" fillId="3" borderId="0" xfId="7"/>
    <xf numFmtId="0" fontId="7" fillId="3" borderId="24" xfId="7" applyBorder="1"/>
    <xf numFmtId="0" fontId="7" fillId="3" borderId="25" xfId="7" applyBorder="1"/>
    <xf numFmtId="0" fontId="22" fillId="4" borderId="24" xfId="42" applyBorder="1"/>
    <xf numFmtId="0" fontId="22" fillId="4" borderId="23" xfId="42" applyBorder="1"/>
    <xf numFmtId="0" fontId="22" fillId="4" borderId="28" xfId="42" applyBorder="1"/>
    <xf numFmtId="0" fontId="7" fillId="3" borderId="29" xfId="7" applyBorder="1"/>
    <xf numFmtId="0" fontId="0" fillId="0" borderId="30" xfId="0" applyFill="1" applyBorder="1"/>
    <xf numFmtId="0" fontId="0" fillId="0" borderId="0" xfId="0"/>
    <xf numFmtId="0" fontId="0" fillId="0" borderId="0" xfId="0" applyAlignment="1">
      <alignment wrapText="1"/>
    </xf>
    <xf numFmtId="0" fontId="0" fillId="0" borderId="0" xfId="0"/>
    <xf numFmtId="0" fontId="0" fillId="0" borderId="0" xfId="0" applyAlignment="1">
      <alignment wrapText="1"/>
    </xf>
    <xf numFmtId="0" fontId="0" fillId="0" borderId="0" xfId="0" applyAlignment="1">
      <alignment wrapText="1"/>
    </xf>
    <xf numFmtId="0" fontId="16" fillId="0" borderId="11" xfId="0" applyFont="1" applyBorder="1" applyAlignment="1">
      <alignment horizontal="center"/>
    </xf>
    <xf numFmtId="0" fontId="16" fillId="0" borderId="12" xfId="0" applyFont="1" applyBorder="1" applyAlignment="1">
      <alignment horizontal="center"/>
    </xf>
    <xf numFmtId="0" fontId="16" fillId="0" borderId="13" xfId="0" applyFont="1" applyBorder="1" applyAlignment="1">
      <alignment horizontal="center"/>
    </xf>
    <xf numFmtId="0" fontId="23" fillId="0" borderId="0" xfId="0" applyFont="1" applyAlignment="1">
      <alignment horizontal="center" vertical="center"/>
    </xf>
    <xf numFmtId="0" fontId="16" fillId="0" borderId="0" xfId="0" applyFont="1" applyAlignment="1">
      <alignment horizontal="center"/>
    </xf>
    <xf numFmtId="0" fontId="23" fillId="0" borderId="0" xfId="0" applyFont="1" applyAlignment="1">
      <alignment horizontal="center"/>
    </xf>
    <xf numFmtId="0" fontId="16" fillId="0" borderId="31" xfId="0" applyFont="1" applyBorder="1" applyAlignment="1">
      <alignment horizontal="center"/>
    </xf>
    <xf numFmtId="0" fontId="0" fillId="0" borderId="32" xfId="0" applyBorder="1"/>
    <xf numFmtId="0" fontId="0" fillId="0" borderId="33" xfId="0" applyBorder="1"/>
    <xf numFmtId="0" fontId="0" fillId="0" borderId="34" xfId="0" applyBorder="1"/>
    <xf numFmtId="0" fontId="0" fillId="0" borderId="35" xfId="0" applyBorder="1"/>
    <xf numFmtId="0" fontId="0" fillId="0" borderId="12" xfId="0" applyBorder="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erekening" xfId="11" builtinId="22" customBuiltin="1"/>
    <cellStyle name="Controlecel" xfId="13" builtinId="23" customBuiltin="1"/>
    <cellStyle name="Gekoppelde cel" xfId="12" builtinId="24" customBuiltin="1"/>
    <cellStyle name="Goed" xfId="6" builtinId="26" customBuiltin="1"/>
    <cellStyle name="Invoer" xfId="9"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eutraal 2" xfId="42"/>
    <cellStyle name="Notitie" xfId="15" builtinId="10" customBuiltin="1"/>
    <cellStyle name="Ongeldig" xfId="7" builtinId="27" customBuiltin="1"/>
    <cellStyle name="Standaard" xfId="0" builtinId="0"/>
    <cellStyle name="Titel" xfId="1" builtinId="15" customBuiltin="1"/>
    <cellStyle name="Totaal" xfId="17" builtinId="25" customBuiltin="1"/>
    <cellStyle name="Uitvoer" xfId="10" builtinId="21" customBuiltin="1"/>
    <cellStyle name="Verklarende tekst" xfId="16" builtinId="53" customBuiltin="1"/>
    <cellStyle name="Waarschuwingstekst" xfId="14" builtinId="11" customBuiltin="1"/>
  </cellStyles>
  <dxfs count="27">
    <dxf>
      <fill>
        <patternFill>
          <bgColor rgb="FFFF0000"/>
        </patternFill>
      </fill>
    </dxf>
    <dxf>
      <fill>
        <patternFill>
          <bgColor theme="5" tint="-0.24994659260841701"/>
        </patternFill>
      </fill>
    </dxf>
    <dxf>
      <fill>
        <patternFill>
          <bgColor theme="7" tint="0.39994506668294322"/>
        </patternFill>
      </fill>
    </dxf>
    <dxf>
      <fill>
        <patternFill>
          <bgColor theme="9" tint="0.79998168889431442"/>
        </patternFill>
      </fill>
    </dxf>
    <dxf>
      <fill>
        <patternFill>
          <bgColor theme="9" tint="0.39994506668294322"/>
        </patternFill>
      </fill>
    </dxf>
    <dxf>
      <font>
        <color theme="0"/>
      </font>
      <fill>
        <patternFill>
          <bgColor theme="9" tint="-0.499984740745262"/>
        </patternFill>
      </fill>
    </dxf>
    <dxf>
      <font>
        <color auto="1"/>
      </font>
      <fill>
        <patternFill patternType="none">
          <bgColor auto="1"/>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strike val="0"/>
        <outline val="0"/>
        <shadow val="0"/>
        <u val="none"/>
        <vertAlign val="baseline"/>
        <sz val="24"/>
        <color theme="1"/>
        <name val="Calibri"/>
        <scheme val="minor"/>
      </font>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strike val="0"/>
        <outline val="0"/>
        <shadow val="0"/>
        <u val="none"/>
        <vertAlign val="baseline"/>
        <sz val="24"/>
        <color theme="1"/>
        <name val="Calibri"/>
        <scheme val="minor"/>
      </font>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5</xdr:col>
      <xdr:colOff>0</xdr:colOff>
      <xdr:row>2</xdr:row>
      <xdr:rowOff>0</xdr:rowOff>
    </xdr:from>
    <xdr:to>
      <xdr:col>10</xdr:col>
      <xdr:colOff>361950</xdr:colOff>
      <xdr:row>9</xdr:row>
      <xdr:rowOff>142875</xdr:rowOff>
    </xdr:to>
    <xdr:sp macro="" textlink="">
      <xdr:nvSpPr>
        <xdr:cNvPr id="2" name="TextBox 1">
          <a:extLst>
            <a:ext uri="{FF2B5EF4-FFF2-40B4-BE49-F238E27FC236}">
              <a16:creationId xmlns:a16="http://schemas.microsoft.com/office/drawing/2014/main" id="{A108867A-0FD5-46B8-8289-621954D34F5E}"/>
            </a:ext>
          </a:extLst>
        </xdr:cNvPr>
        <xdr:cNvSpPr txBox="1"/>
      </xdr:nvSpPr>
      <xdr:spPr>
        <a:xfrm>
          <a:off x="3048000" y="381000"/>
          <a:ext cx="3409950" cy="1476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Flesch</a:t>
          </a:r>
          <a:r>
            <a:rPr lang="en-US" sz="1100" baseline="0"/>
            <a:t> (legend)</a:t>
          </a:r>
        </a:p>
        <a:p>
          <a:endParaRPr lang="en-US" sz="1100" baseline="0"/>
        </a:p>
        <a:p>
          <a:r>
            <a:rPr lang="en-US" sz="1100" b="1" baseline="0"/>
            <a:t>- Easy or very easy (80+)</a:t>
          </a:r>
        </a:p>
        <a:p>
          <a:r>
            <a:rPr lang="en-US" sz="1100" b="1" baseline="0">
              <a:solidFill>
                <a:schemeClr val="accent6">
                  <a:lumMod val="60000"/>
                  <a:lumOff val="40000"/>
                </a:schemeClr>
              </a:solidFill>
            </a:rPr>
            <a:t>- Fairly easy (70+)</a:t>
          </a:r>
        </a:p>
        <a:p>
          <a:r>
            <a:rPr lang="en-US" sz="1100" b="1" baseline="0">
              <a:solidFill>
                <a:schemeClr val="accent6">
                  <a:lumMod val="20000"/>
                  <a:lumOff val="80000"/>
                </a:schemeClr>
              </a:solidFill>
            </a:rPr>
            <a:t>- Standard (60+)</a:t>
          </a:r>
        </a:p>
        <a:p>
          <a:r>
            <a:rPr lang="en-US" sz="1100" b="1" baseline="0">
              <a:solidFill>
                <a:schemeClr val="accent4">
                  <a:lumMod val="60000"/>
                  <a:lumOff val="40000"/>
                </a:schemeClr>
              </a:solidFill>
            </a:rPr>
            <a:t>- Faily difficult (50+)</a:t>
          </a:r>
        </a:p>
        <a:p>
          <a:r>
            <a:rPr lang="en-US" sz="1100" b="1" baseline="0">
              <a:solidFill>
                <a:schemeClr val="accent2">
                  <a:lumMod val="75000"/>
                </a:schemeClr>
              </a:solidFill>
            </a:rPr>
            <a:t>- Difficult (30+)</a:t>
          </a:r>
        </a:p>
        <a:p>
          <a:r>
            <a:rPr lang="en-US" sz="1100" b="1" baseline="0">
              <a:solidFill>
                <a:srgbClr val="FF0000"/>
              </a:solidFill>
            </a:rPr>
            <a:t>- Very confusing (&lt;30)</a:t>
          </a:r>
          <a:endParaRPr lang="en-US" sz="1100" b="1">
            <a:solidFill>
              <a:srgbClr val="FF0000"/>
            </a:solidFill>
          </a:endParaRPr>
        </a:p>
      </xdr:txBody>
    </xdr:sp>
    <xdr:clientData/>
  </xdr:twoCellAnchor>
</xdr:wsDr>
</file>

<file path=xl/tables/table1.xml><?xml version="1.0" encoding="utf-8"?>
<table xmlns="http://schemas.openxmlformats.org/spreadsheetml/2006/main" id="1" name="Table2" displayName="Table2" ref="A1:I33" totalsRowShown="0" headerRowDxfId="26" dataDxfId="25">
  <autoFilter ref="A1:I33"/>
  <tableColumns count="9">
    <tableColumn id="11" name="No" dataDxfId="24"/>
    <tableColumn id="1" name="Title" dataDxfId="23"/>
    <tableColumn id="2" name="Idea" dataDxfId="22"/>
    <tableColumn id="3" name="Role"/>
    <tableColumn id="4" name="Why do you want this" dataDxfId="21"/>
    <tableColumn id="6" name="Votes" dataDxfId="20"/>
    <tableColumn id="7" name="Comments" dataDxfId="19"/>
    <tableColumn id="8" name="Authorid" dataDxfId="18"/>
    <tableColumn id="9" name="Publishable" dataDxfId="17"/>
  </tableColumns>
  <tableStyleInfo name="TableStyleMedium6" showFirstColumn="0" showLastColumn="0" showRowStripes="1" showColumnStripes="0"/>
</table>
</file>

<file path=xl/tables/table2.xml><?xml version="1.0" encoding="utf-8"?>
<table xmlns="http://schemas.openxmlformats.org/spreadsheetml/2006/main" id="2" name="Table23" displayName="Table23" ref="A1:I33" totalsRowShown="0" headerRowDxfId="16" dataDxfId="15">
  <autoFilter ref="A1:I33"/>
  <tableColumns count="9">
    <tableColumn id="11" name="No" dataDxfId="14"/>
    <tableColumn id="1" name="Title" dataDxfId="13"/>
    <tableColumn id="2" name="Idea" dataDxfId="12"/>
    <tableColumn id="3" name="Role"/>
    <tableColumn id="4" name="Why do you want this" dataDxfId="11"/>
    <tableColumn id="6" name="Votes" dataDxfId="10"/>
    <tableColumn id="7" name="Comments" dataDxfId="9"/>
    <tableColumn id="8" name="Authorid" dataDxfId="8"/>
    <tableColumn id="9" name="Publishable" dataDxfId="7"/>
  </tableColumns>
  <tableStyleInfo name="TableStyleMedium6" showFirstColumn="0" showLastColumn="0" showRowStripes="1" showColumnStripes="0"/>
</table>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Normal="100" workbookViewId="0">
      <selection activeCell="B2" sqref="B2"/>
    </sheetView>
  </sheetViews>
  <sheetFormatPr defaultRowHeight="15" x14ac:dyDescent="0.25"/>
  <cols>
    <col min="1" max="1" width="11.140625" bestFit="1" customWidth="1"/>
    <col min="2" max="2" width="53.85546875" style="1" customWidth="1"/>
    <col min="3" max="3" width="80.42578125" style="1" customWidth="1"/>
    <col min="4" max="4" width="22.7109375" style="1" customWidth="1"/>
    <col min="5" max="5" width="40.5703125" style="1" customWidth="1"/>
    <col min="6" max="6" width="6.5703125" style="1" customWidth="1"/>
    <col min="7" max="7" width="10.5703125" style="1" customWidth="1"/>
    <col min="8" max="8" width="11.7109375" style="1" bestFit="1" customWidth="1"/>
    <col min="9" max="9" width="11.85546875" customWidth="1"/>
  </cols>
  <sheetData>
    <row r="1" spans="1:9" x14ac:dyDescent="0.25">
      <c r="A1" s="1" t="s">
        <v>0</v>
      </c>
      <c r="B1" s="1" t="s">
        <v>1</v>
      </c>
      <c r="C1" s="1" t="s">
        <v>2</v>
      </c>
      <c r="D1" s="1" t="s">
        <v>3</v>
      </c>
      <c r="E1" s="1" t="s">
        <v>4</v>
      </c>
      <c r="F1" s="1" t="s">
        <v>5</v>
      </c>
      <c r="G1" s="1" t="s">
        <v>6</v>
      </c>
      <c r="H1" s="1" t="s">
        <v>7</v>
      </c>
      <c r="I1" s="1" t="s">
        <v>8</v>
      </c>
    </row>
    <row r="2" spans="1:9" ht="31.5" x14ac:dyDescent="0.25">
      <c r="A2" s="4" t="s">
        <v>23</v>
      </c>
      <c r="B2" s="3" t="s">
        <v>56</v>
      </c>
      <c r="C2" s="3" t="s">
        <v>56</v>
      </c>
      <c r="D2" s="3" t="s">
        <v>56</v>
      </c>
      <c r="E2" s="3" t="s">
        <v>56</v>
      </c>
      <c r="F2" s="1">
        <v>32</v>
      </c>
      <c r="G2" s="1">
        <v>0</v>
      </c>
      <c r="H2" s="1">
        <v>67</v>
      </c>
      <c r="I2" s="1" t="s">
        <v>10</v>
      </c>
    </row>
    <row r="3" spans="1:9" ht="31.5" x14ac:dyDescent="0.25">
      <c r="A3" s="4" t="s">
        <v>24</v>
      </c>
      <c r="B3" s="3" t="s">
        <v>56</v>
      </c>
      <c r="C3" s="3" t="s">
        <v>56</v>
      </c>
      <c r="D3" s="3" t="s">
        <v>56</v>
      </c>
      <c r="E3" s="3" t="s">
        <v>56</v>
      </c>
      <c r="F3" s="1">
        <v>37</v>
      </c>
      <c r="G3" s="1">
        <v>4</v>
      </c>
      <c r="H3" s="1">
        <v>68</v>
      </c>
      <c r="I3" s="1" t="s">
        <v>10</v>
      </c>
    </row>
    <row r="4" spans="1:9" ht="45" x14ac:dyDescent="0.25">
      <c r="A4" s="4" t="s">
        <v>25</v>
      </c>
      <c r="B4" s="1" t="s">
        <v>11</v>
      </c>
      <c r="C4" s="1" t="s">
        <v>12</v>
      </c>
      <c r="D4" t="s">
        <v>9</v>
      </c>
      <c r="E4" s="1" t="s">
        <v>13</v>
      </c>
      <c r="F4" s="1">
        <v>13</v>
      </c>
      <c r="G4" s="1">
        <v>2</v>
      </c>
      <c r="H4" s="1">
        <v>71</v>
      </c>
      <c r="I4" s="1" t="s">
        <v>14</v>
      </c>
    </row>
    <row r="5" spans="1:9" ht="31.5" x14ac:dyDescent="0.25">
      <c r="A5" s="4" t="s">
        <v>26</v>
      </c>
      <c r="B5" s="3" t="s">
        <v>56</v>
      </c>
      <c r="C5" s="3" t="s">
        <v>56</v>
      </c>
      <c r="D5" s="3" t="s">
        <v>56</v>
      </c>
      <c r="E5" s="3" t="s">
        <v>56</v>
      </c>
      <c r="F5" s="1">
        <v>16</v>
      </c>
      <c r="G5" s="1">
        <v>0</v>
      </c>
      <c r="H5" s="1">
        <v>68</v>
      </c>
      <c r="I5" s="1" t="s">
        <v>14</v>
      </c>
    </row>
    <row r="6" spans="1:9" ht="31.5" x14ac:dyDescent="0.25">
      <c r="A6" s="4" t="s">
        <v>27</v>
      </c>
      <c r="B6" s="2" t="s">
        <v>55</v>
      </c>
      <c r="C6" s="2" t="s">
        <v>55</v>
      </c>
      <c r="D6" s="2" t="s">
        <v>55</v>
      </c>
      <c r="E6" s="2" t="s">
        <v>55</v>
      </c>
      <c r="F6" s="1">
        <v>17</v>
      </c>
      <c r="G6" s="1">
        <v>2</v>
      </c>
      <c r="H6" s="1">
        <v>74</v>
      </c>
      <c r="I6" s="1" t="s">
        <v>10</v>
      </c>
    </row>
    <row r="7" spans="1:9" ht="31.5" x14ac:dyDescent="0.25">
      <c r="A7" s="4" t="s">
        <v>28</v>
      </c>
      <c r="B7" s="3" t="s">
        <v>56</v>
      </c>
      <c r="C7" s="3" t="s">
        <v>56</v>
      </c>
      <c r="D7" s="3" t="s">
        <v>56</v>
      </c>
      <c r="E7" s="3" t="s">
        <v>56</v>
      </c>
      <c r="F7" s="1">
        <v>11</v>
      </c>
      <c r="G7" s="1">
        <v>0</v>
      </c>
      <c r="H7" s="1">
        <v>76</v>
      </c>
      <c r="I7" s="1" t="s">
        <v>10</v>
      </c>
    </row>
    <row r="8" spans="1:9" ht="31.5" x14ac:dyDescent="0.25">
      <c r="A8" s="4" t="s">
        <v>29</v>
      </c>
      <c r="B8" s="3" t="s">
        <v>56</v>
      </c>
      <c r="C8" s="3" t="s">
        <v>56</v>
      </c>
      <c r="D8" s="3" t="s">
        <v>56</v>
      </c>
      <c r="E8" s="3" t="s">
        <v>56</v>
      </c>
      <c r="F8" s="1">
        <v>19</v>
      </c>
      <c r="G8" s="1">
        <v>1</v>
      </c>
      <c r="H8" s="1">
        <v>96</v>
      </c>
      <c r="I8" s="1" t="s">
        <v>14</v>
      </c>
    </row>
    <row r="9" spans="1:9" ht="31.5" x14ac:dyDescent="0.25">
      <c r="A9" s="4" t="s">
        <v>30</v>
      </c>
      <c r="B9" s="3" t="s">
        <v>56</v>
      </c>
      <c r="C9" s="3" t="s">
        <v>56</v>
      </c>
      <c r="D9" s="3" t="s">
        <v>56</v>
      </c>
      <c r="E9" s="3" t="s">
        <v>56</v>
      </c>
      <c r="F9" s="1">
        <v>5</v>
      </c>
      <c r="G9" s="1">
        <v>0</v>
      </c>
      <c r="H9" s="1">
        <v>101</v>
      </c>
      <c r="I9" s="1" t="s">
        <v>14</v>
      </c>
    </row>
    <row r="10" spans="1:9" ht="31.5" x14ac:dyDescent="0.25">
      <c r="A10" s="4" t="s">
        <v>31</v>
      </c>
      <c r="B10" s="3" t="s">
        <v>56</v>
      </c>
      <c r="C10" s="3" t="s">
        <v>56</v>
      </c>
      <c r="D10" s="3" t="s">
        <v>56</v>
      </c>
      <c r="E10" s="3" t="s">
        <v>56</v>
      </c>
      <c r="F10" s="1">
        <v>12</v>
      </c>
      <c r="G10" s="1">
        <v>6</v>
      </c>
      <c r="H10" s="1">
        <v>102</v>
      </c>
      <c r="I10" s="1" t="s">
        <v>10</v>
      </c>
    </row>
    <row r="11" spans="1:9" ht="31.5" x14ac:dyDescent="0.25">
      <c r="A11" s="4" t="s">
        <v>32</v>
      </c>
      <c r="B11" s="3" t="s">
        <v>56</v>
      </c>
      <c r="C11" s="3" t="s">
        <v>56</v>
      </c>
      <c r="D11" s="3" t="s">
        <v>56</v>
      </c>
      <c r="E11" s="3" t="s">
        <v>56</v>
      </c>
      <c r="F11" s="1">
        <v>4</v>
      </c>
      <c r="G11" s="1">
        <v>0</v>
      </c>
      <c r="H11" s="1">
        <v>103</v>
      </c>
      <c r="I11" s="1" t="s">
        <v>14</v>
      </c>
    </row>
    <row r="12" spans="1:9" ht="60" x14ac:dyDescent="0.25">
      <c r="A12" s="4" t="s">
        <v>33</v>
      </c>
      <c r="B12" s="32" t="s">
        <v>16</v>
      </c>
      <c r="C12" s="32" t="s">
        <v>17</v>
      </c>
      <c r="D12" s="31" t="s">
        <v>9</v>
      </c>
      <c r="E12" s="32" t="s">
        <v>18</v>
      </c>
      <c r="F12" s="1">
        <v>2</v>
      </c>
      <c r="G12" s="1">
        <v>0</v>
      </c>
      <c r="H12" s="1">
        <v>86</v>
      </c>
      <c r="I12" s="1" t="s">
        <v>14</v>
      </c>
    </row>
    <row r="13" spans="1:9" ht="31.5" x14ac:dyDescent="0.25">
      <c r="A13" s="4" t="s">
        <v>34</v>
      </c>
      <c r="B13" s="3" t="s">
        <v>56</v>
      </c>
      <c r="C13" s="3" t="s">
        <v>56</v>
      </c>
      <c r="D13" s="3" t="s">
        <v>56</v>
      </c>
      <c r="E13" s="3" t="s">
        <v>56</v>
      </c>
      <c r="F13" s="1">
        <v>5</v>
      </c>
      <c r="G13" s="1">
        <v>1</v>
      </c>
      <c r="H13" s="1">
        <v>115</v>
      </c>
      <c r="I13" s="1" t="s">
        <v>10</v>
      </c>
    </row>
    <row r="14" spans="1:9" ht="31.5" x14ac:dyDescent="0.25">
      <c r="A14" s="4" t="s">
        <v>35</v>
      </c>
      <c r="B14" s="3" t="s">
        <v>56</v>
      </c>
      <c r="C14" s="3" t="s">
        <v>56</v>
      </c>
      <c r="D14" s="3" t="s">
        <v>56</v>
      </c>
      <c r="E14" s="3" t="s">
        <v>56</v>
      </c>
      <c r="F14" s="1">
        <v>9</v>
      </c>
      <c r="G14" s="1">
        <v>1</v>
      </c>
      <c r="H14" s="1">
        <v>114</v>
      </c>
      <c r="I14" s="1" t="s">
        <v>10</v>
      </c>
    </row>
    <row r="15" spans="1:9" ht="31.5" x14ac:dyDescent="0.25">
      <c r="A15" s="4" t="s">
        <v>36</v>
      </c>
      <c r="B15" s="3" t="s">
        <v>56</v>
      </c>
      <c r="C15" s="3" t="s">
        <v>56</v>
      </c>
      <c r="D15" s="3" t="s">
        <v>56</v>
      </c>
      <c r="E15" s="3" t="s">
        <v>56</v>
      </c>
      <c r="F15" s="1">
        <v>3</v>
      </c>
      <c r="G15" s="1">
        <v>1</v>
      </c>
      <c r="H15" s="1">
        <v>121</v>
      </c>
      <c r="I15" s="1" t="s">
        <v>10</v>
      </c>
    </row>
    <row r="16" spans="1:9" ht="31.5" x14ac:dyDescent="0.25">
      <c r="A16" s="4" t="s">
        <v>37</v>
      </c>
      <c r="B16" s="33" t="s">
        <v>55</v>
      </c>
      <c r="C16" s="33" t="s">
        <v>55</v>
      </c>
      <c r="D16" s="33" t="s">
        <v>55</v>
      </c>
      <c r="E16" s="33" t="s">
        <v>55</v>
      </c>
      <c r="F16" s="1">
        <v>8</v>
      </c>
      <c r="G16" s="1">
        <v>3</v>
      </c>
      <c r="H16" s="1">
        <v>124</v>
      </c>
      <c r="I16" s="1" t="s">
        <v>10</v>
      </c>
    </row>
    <row r="17" spans="1:9" ht="31.5" x14ac:dyDescent="0.25">
      <c r="A17" s="4" t="s">
        <v>38</v>
      </c>
      <c r="B17" s="3" t="s">
        <v>56</v>
      </c>
      <c r="C17" s="3" t="s">
        <v>56</v>
      </c>
      <c r="D17" s="3" t="s">
        <v>56</v>
      </c>
      <c r="E17" s="3" t="s">
        <v>56</v>
      </c>
      <c r="F17" s="1">
        <v>2</v>
      </c>
      <c r="G17" s="1">
        <v>2</v>
      </c>
      <c r="H17" s="1">
        <v>125</v>
      </c>
      <c r="I17" s="1" t="s">
        <v>10</v>
      </c>
    </row>
    <row r="18" spans="1:9" ht="31.5" x14ac:dyDescent="0.25">
      <c r="A18" s="4" t="s">
        <v>39</v>
      </c>
      <c r="B18" s="3" t="s">
        <v>56</v>
      </c>
      <c r="C18" s="3" t="s">
        <v>56</v>
      </c>
      <c r="D18" s="3" t="s">
        <v>56</v>
      </c>
      <c r="E18" s="3" t="s">
        <v>56</v>
      </c>
      <c r="F18" s="1">
        <v>11</v>
      </c>
      <c r="G18" s="1">
        <v>0</v>
      </c>
      <c r="H18" s="1">
        <v>123</v>
      </c>
      <c r="I18" s="1" t="s">
        <v>14</v>
      </c>
    </row>
    <row r="19" spans="1:9" ht="31.5" x14ac:dyDescent="0.25">
      <c r="A19" s="4" t="s">
        <v>40</v>
      </c>
      <c r="B19" s="3" t="s">
        <v>56</v>
      </c>
      <c r="C19" s="3" t="s">
        <v>56</v>
      </c>
      <c r="D19" s="3" t="s">
        <v>56</v>
      </c>
      <c r="E19" s="3" t="s">
        <v>56</v>
      </c>
      <c r="F19" s="1">
        <v>5</v>
      </c>
      <c r="G19" s="1">
        <v>2</v>
      </c>
      <c r="H19" s="1">
        <v>131</v>
      </c>
      <c r="I19" s="1" t="s">
        <v>10</v>
      </c>
    </row>
    <row r="20" spans="1:9" ht="31.5" x14ac:dyDescent="0.25">
      <c r="A20" s="4" t="s">
        <v>41</v>
      </c>
      <c r="B20" s="3" t="s">
        <v>56</v>
      </c>
      <c r="C20" s="3" t="s">
        <v>56</v>
      </c>
      <c r="D20" s="3" t="s">
        <v>56</v>
      </c>
      <c r="E20" s="3" t="s">
        <v>56</v>
      </c>
      <c r="F20" s="1">
        <v>1</v>
      </c>
      <c r="G20" s="1">
        <v>0</v>
      </c>
      <c r="H20" s="1">
        <v>155</v>
      </c>
      <c r="I20" s="1" t="s">
        <v>10</v>
      </c>
    </row>
    <row r="21" spans="1:9" ht="31.5" x14ac:dyDescent="0.25">
      <c r="A21" s="4" t="s">
        <v>42</v>
      </c>
      <c r="B21" s="3" t="s">
        <v>56</v>
      </c>
      <c r="C21" s="3" t="s">
        <v>56</v>
      </c>
      <c r="D21" s="3" t="s">
        <v>56</v>
      </c>
      <c r="E21" s="3" t="s">
        <v>56</v>
      </c>
      <c r="F21" s="1">
        <v>3</v>
      </c>
      <c r="G21" s="1">
        <v>1</v>
      </c>
      <c r="H21" s="1">
        <v>76</v>
      </c>
      <c r="I21" s="1" t="s">
        <v>14</v>
      </c>
    </row>
    <row r="22" spans="1:9" ht="31.5" x14ac:dyDescent="0.25">
      <c r="A22" s="4" t="s">
        <v>43</v>
      </c>
      <c r="B22" s="3" t="s">
        <v>56</v>
      </c>
      <c r="C22" s="3" t="s">
        <v>56</v>
      </c>
      <c r="D22" s="3" t="s">
        <v>56</v>
      </c>
      <c r="E22" s="3" t="s">
        <v>56</v>
      </c>
      <c r="F22" s="1">
        <v>2</v>
      </c>
      <c r="G22" s="1">
        <v>0</v>
      </c>
      <c r="H22" s="1">
        <v>157</v>
      </c>
      <c r="I22" s="1" t="s">
        <v>14</v>
      </c>
    </row>
    <row r="23" spans="1:9" ht="31.5" x14ac:dyDescent="0.25">
      <c r="A23" s="4" t="s">
        <v>44</v>
      </c>
      <c r="B23" s="3" t="s">
        <v>56</v>
      </c>
      <c r="C23" s="3" t="s">
        <v>56</v>
      </c>
      <c r="D23" s="3" t="s">
        <v>56</v>
      </c>
      <c r="E23" s="3" t="s">
        <v>56</v>
      </c>
      <c r="F23" s="1">
        <v>1</v>
      </c>
      <c r="G23" s="1">
        <v>0</v>
      </c>
      <c r="H23" s="1">
        <v>76</v>
      </c>
      <c r="I23" s="1" t="s">
        <v>14</v>
      </c>
    </row>
    <row r="24" spans="1:9" ht="31.5" x14ac:dyDescent="0.25">
      <c r="A24" s="4" t="s">
        <v>45</v>
      </c>
      <c r="B24" s="3" t="s">
        <v>56</v>
      </c>
      <c r="C24" s="3" t="s">
        <v>56</v>
      </c>
      <c r="D24" s="3" t="s">
        <v>56</v>
      </c>
      <c r="E24" s="3" t="s">
        <v>56</v>
      </c>
      <c r="F24" s="1">
        <v>1</v>
      </c>
      <c r="G24" s="1">
        <v>1</v>
      </c>
      <c r="H24" s="1">
        <v>90</v>
      </c>
      <c r="I24" s="1" t="s">
        <v>10</v>
      </c>
    </row>
    <row r="25" spans="1:9" ht="31.5" x14ac:dyDescent="0.25">
      <c r="A25" s="4" t="s">
        <v>46</v>
      </c>
      <c r="B25" s="3" t="s">
        <v>56</v>
      </c>
      <c r="C25" s="3" t="s">
        <v>56</v>
      </c>
      <c r="D25" s="3" t="s">
        <v>56</v>
      </c>
      <c r="E25" s="3" t="s">
        <v>56</v>
      </c>
      <c r="F25" s="1">
        <v>1</v>
      </c>
      <c r="G25" s="1">
        <v>0</v>
      </c>
      <c r="H25" s="1">
        <v>70</v>
      </c>
      <c r="I25" s="1" t="s">
        <v>14</v>
      </c>
    </row>
    <row r="26" spans="1:9" ht="31.5" x14ac:dyDescent="0.25">
      <c r="A26" s="4" t="s">
        <v>47</v>
      </c>
      <c r="B26" s="3" t="s">
        <v>56</v>
      </c>
      <c r="C26" s="3" t="s">
        <v>56</v>
      </c>
      <c r="D26" s="3" t="s">
        <v>56</v>
      </c>
      <c r="E26" s="3" t="s">
        <v>56</v>
      </c>
      <c r="F26" s="1">
        <v>2</v>
      </c>
      <c r="G26" s="1">
        <v>0</v>
      </c>
      <c r="H26" s="1">
        <v>76</v>
      </c>
      <c r="I26" s="1" t="s">
        <v>10</v>
      </c>
    </row>
    <row r="27" spans="1:9" ht="75" x14ac:dyDescent="0.25">
      <c r="A27" s="4" t="s">
        <v>48</v>
      </c>
      <c r="B27" s="1" t="s">
        <v>19</v>
      </c>
      <c r="C27" s="1" t="s">
        <v>20</v>
      </c>
      <c r="D27" t="s">
        <v>15</v>
      </c>
      <c r="E27" s="1" t="s">
        <v>21</v>
      </c>
      <c r="F27" s="1">
        <v>1</v>
      </c>
      <c r="G27" s="1">
        <v>0</v>
      </c>
      <c r="H27" s="1">
        <v>76</v>
      </c>
      <c r="I27" s="1" t="s">
        <v>14</v>
      </c>
    </row>
    <row r="28" spans="1:9" ht="31.5" x14ac:dyDescent="0.25">
      <c r="A28" s="4" t="s">
        <v>49</v>
      </c>
      <c r="B28" s="3" t="s">
        <v>56</v>
      </c>
      <c r="C28" s="3" t="s">
        <v>56</v>
      </c>
      <c r="D28" s="3" t="s">
        <v>56</v>
      </c>
      <c r="E28" s="3" t="s">
        <v>56</v>
      </c>
      <c r="F28" s="1">
        <v>2</v>
      </c>
      <c r="G28" s="1">
        <v>0</v>
      </c>
      <c r="H28" s="1">
        <v>76</v>
      </c>
      <c r="I28" s="1" t="s">
        <v>10</v>
      </c>
    </row>
    <row r="29" spans="1:9" ht="31.5" x14ac:dyDescent="0.25">
      <c r="A29" s="4" t="s">
        <v>50</v>
      </c>
      <c r="B29" s="3" t="s">
        <v>56</v>
      </c>
      <c r="C29" s="3" t="s">
        <v>56</v>
      </c>
      <c r="D29" s="3" t="s">
        <v>56</v>
      </c>
      <c r="E29" s="3" t="s">
        <v>56</v>
      </c>
      <c r="F29" s="1">
        <v>2</v>
      </c>
      <c r="G29" s="1">
        <v>0</v>
      </c>
      <c r="H29" s="1">
        <v>173</v>
      </c>
      <c r="I29" s="1" t="s">
        <v>14</v>
      </c>
    </row>
    <row r="30" spans="1:9" ht="60" x14ac:dyDescent="0.25">
      <c r="A30" s="4" t="s">
        <v>51</v>
      </c>
      <c r="B30" s="58" t="s">
        <v>201</v>
      </c>
      <c r="C30" s="58" t="s">
        <v>202</v>
      </c>
      <c r="D30" s="57" t="s">
        <v>15</v>
      </c>
      <c r="E30" s="58" t="s">
        <v>203</v>
      </c>
      <c r="F30" s="1">
        <v>4</v>
      </c>
      <c r="G30" s="1">
        <v>1</v>
      </c>
      <c r="H30" s="1">
        <v>173</v>
      </c>
      <c r="I30" s="1" t="s">
        <v>14</v>
      </c>
    </row>
    <row r="31" spans="1:9" ht="31.5" x14ac:dyDescent="0.25">
      <c r="A31" s="4" t="s">
        <v>52</v>
      </c>
      <c r="B31" s="3" t="s">
        <v>56</v>
      </c>
      <c r="C31" s="3" t="s">
        <v>56</v>
      </c>
      <c r="D31" s="3" t="s">
        <v>56</v>
      </c>
      <c r="E31" s="3" t="s">
        <v>56</v>
      </c>
      <c r="F31" s="1">
        <v>3</v>
      </c>
      <c r="G31" s="1">
        <v>0</v>
      </c>
      <c r="H31" s="1">
        <v>185</v>
      </c>
      <c r="I31" s="1" t="s">
        <v>10</v>
      </c>
    </row>
    <row r="32" spans="1:9" ht="31.5" x14ac:dyDescent="0.25">
      <c r="A32" s="4" t="s">
        <v>53</v>
      </c>
      <c r="B32" s="2" t="s">
        <v>55</v>
      </c>
      <c r="C32" s="2" t="s">
        <v>55</v>
      </c>
      <c r="D32" s="2" t="s">
        <v>55</v>
      </c>
      <c r="E32" s="2" t="s">
        <v>55</v>
      </c>
      <c r="F32" s="1">
        <v>1</v>
      </c>
      <c r="G32" s="1">
        <v>0</v>
      </c>
      <c r="H32" s="1">
        <v>192</v>
      </c>
      <c r="I32" s="1" t="s">
        <v>10</v>
      </c>
    </row>
    <row r="33" spans="1:9" ht="31.5" x14ac:dyDescent="0.25">
      <c r="A33" s="4" t="s">
        <v>54</v>
      </c>
      <c r="B33" s="3" t="s">
        <v>56</v>
      </c>
      <c r="C33" s="3" t="s">
        <v>56</v>
      </c>
      <c r="D33" s="3" t="s">
        <v>56</v>
      </c>
      <c r="E33" s="3" t="s">
        <v>56</v>
      </c>
      <c r="F33" s="1">
        <v>1</v>
      </c>
      <c r="G33" s="1">
        <v>0</v>
      </c>
      <c r="H33" s="1">
        <v>201</v>
      </c>
      <c r="I33" s="1" t="s">
        <v>10</v>
      </c>
    </row>
  </sheetData>
  <pageMargins left="0.7" right="0.7" top="0.75" bottom="0.75" header="0.3" footer="0.3"/>
  <pageSetup paperSize="8"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topLeftCell="A22" zoomScaleNormal="100" workbookViewId="0">
      <selection activeCell="B30" sqref="B30:E30"/>
    </sheetView>
  </sheetViews>
  <sheetFormatPr defaultRowHeight="15" x14ac:dyDescent="0.25"/>
  <cols>
    <col min="1" max="1" width="11.140625" bestFit="1" customWidth="1"/>
    <col min="2" max="2" width="53.85546875" style="1" customWidth="1"/>
    <col min="3" max="3" width="80.42578125" style="1" customWidth="1"/>
    <col min="4" max="4" width="22.7109375" style="1" customWidth="1"/>
    <col min="5" max="5" width="40.5703125" style="1" customWidth="1"/>
    <col min="6" max="6" width="6.5703125" style="1" customWidth="1"/>
    <col min="7" max="7" width="10.5703125" style="1" customWidth="1"/>
    <col min="8" max="8" width="11.7109375" style="1" bestFit="1" customWidth="1"/>
    <col min="9" max="9" width="11.85546875" customWidth="1"/>
  </cols>
  <sheetData>
    <row r="1" spans="1:9" x14ac:dyDescent="0.25">
      <c r="A1" s="1" t="s">
        <v>0</v>
      </c>
      <c r="B1" s="1" t="s">
        <v>1</v>
      </c>
      <c r="C1" s="1" t="s">
        <v>2</v>
      </c>
      <c r="D1" s="1" t="s">
        <v>3</v>
      </c>
      <c r="E1" s="1" t="s">
        <v>4</v>
      </c>
      <c r="F1" s="1" t="s">
        <v>5</v>
      </c>
      <c r="G1" s="1" t="s">
        <v>6</v>
      </c>
      <c r="H1" s="1" t="s">
        <v>7</v>
      </c>
      <c r="I1" s="1" t="s">
        <v>8</v>
      </c>
    </row>
    <row r="2" spans="1:9" ht="31.5" x14ac:dyDescent="0.25">
      <c r="A2" s="4" t="s">
        <v>23</v>
      </c>
      <c r="B2" s="3" t="s">
        <v>22</v>
      </c>
      <c r="C2" s="3" t="s">
        <v>22</v>
      </c>
      <c r="D2" s="3" t="s">
        <v>22</v>
      </c>
      <c r="E2" s="3" t="s">
        <v>22</v>
      </c>
      <c r="F2" s="1">
        <v>32</v>
      </c>
      <c r="G2" s="1">
        <v>0</v>
      </c>
      <c r="H2" s="1">
        <v>67</v>
      </c>
      <c r="I2" s="1" t="s">
        <v>10</v>
      </c>
    </row>
    <row r="3" spans="1:9" ht="31.5" x14ac:dyDescent="0.25">
      <c r="A3" s="4" t="s">
        <v>24</v>
      </c>
      <c r="B3" s="3" t="s">
        <v>22</v>
      </c>
      <c r="C3" s="3" t="s">
        <v>22</v>
      </c>
      <c r="D3" s="3" t="s">
        <v>22</v>
      </c>
      <c r="E3" s="3" t="s">
        <v>22</v>
      </c>
      <c r="F3" s="1">
        <v>37</v>
      </c>
      <c r="G3" s="1">
        <v>4</v>
      </c>
      <c r="H3" s="1">
        <v>68</v>
      </c>
      <c r="I3" s="1" t="s">
        <v>10</v>
      </c>
    </row>
    <row r="4" spans="1:9" ht="45" x14ac:dyDescent="0.25">
      <c r="A4" s="4" t="s">
        <v>25</v>
      </c>
      <c r="B4" s="1" t="s">
        <v>57</v>
      </c>
      <c r="C4" s="1" t="s">
        <v>58</v>
      </c>
      <c r="D4" t="s">
        <v>59</v>
      </c>
      <c r="E4" s="1" t="s">
        <v>60</v>
      </c>
      <c r="F4" s="1">
        <v>13</v>
      </c>
      <c r="G4" s="1">
        <v>2</v>
      </c>
      <c r="H4" s="1">
        <v>71</v>
      </c>
      <c r="I4" s="1" t="s">
        <v>14</v>
      </c>
    </row>
    <row r="5" spans="1:9" ht="31.5" x14ac:dyDescent="0.25">
      <c r="A5" s="4" t="s">
        <v>26</v>
      </c>
      <c r="B5" s="3" t="s">
        <v>22</v>
      </c>
      <c r="C5" s="3" t="s">
        <v>22</v>
      </c>
      <c r="D5" s="3" t="s">
        <v>22</v>
      </c>
      <c r="E5" s="3" t="s">
        <v>22</v>
      </c>
      <c r="F5" s="1">
        <v>16</v>
      </c>
      <c r="G5" s="1">
        <v>0</v>
      </c>
      <c r="H5" s="1">
        <v>68</v>
      </c>
      <c r="I5" s="1" t="s">
        <v>14</v>
      </c>
    </row>
    <row r="6" spans="1:9" ht="31.5" x14ac:dyDescent="0.25">
      <c r="A6" s="4" t="s">
        <v>27</v>
      </c>
      <c r="B6" s="2" t="s">
        <v>55</v>
      </c>
      <c r="C6" s="2" t="s">
        <v>55</v>
      </c>
      <c r="D6" s="2" t="s">
        <v>55</v>
      </c>
      <c r="E6" s="2" t="s">
        <v>55</v>
      </c>
      <c r="F6" s="1">
        <v>17</v>
      </c>
      <c r="G6" s="1">
        <v>2</v>
      </c>
      <c r="H6" s="1">
        <v>74</v>
      </c>
      <c r="I6" s="1" t="s">
        <v>10</v>
      </c>
    </row>
    <row r="7" spans="1:9" ht="31.5" x14ac:dyDescent="0.25">
      <c r="A7" s="4" t="s">
        <v>28</v>
      </c>
      <c r="B7" s="3" t="s">
        <v>22</v>
      </c>
      <c r="C7" s="3" t="s">
        <v>22</v>
      </c>
      <c r="D7" s="3" t="s">
        <v>22</v>
      </c>
      <c r="E7" s="3" t="s">
        <v>22</v>
      </c>
      <c r="F7" s="1">
        <v>11</v>
      </c>
      <c r="G7" s="1">
        <v>0</v>
      </c>
      <c r="H7" s="1">
        <v>76</v>
      </c>
      <c r="I7" s="1" t="s">
        <v>10</v>
      </c>
    </row>
    <row r="8" spans="1:9" ht="31.5" x14ac:dyDescent="0.25">
      <c r="A8" s="4" t="s">
        <v>29</v>
      </c>
      <c r="B8" s="3" t="s">
        <v>22</v>
      </c>
      <c r="C8" s="3" t="s">
        <v>22</v>
      </c>
      <c r="D8" s="3" t="s">
        <v>22</v>
      </c>
      <c r="E8" s="3" t="s">
        <v>22</v>
      </c>
      <c r="F8" s="1">
        <v>19</v>
      </c>
      <c r="G8" s="1">
        <v>1</v>
      </c>
      <c r="H8" s="1">
        <v>96</v>
      </c>
      <c r="I8" s="1" t="s">
        <v>14</v>
      </c>
    </row>
    <row r="9" spans="1:9" ht="31.5" x14ac:dyDescent="0.25">
      <c r="A9" s="4" t="s">
        <v>30</v>
      </c>
      <c r="B9" s="3" t="s">
        <v>22</v>
      </c>
      <c r="C9" s="3" t="s">
        <v>22</v>
      </c>
      <c r="D9" s="3" t="s">
        <v>22</v>
      </c>
      <c r="E9" s="3" t="s">
        <v>22</v>
      </c>
      <c r="F9" s="1">
        <v>5</v>
      </c>
      <c r="G9" s="1">
        <v>0</v>
      </c>
      <c r="H9" s="1">
        <v>101</v>
      </c>
      <c r="I9" s="1" t="s">
        <v>14</v>
      </c>
    </row>
    <row r="10" spans="1:9" ht="31.5" x14ac:dyDescent="0.25">
      <c r="A10" s="4" t="s">
        <v>31</v>
      </c>
      <c r="B10" s="3" t="s">
        <v>22</v>
      </c>
      <c r="C10" s="3" t="s">
        <v>22</v>
      </c>
      <c r="D10" s="3" t="s">
        <v>22</v>
      </c>
      <c r="E10" s="3" t="s">
        <v>22</v>
      </c>
      <c r="F10" s="1">
        <v>12</v>
      </c>
      <c r="G10" s="1">
        <v>6</v>
      </c>
      <c r="H10" s="1">
        <v>102</v>
      </c>
      <c r="I10" s="1" t="s">
        <v>10</v>
      </c>
    </row>
    <row r="11" spans="1:9" ht="31.5" x14ac:dyDescent="0.25">
      <c r="A11" s="4" t="s">
        <v>32</v>
      </c>
      <c r="B11" s="3" t="s">
        <v>22</v>
      </c>
      <c r="C11" s="3" t="s">
        <v>22</v>
      </c>
      <c r="D11" s="3" t="s">
        <v>22</v>
      </c>
      <c r="E11" s="3" t="s">
        <v>22</v>
      </c>
      <c r="F11" s="1">
        <v>4</v>
      </c>
      <c r="G11" s="1">
        <v>0</v>
      </c>
      <c r="H11" s="1">
        <v>103</v>
      </c>
      <c r="I11" s="1" t="s">
        <v>14</v>
      </c>
    </row>
    <row r="12" spans="1:9" ht="60" x14ac:dyDescent="0.25">
      <c r="A12" s="4" t="s">
        <v>33</v>
      </c>
      <c r="B12" s="1" t="s">
        <v>65</v>
      </c>
      <c r="C12" s="1" t="s">
        <v>66</v>
      </c>
      <c r="D12" t="s">
        <v>59</v>
      </c>
      <c r="E12" s="1" t="s">
        <v>67</v>
      </c>
      <c r="F12" s="1">
        <v>2</v>
      </c>
      <c r="G12" s="1">
        <v>0</v>
      </c>
      <c r="H12" s="1">
        <v>86</v>
      </c>
      <c r="I12" s="1" t="s">
        <v>14</v>
      </c>
    </row>
    <row r="13" spans="1:9" ht="31.5" x14ac:dyDescent="0.25">
      <c r="A13" s="4" t="s">
        <v>34</v>
      </c>
      <c r="B13" s="3" t="s">
        <v>22</v>
      </c>
      <c r="C13" s="3" t="s">
        <v>22</v>
      </c>
      <c r="D13" s="3" t="s">
        <v>22</v>
      </c>
      <c r="E13" s="3" t="s">
        <v>22</v>
      </c>
      <c r="F13" s="1">
        <v>5</v>
      </c>
      <c r="G13" s="1">
        <v>1</v>
      </c>
      <c r="H13" s="1">
        <v>115</v>
      </c>
      <c r="I13" s="1" t="s">
        <v>10</v>
      </c>
    </row>
    <row r="14" spans="1:9" ht="31.5" x14ac:dyDescent="0.25">
      <c r="A14" s="4" t="s">
        <v>35</v>
      </c>
      <c r="B14" s="3" t="s">
        <v>22</v>
      </c>
      <c r="C14" s="3" t="s">
        <v>22</v>
      </c>
      <c r="D14" s="3" t="s">
        <v>22</v>
      </c>
      <c r="E14" s="3" t="s">
        <v>22</v>
      </c>
      <c r="F14" s="1">
        <v>9</v>
      </c>
      <c r="G14" s="1">
        <v>1</v>
      </c>
      <c r="H14" s="1">
        <v>114</v>
      </c>
      <c r="I14" s="1" t="s">
        <v>10</v>
      </c>
    </row>
    <row r="15" spans="1:9" ht="31.5" x14ac:dyDescent="0.25">
      <c r="A15" s="4" t="s">
        <v>36</v>
      </c>
      <c r="B15" s="3" t="s">
        <v>22</v>
      </c>
      <c r="C15" s="3" t="s">
        <v>22</v>
      </c>
      <c r="D15" s="3" t="s">
        <v>22</v>
      </c>
      <c r="E15" s="3" t="s">
        <v>22</v>
      </c>
      <c r="F15" s="1">
        <v>3</v>
      </c>
      <c r="G15" s="1">
        <v>1</v>
      </c>
      <c r="H15" s="1">
        <v>121</v>
      </c>
      <c r="I15" s="1" t="s">
        <v>10</v>
      </c>
    </row>
    <row r="16" spans="1:9" ht="31.5" x14ac:dyDescent="0.25">
      <c r="A16" s="4" t="s">
        <v>37</v>
      </c>
      <c r="B16" s="33" t="s">
        <v>55</v>
      </c>
      <c r="C16" s="33" t="s">
        <v>55</v>
      </c>
      <c r="D16" s="33" t="s">
        <v>55</v>
      </c>
      <c r="E16" s="33" t="s">
        <v>55</v>
      </c>
      <c r="F16" s="1">
        <v>8</v>
      </c>
      <c r="G16" s="1">
        <v>3</v>
      </c>
      <c r="H16" s="1">
        <v>124</v>
      </c>
      <c r="I16" s="1" t="s">
        <v>10</v>
      </c>
    </row>
    <row r="17" spans="1:9" ht="31.5" x14ac:dyDescent="0.25">
      <c r="A17" s="4" t="s">
        <v>38</v>
      </c>
      <c r="B17" s="3" t="s">
        <v>22</v>
      </c>
      <c r="C17" s="3" t="s">
        <v>22</v>
      </c>
      <c r="D17" s="3" t="s">
        <v>22</v>
      </c>
      <c r="E17" s="3" t="s">
        <v>22</v>
      </c>
      <c r="F17" s="1">
        <v>2</v>
      </c>
      <c r="G17" s="1">
        <v>2</v>
      </c>
      <c r="H17" s="1">
        <v>125</v>
      </c>
      <c r="I17" s="1" t="s">
        <v>10</v>
      </c>
    </row>
    <row r="18" spans="1:9" ht="31.5" x14ac:dyDescent="0.25">
      <c r="A18" s="4" t="s">
        <v>39</v>
      </c>
      <c r="B18" s="3" t="s">
        <v>22</v>
      </c>
      <c r="C18" s="3" t="s">
        <v>22</v>
      </c>
      <c r="D18" s="3" t="s">
        <v>22</v>
      </c>
      <c r="E18" s="3" t="s">
        <v>22</v>
      </c>
      <c r="F18" s="1">
        <v>11</v>
      </c>
      <c r="G18" s="1">
        <v>0</v>
      </c>
      <c r="H18" s="1">
        <v>123</v>
      </c>
      <c r="I18" s="1" t="s">
        <v>14</v>
      </c>
    </row>
    <row r="19" spans="1:9" ht="31.5" x14ac:dyDescent="0.25">
      <c r="A19" s="4" t="s">
        <v>40</v>
      </c>
      <c r="B19" s="3" t="s">
        <v>22</v>
      </c>
      <c r="C19" s="3" t="s">
        <v>22</v>
      </c>
      <c r="D19" s="3" t="s">
        <v>22</v>
      </c>
      <c r="E19" s="3" t="s">
        <v>22</v>
      </c>
      <c r="F19" s="1">
        <v>5</v>
      </c>
      <c r="G19" s="1">
        <v>2</v>
      </c>
      <c r="H19" s="1">
        <v>131</v>
      </c>
      <c r="I19" s="1" t="s">
        <v>10</v>
      </c>
    </row>
    <row r="20" spans="1:9" ht="31.5" x14ac:dyDescent="0.25">
      <c r="A20" s="4" t="s">
        <v>41</v>
      </c>
      <c r="B20" s="3" t="s">
        <v>22</v>
      </c>
      <c r="C20" s="3" t="s">
        <v>22</v>
      </c>
      <c r="D20" s="3" t="s">
        <v>22</v>
      </c>
      <c r="E20" s="3" t="s">
        <v>22</v>
      </c>
      <c r="F20" s="1">
        <v>1</v>
      </c>
      <c r="G20" s="1">
        <v>0</v>
      </c>
      <c r="H20" s="1">
        <v>155</v>
      </c>
      <c r="I20" s="1" t="s">
        <v>10</v>
      </c>
    </row>
    <row r="21" spans="1:9" ht="31.5" x14ac:dyDescent="0.25">
      <c r="A21" s="4" t="s">
        <v>42</v>
      </c>
      <c r="B21" s="3" t="s">
        <v>22</v>
      </c>
      <c r="C21" s="3" t="s">
        <v>22</v>
      </c>
      <c r="D21" s="3" t="s">
        <v>22</v>
      </c>
      <c r="E21" s="3" t="s">
        <v>22</v>
      </c>
      <c r="F21" s="1">
        <v>3</v>
      </c>
      <c r="G21" s="1">
        <v>1</v>
      </c>
      <c r="H21" s="1">
        <v>76</v>
      </c>
      <c r="I21" s="1" t="s">
        <v>14</v>
      </c>
    </row>
    <row r="22" spans="1:9" ht="31.5" x14ac:dyDescent="0.25">
      <c r="A22" s="4" t="s">
        <v>43</v>
      </c>
      <c r="B22" s="3" t="s">
        <v>22</v>
      </c>
      <c r="C22" s="3" t="s">
        <v>22</v>
      </c>
      <c r="D22" s="3" t="s">
        <v>22</v>
      </c>
      <c r="E22" s="3" t="s">
        <v>22</v>
      </c>
      <c r="F22" s="1">
        <v>2</v>
      </c>
      <c r="G22" s="1">
        <v>0</v>
      </c>
      <c r="H22" s="1">
        <v>157</v>
      </c>
      <c r="I22" s="1" t="s">
        <v>14</v>
      </c>
    </row>
    <row r="23" spans="1:9" ht="31.5" x14ac:dyDescent="0.25">
      <c r="A23" s="4" t="s">
        <v>44</v>
      </c>
      <c r="B23" s="3" t="s">
        <v>22</v>
      </c>
      <c r="C23" s="3" t="s">
        <v>22</v>
      </c>
      <c r="D23" s="3" t="s">
        <v>22</v>
      </c>
      <c r="E23" s="3" t="s">
        <v>22</v>
      </c>
      <c r="F23" s="1">
        <v>1</v>
      </c>
      <c r="G23" s="1">
        <v>0</v>
      </c>
      <c r="H23" s="1">
        <v>76</v>
      </c>
      <c r="I23" s="1" t="s">
        <v>14</v>
      </c>
    </row>
    <row r="24" spans="1:9" ht="31.5" x14ac:dyDescent="0.25">
      <c r="A24" s="4" t="s">
        <v>45</v>
      </c>
      <c r="B24" s="3" t="s">
        <v>22</v>
      </c>
      <c r="C24" s="3" t="s">
        <v>22</v>
      </c>
      <c r="D24" s="3" t="s">
        <v>22</v>
      </c>
      <c r="E24" s="3" t="s">
        <v>22</v>
      </c>
      <c r="F24" s="1">
        <v>1</v>
      </c>
      <c r="G24" s="1">
        <v>1</v>
      </c>
      <c r="H24" s="1">
        <v>90</v>
      </c>
      <c r="I24" s="1" t="s">
        <v>10</v>
      </c>
    </row>
    <row r="25" spans="1:9" ht="31.5" x14ac:dyDescent="0.25">
      <c r="A25" s="4" t="s">
        <v>46</v>
      </c>
      <c r="B25" s="3" t="s">
        <v>22</v>
      </c>
      <c r="C25" s="3" t="s">
        <v>22</v>
      </c>
      <c r="D25" s="3" t="s">
        <v>22</v>
      </c>
      <c r="E25" s="3" t="s">
        <v>22</v>
      </c>
      <c r="F25" s="1">
        <v>1</v>
      </c>
      <c r="G25" s="1">
        <v>0</v>
      </c>
      <c r="H25" s="1">
        <v>70</v>
      </c>
      <c r="I25" s="1" t="s">
        <v>14</v>
      </c>
    </row>
    <row r="26" spans="1:9" ht="31.5" x14ac:dyDescent="0.25">
      <c r="A26" s="4" t="s">
        <v>47</v>
      </c>
      <c r="B26" s="3" t="s">
        <v>22</v>
      </c>
      <c r="C26" s="3" t="s">
        <v>22</v>
      </c>
      <c r="D26" s="3" t="s">
        <v>22</v>
      </c>
      <c r="E26" s="3" t="s">
        <v>22</v>
      </c>
      <c r="F26" s="1">
        <v>2</v>
      </c>
      <c r="G26" s="1">
        <v>0</v>
      </c>
      <c r="H26" s="1">
        <v>76</v>
      </c>
      <c r="I26" s="1" t="s">
        <v>10</v>
      </c>
    </row>
    <row r="27" spans="1:9" ht="90" x14ac:dyDescent="0.25">
      <c r="A27" s="4" t="s">
        <v>48</v>
      </c>
      <c r="B27" s="1" t="s">
        <v>61</v>
      </c>
      <c r="C27" s="1" t="s">
        <v>62</v>
      </c>
      <c r="D27" t="s">
        <v>63</v>
      </c>
      <c r="E27" s="1" t="s">
        <v>64</v>
      </c>
      <c r="F27" s="1">
        <v>1</v>
      </c>
      <c r="G27" s="1">
        <v>0</v>
      </c>
      <c r="H27" s="1">
        <v>76</v>
      </c>
      <c r="I27" s="1" t="s">
        <v>14</v>
      </c>
    </row>
    <row r="28" spans="1:9" ht="31.5" x14ac:dyDescent="0.25">
      <c r="A28" s="4" t="s">
        <v>49</v>
      </c>
      <c r="B28" s="3" t="s">
        <v>22</v>
      </c>
      <c r="C28" s="3" t="s">
        <v>22</v>
      </c>
      <c r="D28" s="3" t="s">
        <v>22</v>
      </c>
      <c r="E28" s="3" t="s">
        <v>22</v>
      </c>
      <c r="F28" s="1">
        <v>2</v>
      </c>
      <c r="G28" s="1">
        <v>0</v>
      </c>
      <c r="H28" s="1">
        <v>76</v>
      </c>
      <c r="I28" s="1" t="s">
        <v>10</v>
      </c>
    </row>
    <row r="29" spans="1:9" ht="31.5" x14ac:dyDescent="0.25">
      <c r="A29" s="4" t="s">
        <v>50</v>
      </c>
      <c r="B29" s="3" t="s">
        <v>22</v>
      </c>
      <c r="C29" s="3" t="s">
        <v>22</v>
      </c>
      <c r="D29" s="3" t="s">
        <v>22</v>
      </c>
      <c r="E29" s="3" t="s">
        <v>22</v>
      </c>
      <c r="F29" s="1">
        <v>2</v>
      </c>
      <c r="G29" s="1">
        <v>0</v>
      </c>
      <c r="H29" s="1">
        <v>173</v>
      </c>
      <c r="I29" s="1" t="s">
        <v>14</v>
      </c>
    </row>
    <row r="30" spans="1:9" ht="45" x14ac:dyDescent="0.25">
      <c r="A30" s="4" t="s">
        <v>51</v>
      </c>
      <c r="B30" s="60" t="s">
        <v>204</v>
      </c>
      <c r="C30" s="60" t="s">
        <v>205</v>
      </c>
      <c r="D30" s="59" t="s">
        <v>63</v>
      </c>
      <c r="E30" s="60" t="s">
        <v>206</v>
      </c>
      <c r="F30" s="1">
        <v>4</v>
      </c>
      <c r="G30" s="1">
        <v>1</v>
      </c>
      <c r="H30" s="1">
        <v>173</v>
      </c>
      <c r="I30" s="1" t="s">
        <v>14</v>
      </c>
    </row>
    <row r="31" spans="1:9" ht="31.5" x14ac:dyDescent="0.25">
      <c r="A31" s="4" t="s">
        <v>52</v>
      </c>
      <c r="B31" s="3" t="s">
        <v>22</v>
      </c>
      <c r="C31" s="3" t="s">
        <v>22</v>
      </c>
      <c r="D31" s="3" t="s">
        <v>22</v>
      </c>
      <c r="E31" s="3" t="s">
        <v>22</v>
      </c>
      <c r="F31" s="1">
        <v>3</v>
      </c>
      <c r="G31" s="1">
        <v>0</v>
      </c>
      <c r="H31" s="1">
        <v>185</v>
      </c>
      <c r="I31" s="1" t="s">
        <v>10</v>
      </c>
    </row>
    <row r="32" spans="1:9" ht="31.5" x14ac:dyDescent="0.25">
      <c r="A32" s="4" t="s">
        <v>53</v>
      </c>
      <c r="B32" s="2" t="s">
        <v>55</v>
      </c>
      <c r="C32" s="2" t="s">
        <v>55</v>
      </c>
      <c r="D32" s="2" t="s">
        <v>55</v>
      </c>
      <c r="E32" s="2" t="s">
        <v>55</v>
      </c>
      <c r="F32" s="1">
        <v>1</v>
      </c>
      <c r="G32" s="1">
        <v>0</v>
      </c>
      <c r="H32" s="1">
        <v>192</v>
      </c>
      <c r="I32" s="1" t="s">
        <v>10</v>
      </c>
    </row>
    <row r="33" spans="1:9" ht="31.5" x14ac:dyDescent="0.25">
      <c r="A33" s="4" t="s">
        <v>54</v>
      </c>
      <c r="B33" s="3" t="s">
        <v>22</v>
      </c>
      <c r="C33" s="3" t="s">
        <v>22</v>
      </c>
      <c r="D33" s="3" t="s">
        <v>22</v>
      </c>
      <c r="E33" s="3" t="s">
        <v>22</v>
      </c>
      <c r="F33" s="1">
        <v>1</v>
      </c>
      <c r="G33" s="1">
        <v>0</v>
      </c>
      <c r="H33" s="1">
        <v>201</v>
      </c>
      <c r="I33" s="1" t="s">
        <v>10</v>
      </c>
    </row>
  </sheetData>
  <pageMargins left="0.7" right="0.7" top="0.75" bottom="0.75" header="0.3" footer="0.3"/>
  <pageSetup paperSize="8"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workbookViewId="0">
      <selection activeCell="L16" sqref="L16"/>
    </sheetView>
  </sheetViews>
  <sheetFormatPr defaultRowHeight="15" x14ac:dyDescent="0.25"/>
  <cols>
    <col min="2" max="2" width="9.140625" style="5"/>
  </cols>
  <sheetData>
    <row r="1" spans="1:3" x14ac:dyDescent="0.25">
      <c r="A1" s="36" t="s">
        <v>68</v>
      </c>
      <c r="B1" s="8" t="s">
        <v>69</v>
      </c>
      <c r="C1" s="36" t="s">
        <v>70</v>
      </c>
    </row>
    <row r="2" spans="1:3" x14ac:dyDescent="0.25">
      <c r="A2" s="35" t="s">
        <v>23</v>
      </c>
      <c r="B2" s="5">
        <v>2.46</v>
      </c>
      <c r="C2" s="34" t="s">
        <v>71</v>
      </c>
    </row>
    <row r="3" spans="1:3" x14ac:dyDescent="0.25">
      <c r="A3" s="35" t="s">
        <v>24</v>
      </c>
      <c r="B3" s="5">
        <v>16.670000000000002</v>
      </c>
      <c r="C3" s="34" t="s">
        <v>72</v>
      </c>
    </row>
    <row r="4" spans="1:3" x14ac:dyDescent="0.25">
      <c r="A4" s="35" t="s">
        <v>25</v>
      </c>
      <c r="B4" s="5">
        <v>53.21</v>
      </c>
      <c r="C4" s="34" t="s">
        <v>73</v>
      </c>
    </row>
    <row r="5" spans="1:3" x14ac:dyDescent="0.25">
      <c r="A5" s="35" t="s">
        <v>26</v>
      </c>
      <c r="B5" s="5">
        <v>18.7</v>
      </c>
      <c r="C5" s="34" t="s">
        <v>74</v>
      </c>
    </row>
    <row r="6" spans="1:3" x14ac:dyDescent="0.25">
      <c r="A6" s="35" t="s">
        <v>27</v>
      </c>
      <c r="B6" s="7" t="s">
        <v>97</v>
      </c>
      <c r="C6" s="9" t="s">
        <v>97</v>
      </c>
    </row>
    <row r="7" spans="1:3" x14ac:dyDescent="0.25">
      <c r="A7" s="35" t="s">
        <v>28</v>
      </c>
      <c r="B7" s="5">
        <v>41.03</v>
      </c>
      <c r="C7" s="34" t="s">
        <v>75</v>
      </c>
    </row>
    <row r="8" spans="1:3" x14ac:dyDescent="0.25">
      <c r="A8" s="35" t="s">
        <v>29</v>
      </c>
      <c r="B8" s="5">
        <v>29.87</v>
      </c>
      <c r="C8" s="34" t="s">
        <v>76</v>
      </c>
    </row>
    <row r="9" spans="1:3" x14ac:dyDescent="0.25">
      <c r="A9" s="35" t="s">
        <v>30</v>
      </c>
      <c r="B9" s="5">
        <v>31.55</v>
      </c>
      <c r="C9" s="34" t="s">
        <v>77</v>
      </c>
    </row>
    <row r="10" spans="1:3" x14ac:dyDescent="0.25">
      <c r="A10" s="35" t="s">
        <v>31</v>
      </c>
      <c r="B10" s="5">
        <v>88.77</v>
      </c>
      <c r="C10" s="34" t="s">
        <v>78</v>
      </c>
    </row>
    <row r="11" spans="1:3" x14ac:dyDescent="0.25">
      <c r="A11" s="35" t="s">
        <v>32</v>
      </c>
      <c r="B11" s="5">
        <v>17</v>
      </c>
      <c r="C11" s="34" t="s">
        <v>79</v>
      </c>
    </row>
    <row r="12" spans="1:3" x14ac:dyDescent="0.25">
      <c r="A12" s="35" t="s">
        <v>33</v>
      </c>
      <c r="B12" s="5">
        <v>47.46</v>
      </c>
      <c r="C12" s="34" t="s">
        <v>77</v>
      </c>
    </row>
    <row r="13" spans="1:3" x14ac:dyDescent="0.25">
      <c r="A13" s="35" t="s">
        <v>34</v>
      </c>
      <c r="B13" s="5">
        <v>40.01</v>
      </c>
      <c r="C13" s="34" t="s">
        <v>80</v>
      </c>
    </row>
    <row r="14" spans="1:3" x14ac:dyDescent="0.25">
      <c r="A14" s="35" t="s">
        <v>35</v>
      </c>
      <c r="B14" s="5">
        <v>15.31</v>
      </c>
      <c r="C14" s="34" t="s">
        <v>81</v>
      </c>
    </row>
    <row r="15" spans="1:3" x14ac:dyDescent="0.25">
      <c r="A15" s="35" t="s">
        <v>36</v>
      </c>
      <c r="B15" s="5">
        <v>47.12</v>
      </c>
      <c r="C15" s="34" t="s">
        <v>82</v>
      </c>
    </row>
    <row r="16" spans="1:3" x14ac:dyDescent="0.25">
      <c r="A16" s="35" t="s">
        <v>37</v>
      </c>
      <c r="B16" s="7" t="s">
        <v>97</v>
      </c>
      <c r="C16" s="9" t="s">
        <v>97</v>
      </c>
    </row>
    <row r="17" spans="1:3" x14ac:dyDescent="0.25">
      <c r="A17" s="35" t="s">
        <v>38</v>
      </c>
      <c r="B17" s="5">
        <v>28.17</v>
      </c>
      <c r="C17" s="34" t="s">
        <v>83</v>
      </c>
    </row>
    <row r="18" spans="1:3" x14ac:dyDescent="0.25">
      <c r="A18" s="35" t="s">
        <v>39</v>
      </c>
      <c r="B18" s="5">
        <v>23.77</v>
      </c>
      <c r="C18" s="34" t="s">
        <v>84</v>
      </c>
    </row>
    <row r="19" spans="1:3" x14ac:dyDescent="0.25">
      <c r="A19" s="35" t="s">
        <v>40</v>
      </c>
      <c r="B19" s="5">
        <v>23.77</v>
      </c>
      <c r="C19" s="34" t="s">
        <v>85</v>
      </c>
    </row>
    <row r="20" spans="1:3" x14ac:dyDescent="0.25">
      <c r="A20" s="35" t="s">
        <v>41</v>
      </c>
      <c r="B20" s="5">
        <v>-12.78</v>
      </c>
      <c r="C20" s="34" t="s">
        <v>86</v>
      </c>
    </row>
    <row r="21" spans="1:3" x14ac:dyDescent="0.25">
      <c r="A21" s="35" t="s">
        <v>42</v>
      </c>
      <c r="B21" s="5">
        <v>41.7</v>
      </c>
      <c r="C21" s="34" t="s">
        <v>87</v>
      </c>
    </row>
    <row r="22" spans="1:3" x14ac:dyDescent="0.25">
      <c r="A22" s="35" t="s">
        <v>43</v>
      </c>
      <c r="B22" s="5">
        <v>54.22</v>
      </c>
      <c r="C22" s="34" t="s">
        <v>88</v>
      </c>
    </row>
    <row r="23" spans="1:3" x14ac:dyDescent="0.25">
      <c r="A23" s="35" t="s">
        <v>44</v>
      </c>
      <c r="B23" s="5">
        <v>10.24</v>
      </c>
      <c r="C23" s="34" t="s">
        <v>89</v>
      </c>
    </row>
    <row r="24" spans="1:3" x14ac:dyDescent="0.25">
      <c r="A24" s="35" t="s">
        <v>45</v>
      </c>
      <c r="B24" s="5">
        <v>30.54</v>
      </c>
      <c r="C24" s="34" t="s">
        <v>90</v>
      </c>
    </row>
    <row r="25" spans="1:3" x14ac:dyDescent="0.25">
      <c r="A25" s="35" t="s">
        <v>46</v>
      </c>
      <c r="B25" s="5">
        <v>38.659999999999997</v>
      </c>
      <c r="C25" s="34" t="s">
        <v>91</v>
      </c>
    </row>
    <row r="26" spans="1:3" x14ac:dyDescent="0.25">
      <c r="A26" s="35" t="s">
        <v>47</v>
      </c>
      <c r="B26" s="5">
        <v>29.18</v>
      </c>
      <c r="C26" s="34" t="s">
        <v>80</v>
      </c>
    </row>
    <row r="27" spans="1:3" x14ac:dyDescent="0.25">
      <c r="A27" s="35" t="s">
        <v>48</v>
      </c>
      <c r="B27" s="5">
        <v>27.49</v>
      </c>
      <c r="C27" s="34" t="s">
        <v>92</v>
      </c>
    </row>
    <row r="28" spans="1:3" x14ac:dyDescent="0.25">
      <c r="A28" s="35" t="s">
        <v>49</v>
      </c>
      <c r="B28" s="5">
        <v>26.48</v>
      </c>
      <c r="C28" s="34" t="s">
        <v>93</v>
      </c>
    </row>
    <row r="29" spans="1:3" x14ac:dyDescent="0.25">
      <c r="A29" s="35" t="s">
        <v>50</v>
      </c>
      <c r="B29" s="5">
        <v>-44.58</v>
      </c>
      <c r="C29" s="34" t="s">
        <v>94</v>
      </c>
    </row>
    <row r="30" spans="1:3" x14ac:dyDescent="0.25">
      <c r="A30" s="35" t="s">
        <v>51</v>
      </c>
      <c r="B30" s="5">
        <v>22.76</v>
      </c>
      <c r="C30" s="34" t="s">
        <v>95</v>
      </c>
    </row>
    <row r="31" spans="1:3" x14ac:dyDescent="0.25">
      <c r="A31" s="35" t="s">
        <v>52</v>
      </c>
      <c r="B31" s="5">
        <v>53.24</v>
      </c>
      <c r="C31" s="34" t="s">
        <v>82</v>
      </c>
    </row>
    <row r="32" spans="1:3" x14ac:dyDescent="0.25">
      <c r="A32" s="35" t="s">
        <v>53</v>
      </c>
      <c r="B32" s="7" t="s">
        <v>97</v>
      </c>
      <c r="C32" s="9" t="s">
        <v>97</v>
      </c>
    </row>
    <row r="33" spans="1:3" x14ac:dyDescent="0.25">
      <c r="A33" s="35" t="s">
        <v>54</v>
      </c>
      <c r="B33" s="5">
        <v>52.87</v>
      </c>
      <c r="C33" s="34" t="s">
        <v>96</v>
      </c>
    </row>
  </sheetData>
  <conditionalFormatting sqref="B2:B33">
    <cfRule type="containsText" dxfId="6" priority="1" operator="containsText" text="Classified">
      <formula>NOT(ISERROR(SEARCH("Classified",B2)))</formula>
    </cfRule>
    <cfRule type="cellIs" dxfId="5" priority="2" stopIfTrue="1" operator="greaterThanOrEqual">
      <formula>80</formula>
    </cfRule>
    <cfRule type="cellIs" dxfId="4" priority="3" stopIfTrue="1" operator="greaterThanOrEqual">
      <formula>70</formula>
    </cfRule>
    <cfRule type="cellIs" dxfId="3" priority="4" stopIfTrue="1" operator="greaterThanOrEqual">
      <formula>50</formula>
    </cfRule>
    <cfRule type="cellIs" dxfId="2" priority="5" stopIfTrue="1" operator="greaterThanOrEqual">
      <formula>50</formula>
    </cfRule>
    <cfRule type="cellIs" dxfId="1" priority="6" stopIfTrue="1" operator="greaterThanOrEqual">
      <formula>30</formula>
    </cfRule>
    <cfRule type="cellIs" dxfId="0" priority="7" operator="lessThanOrEqual">
      <formula>30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workbookViewId="0">
      <pane ySplit="1" topLeftCell="A2" activePane="bottomLeft" state="frozen"/>
      <selection pane="bottomLeft" activeCell="C2" sqref="C2"/>
    </sheetView>
  </sheetViews>
  <sheetFormatPr defaultRowHeight="15" x14ac:dyDescent="0.25"/>
  <cols>
    <col min="1" max="1" width="15.7109375" style="34" customWidth="1"/>
    <col min="2" max="2" width="9.140625" style="34" customWidth="1"/>
    <col min="3" max="3" width="49" style="35" customWidth="1"/>
    <col min="4" max="4" width="7" style="35" customWidth="1"/>
    <col min="5" max="5" width="48.42578125" style="35" customWidth="1"/>
    <col min="6" max="6" width="28.5703125" style="34" customWidth="1"/>
    <col min="7" max="7" width="18.7109375" style="34" customWidth="1"/>
    <col min="8" max="8" width="9.140625" style="34"/>
    <col min="9" max="9" width="32.5703125" style="34" customWidth="1"/>
    <col min="10" max="16384" width="9.140625" style="34"/>
  </cols>
  <sheetData>
    <row r="1" spans="1:9" x14ac:dyDescent="0.25">
      <c r="A1" s="36" t="s">
        <v>98</v>
      </c>
      <c r="B1" s="36" t="s">
        <v>99</v>
      </c>
      <c r="C1" s="37" t="s">
        <v>100</v>
      </c>
      <c r="D1" s="37" t="s">
        <v>101</v>
      </c>
      <c r="E1" s="39" t="s">
        <v>102</v>
      </c>
      <c r="F1" s="38" t="s">
        <v>103</v>
      </c>
      <c r="G1" s="38" t="s">
        <v>104</v>
      </c>
      <c r="H1" s="38" t="s">
        <v>105</v>
      </c>
      <c r="I1" s="38" t="s">
        <v>106</v>
      </c>
    </row>
    <row r="2" spans="1:9" x14ac:dyDescent="0.25">
      <c r="A2" s="34" t="s">
        <v>107</v>
      </c>
      <c r="B2" s="34">
        <v>1</v>
      </c>
      <c r="C2" s="3" t="s">
        <v>56</v>
      </c>
      <c r="D2" s="35">
        <v>0</v>
      </c>
      <c r="E2" s="35" t="s">
        <v>108</v>
      </c>
      <c r="G2" s="34">
        <v>1</v>
      </c>
    </row>
    <row r="3" spans="1:9" ht="45" x14ac:dyDescent="0.25">
      <c r="A3" s="34" t="s">
        <v>109</v>
      </c>
      <c r="B3" s="34">
        <v>1</v>
      </c>
      <c r="C3" s="3" t="s">
        <v>56</v>
      </c>
      <c r="D3" s="35">
        <v>1</v>
      </c>
      <c r="E3" s="40" t="s">
        <v>110</v>
      </c>
    </row>
    <row r="4" spans="1:9" x14ac:dyDescent="0.25">
      <c r="A4" s="34" t="s">
        <v>111</v>
      </c>
      <c r="B4" s="34">
        <v>3</v>
      </c>
      <c r="C4" s="3" t="s">
        <v>56</v>
      </c>
      <c r="D4" s="35">
        <v>0</v>
      </c>
      <c r="E4" s="35" t="s">
        <v>112</v>
      </c>
      <c r="G4" s="34">
        <v>1</v>
      </c>
    </row>
    <row r="5" spans="1:9" x14ac:dyDescent="0.25">
      <c r="A5" s="34" t="s">
        <v>113</v>
      </c>
      <c r="B5" s="34">
        <v>3</v>
      </c>
      <c r="C5" s="3" t="s">
        <v>56</v>
      </c>
      <c r="D5" s="35">
        <v>0</v>
      </c>
      <c r="E5" s="35" t="s">
        <v>114</v>
      </c>
      <c r="G5" s="34">
        <v>1</v>
      </c>
    </row>
    <row r="6" spans="1:9" x14ac:dyDescent="0.25">
      <c r="A6" s="34" t="s">
        <v>115</v>
      </c>
      <c r="B6" s="34">
        <v>3</v>
      </c>
      <c r="C6" s="3" t="s">
        <v>56</v>
      </c>
      <c r="D6" s="35">
        <v>0</v>
      </c>
      <c r="E6" s="35" t="s">
        <v>116</v>
      </c>
      <c r="G6" s="34">
        <v>1</v>
      </c>
    </row>
    <row r="7" spans="1:9" x14ac:dyDescent="0.25">
      <c r="A7" s="34" t="s">
        <v>109</v>
      </c>
      <c r="B7" s="34">
        <v>6</v>
      </c>
      <c r="C7" s="3" t="s">
        <v>56</v>
      </c>
      <c r="D7" s="35">
        <v>0</v>
      </c>
      <c r="E7" s="35" t="s">
        <v>117</v>
      </c>
      <c r="G7" s="34">
        <v>1</v>
      </c>
    </row>
    <row r="8" spans="1:9" x14ac:dyDescent="0.25">
      <c r="A8" s="34" t="s">
        <v>118</v>
      </c>
      <c r="B8" s="34">
        <v>6</v>
      </c>
      <c r="C8" s="3" t="s">
        <v>56</v>
      </c>
      <c r="D8" s="35">
        <v>0</v>
      </c>
      <c r="F8" s="34">
        <v>1</v>
      </c>
    </row>
    <row r="9" spans="1:9" ht="30" x14ac:dyDescent="0.25">
      <c r="A9" s="34" t="s">
        <v>119</v>
      </c>
      <c r="B9" s="34">
        <v>7</v>
      </c>
      <c r="C9" s="3" t="s">
        <v>56</v>
      </c>
      <c r="D9" s="35">
        <v>0</v>
      </c>
      <c r="E9" s="35" t="s">
        <v>120</v>
      </c>
      <c r="F9" s="34">
        <v>1</v>
      </c>
    </row>
    <row r="10" spans="1:9" x14ac:dyDescent="0.25">
      <c r="A10" s="34" t="s">
        <v>109</v>
      </c>
      <c r="B10" s="34">
        <v>10</v>
      </c>
      <c r="C10" s="3" t="s">
        <v>56</v>
      </c>
      <c r="D10" s="35">
        <v>0</v>
      </c>
      <c r="E10" s="35" t="s">
        <v>121</v>
      </c>
      <c r="G10" s="34">
        <v>1</v>
      </c>
    </row>
    <row r="11" spans="1:9" ht="30" x14ac:dyDescent="0.25">
      <c r="A11" s="34" t="s">
        <v>122</v>
      </c>
      <c r="B11" s="34">
        <v>12</v>
      </c>
      <c r="C11" s="3" t="s">
        <v>56</v>
      </c>
      <c r="D11" s="35">
        <v>1</v>
      </c>
      <c r="E11" s="40" t="s">
        <v>123</v>
      </c>
    </row>
    <row r="12" spans="1:9" x14ac:dyDescent="0.25">
      <c r="A12" s="34" t="s">
        <v>113</v>
      </c>
      <c r="B12" s="34">
        <v>12</v>
      </c>
      <c r="C12" s="3" t="s">
        <v>56</v>
      </c>
      <c r="D12" s="35">
        <v>0</v>
      </c>
      <c r="E12" s="35" t="s">
        <v>124</v>
      </c>
      <c r="G12" s="34">
        <v>1</v>
      </c>
    </row>
    <row r="13" spans="1:9" ht="45" x14ac:dyDescent="0.25">
      <c r="A13" s="34" t="s">
        <v>125</v>
      </c>
      <c r="B13" s="34">
        <v>13</v>
      </c>
      <c r="C13" s="3" t="s">
        <v>56</v>
      </c>
      <c r="D13" s="35">
        <v>0</v>
      </c>
      <c r="E13" s="35" t="s">
        <v>126</v>
      </c>
      <c r="F13" s="34">
        <v>1</v>
      </c>
    </row>
    <row r="14" spans="1:9" ht="30" x14ac:dyDescent="0.25">
      <c r="A14" s="34" t="s">
        <v>113</v>
      </c>
      <c r="B14" s="34">
        <v>14</v>
      </c>
      <c r="C14" s="3" t="s">
        <v>56</v>
      </c>
      <c r="D14" s="35">
        <v>0</v>
      </c>
      <c r="E14" s="35" t="s">
        <v>127</v>
      </c>
      <c r="G14" s="34">
        <v>1</v>
      </c>
    </row>
    <row r="15" spans="1:9" ht="30" x14ac:dyDescent="0.25">
      <c r="A15" s="34" t="s">
        <v>115</v>
      </c>
      <c r="B15" s="34">
        <v>14</v>
      </c>
      <c r="C15" s="3" t="s">
        <v>56</v>
      </c>
      <c r="D15" s="35">
        <v>0</v>
      </c>
      <c r="E15" s="35" t="s">
        <v>128</v>
      </c>
      <c r="G15" s="34">
        <v>1</v>
      </c>
    </row>
    <row r="16" spans="1:9" x14ac:dyDescent="0.25">
      <c r="A16" s="34" t="s">
        <v>115</v>
      </c>
      <c r="B16" s="34">
        <v>16</v>
      </c>
      <c r="C16" s="3" t="s">
        <v>56</v>
      </c>
      <c r="D16" s="35">
        <v>0</v>
      </c>
      <c r="E16" s="35" t="s">
        <v>129</v>
      </c>
      <c r="G16" s="34">
        <v>1</v>
      </c>
    </row>
    <row r="17" spans="1:9" ht="30" x14ac:dyDescent="0.25">
      <c r="A17" s="34" t="s">
        <v>130</v>
      </c>
      <c r="B17" s="34">
        <v>18</v>
      </c>
      <c r="C17" s="3" t="s">
        <v>56</v>
      </c>
      <c r="D17" s="35">
        <v>1</v>
      </c>
      <c r="E17" s="40" t="s">
        <v>131</v>
      </c>
    </row>
    <row r="18" spans="1:9" ht="45" x14ac:dyDescent="0.25">
      <c r="A18" s="34" t="s">
        <v>113</v>
      </c>
      <c r="B18" s="34">
        <v>18</v>
      </c>
      <c r="C18" s="3" t="s">
        <v>56</v>
      </c>
      <c r="D18" s="35">
        <v>0</v>
      </c>
      <c r="E18" s="35" t="s">
        <v>132</v>
      </c>
      <c r="I18" s="34">
        <v>1</v>
      </c>
    </row>
    <row r="19" spans="1:9" x14ac:dyDescent="0.25">
      <c r="A19" s="34" t="s">
        <v>109</v>
      </c>
      <c r="B19" s="34">
        <v>19</v>
      </c>
      <c r="C19" s="3" t="s">
        <v>56</v>
      </c>
      <c r="D19" s="35">
        <v>0</v>
      </c>
      <c r="E19" s="35" t="s">
        <v>133</v>
      </c>
      <c r="G19" s="34">
        <v>1</v>
      </c>
    </row>
    <row r="20" spans="1:9" ht="60" x14ac:dyDescent="0.25">
      <c r="A20" s="34" t="s">
        <v>134</v>
      </c>
      <c r="B20" s="34">
        <v>19</v>
      </c>
      <c r="C20" s="3" t="s">
        <v>56</v>
      </c>
      <c r="D20" s="35">
        <v>1</v>
      </c>
      <c r="E20" s="35" t="s">
        <v>135</v>
      </c>
    </row>
    <row r="21" spans="1:9" x14ac:dyDescent="0.25">
      <c r="A21" s="34" t="s">
        <v>115</v>
      </c>
      <c r="B21" s="34">
        <v>19</v>
      </c>
      <c r="C21" s="3" t="s">
        <v>56</v>
      </c>
      <c r="D21" s="35">
        <v>0</v>
      </c>
      <c r="E21" s="35" t="s">
        <v>136</v>
      </c>
      <c r="G21" s="34">
        <v>1</v>
      </c>
    </row>
    <row r="22" spans="1:9" ht="45" x14ac:dyDescent="0.25">
      <c r="A22" s="34" t="s">
        <v>137</v>
      </c>
      <c r="B22" s="34">
        <v>20</v>
      </c>
      <c r="C22" s="3" t="s">
        <v>56</v>
      </c>
      <c r="D22" s="35">
        <v>1</v>
      </c>
      <c r="E22" s="35" t="s">
        <v>138</v>
      </c>
    </row>
    <row r="23" spans="1:9" ht="30" x14ac:dyDescent="0.25">
      <c r="A23" s="34" t="s">
        <v>139</v>
      </c>
      <c r="B23" s="34">
        <v>22</v>
      </c>
      <c r="C23" s="3" t="s">
        <v>56</v>
      </c>
      <c r="D23" s="35">
        <v>0</v>
      </c>
      <c r="E23" s="35" t="s">
        <v>140</v>
      </c>
      <c r="G23" s="34">
        <v>1</v>
      </c>
    </row>
    <row r="24" spans="1:9" ht="30" x14ac:dyDescent="0.25">
      <c r="A24" s="34" t="s">
        <v>113</v>
      </c>
      <c r="B24" s="34">
        <v>22</v>
      </c>
      <c r="C24" s="3" t="s">
        <v>56</v>
      </c>
      <c r="D24" s="35">
        <v>0</v>
      </c>
      <c r="E24" s="35" t="s">
        <v>141</v>
      </c>
      <c r="G24" s="34">
        <v>1</v>
      </c>
    </row>
    <row r="25" spans="1:9" x14ac:dyDescent="0.25">
      <c r="A25" s="34" t="s">
        <v>142</v>
      </c>
      <c r="B25" s="34">
        <v>23</v>
      </c>
      <c r="C25" s="3" t="s">
        <v>56</v>
      </c>
      <c r="D25" s="35">
        <v>0</v>
      </c>
      <c r="E25" s="35" t="s">
        <v>143</v>
      </c>
      <c r="G25" s="34">
        <v>1</v>
      </c>
    </row>
    <row r="26" spans="1:9" x14ac:dyDescent="0.25">
      <c r="A26" s="34" t="s">
        <v>144</v>
      </c>
      <c r="B26" s="34">
        <v>23</v>
      </c>
      <c r="C26" s="3" t="s">
        <v>56</v>
      </c>
      <c r="D26" s="35">
        <v>1</v>
      </c>
      <c r="E26" s="35" t="s">
        <v>145</v>
      </c>
    </row>
    <row r="27" spans="1:9" x14ac:dyDescent="0.25">
      <c r="A27" s="34" t="s">
        <v>115</v>
      </c>
      <c r="B27" s="34">
        <v>23</v>
      </c>
      <c r="C27" s="3" t="s">
        <v>56</v>
      </c>
      <c r="D27" s="35">
        <v>0</v>
      </c>
      <c r="E27" s="35" t="s">
        <v>146</v>
      </c>
      <c r="G27" s="34">
        <v>1</v>
      </c>
    </row>
    <row r="28" spans="1:9" x14ac:dyDescent="0.25">
      <c r="A28" s="34" t="s">
        <v>113</v>
      </c>
      <c r="B28" s="34">
        <v>24</v>
      </c>
      <c r="C28" s="3" t="s">
        <v>56</v>
      </c>
      <c r="D28" s="35">
        <v>0</v>
      </c>
      <c r="E28" s="35" t="s">
        <v>147</v>
      </c>
      <c r="G28" s="34">
        <v>1</v>
      </c>
    </row>
    <row r="29" spans="1:9" ht="30" x14ac:dyDescent="0.25">
      <c r="A29" s="34" t="s">
        <v>148</v>
      </c>
      <c r="B29" s="34">
        <v>25</v>
      </c>
      <c r="C29" s="3" t="s">
        <v>56</v>
      </c>
      <c r="D29" s="35">
        <v>1</v>
      </c>
      <c r="E29" s="35" t="s">
        <v>149</v>
      </c>
    </row>
    <row r="30" spans="1:9" x14ac:dyDescent="0.25">
      <c r="A30" s="34" t="s">
        <v>113</v>
      </c>
      <c r="B30" s="34">
        <v>27</v>
      </c>
      <c r="C30" s="3" t="s">
        <v>56</v>
      </c>
      <c r="D30" s="35">
        <v>0</v>
      </c>
      <c r="E30" s="35" t="s">
        <v>150</v>
      </c>
      <c r="G30" s="34">
        <v>1</v>
      </c>
    </row>
    <row r="31" spans="1:9" x14ac:dyDescent="0.25">
      <c r="A31" s="34" t="s">
        <v>122</v>
      </c>
      <c r="B31" s="34">
        <v>28</v>
      </c>
      <c r="C31" s="3" t="s">
        <v>56</v>
      </c>
      <c r="D31" s="35">
        <v>0</v>
      </c>
      <c r="E31" s="35" t="s">
        <v>151</v>
      </c>
      <c r="F31" s="34">
        <v>1</v>
      </c>
    </row>
    <row r="32" spans="1:9" ht="105" x14ac:dyDescent="0.25">
      <c r="A32" s="34" t="s">
        <v>113</v>
      </c>
      <c r="B32" s="34">
        <v>29</v>
      </c>
      <c r="C32" s="61" t="s">
        <v>207</v>
      </c>
      <c r="D32" s="35">
        <v>0</v>
      </c>
      <c r="E32" s="35" t="s">
        <v>152</v>
      </c>
      <c r="G32" s="34">
        <v>1</v>
      </c>
    </row>
    <row r="33" spans="1:7" x14ac:dyDescent="0.25">
      <c r="A33" s="34" t="s">
        <v>107</v>
      </c>
      <c r="B33" s="34">
        <v>30</v>
      </c>
      <c r="C33" s="3" t="s">
        <v>56</v>
      </c>
      <c r="D33" s="35">
        <v>1</v>
      </c>
      <c r="E33" s="35" t="s">
        <v>153</v>
      </c>
    </row>
    <row r="34" spans="1:7" x14ac:dyDescent="0.25">
      <c r="A34" s="34" t="s">
        <v>122</v>
      </c>
      <c r="B34" s="34">
        <v>30</v>
      </c>
      <c r="C34" s="3" t="s">
        <v>56</v>
      </c>
      <c r="D34" s="35">
        <v>1</v>
      </c>
      <c r="E34" s="35" t="s">
        <v>154</v>
      </c>
    </row>
    <row r="35" spans="1:7" x14ac:dyDescent="0.25">
      <c r="A35" s="34" t="s">
        <v>155</v>
      </c>
      <c r="B35" s="34">
        <v>30</v>
      </c>
      <c r="C35" s="3" t="s">
        <v>56</v>
      </c>
      <c r="D35" s="35">
        <v>0</v>
      </c>
      <c r="E35" s="35" t="s">
        <v>156</v>
      </c>
      <c r="G35" s="34">
        <v>1</v>
      </c>
    </row>
    <row r="36" spans="1:7" x14ac:dyDescent="0.25">
      <c r="A36" s="34" t="s">
        <v>113</v>
      </c>
      <c r="B36" s="34">
        <v>30</v>
      </c>
      <c r="C36" s="3" t="s">
        <v>56</v>
      </c>
      <c r="D36" s="35">
        <v>0</v>
      </c>
      <c r="E36" s="40" t="s">
        <v>157</v>
      </c>
      <c r="G36" s="34">
        <v>1</v>
      </c>
    </row>
    <row r="37" spans="1:7" ht="30" x14ac:dyDescent="0.25">
      <c r="A37" s="34" t="s">
        <v>158</v>
      </c>
      <c r="B37" s="34">
        <v>30</v>
      </c>
      <c r="C37" s="3" t="s">
        <v>56</v>
      </c>
      <c r="D37" s="35">
        <v>1</v>
      </c>
      <c r="E37" s="35" t="s">
        <v>159</v>
      </c>
    </row>
    <row r="38" spans="1:7" x14ac:dyDescent="0.25">
      <c r="A38" s="34" t="s">
        <v>160</v>
      </c>
      <c r="B38" s="34">
        <v>32</v>
      </c>
      <c r="C38" s="3" t="s">
        <v>56</v>
      </c>
      <c r="D38" s="35">
        <v>0</v>
      </c>
      <c r="E38" s="40" t="s">
        <v>161</v>
      </c>
      <c r="G38" s="34">
        <v>1</v>
      </c>
    </row>
    <row r="40" spans="1:7" x14ac:dyDescent="0.25">
      <c r="E40" s="37" t="s">
        <v>162</v>
      </c>
      <c r="F40" s="37" t="s">
        <v>163</v>
      </c>
      <c r="G40" s="37" t="s">
        <v>164</v>
      </c>
    </row>
    <row r="41" spans="1:7" x14ac:dyDescent="0.25">
      <c r="E41" s="37" t="s">
        <v>101</v>
      </c>
      <c r="F41" s="35">
        <f>SUM(D2:D38)</f>
        <v>10</v>
      </c>
      <c r="G41" s="41">
        <f>100*F41/SUM(F41:F45)</f>
        <v>27.027027027027028</v>
      </c>
    </row>
    <row r="42" spans="1:7" x14ac:dyDescent="0.25">
      <c r="E42" s="37" t="s">
        <v>165</v>
      </c>
      <c r="F42" s="35">
        <f>SUM(F2:F38)</f>
        <v>4</v>
      </c>
      <c r="G42" s="41">
        <f>100*F42/SUM(F41:F45)</f>
        <v>10.810810810810811</v>
      </c>
    </row>
    <row r="43" spans="1:7" x14ac:dyDescent="0.25">
      <c r="E43" s="37" t="s">
        <v>166</v>
      </c>
      <c r="F43" s="35">
        <f>SUM(G2:G38)</f>
        <v>22</v>
      </c>
      <c r="G43" s="41">
        <f>100*F43/SUM(F41:F45)</f>
        <v>59.45945945945946</v>
      </c>
    </row>
    <row r="44" spans="1:7" x14ac:dyDescent="0.25">
      <c r="E44" s="37" t="s">
        <v>167</v>
      </c>
      <c r="F44" s="35">
        <f>SUM(H2:H38)</f>
        <v>0</v>
      </c>
      <c r="G44" s="41">
        <f>100*F44/SUM(F41:F45)</f>
        <v>0</v>
      </c>
    </row>
    <row r="45" spans="1:7" x14ac:dyDescent="0.25">
      <c r="E45" s="37" t="s">
        <v>168</v>
      </c>
      <c r="F45" s="35">
        <f>SUM(I2:I38)</f>
        <v>1</v>
      </c>
      <c r="G45" s="41">
        <f>100*F45/SUM(F41:F45)</f>
        <v>2.7027027027027026</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35"/>
  <sheetViews>
    <sheetView tabSelected="1" workbookViewId="0">
      <selection activeCell="D3" sqref="D3:D34"/>
    </sheetView>
  </sheetViews>
  <sheetFormatPr defaultRowHeight="15" x14ac:dyDescent="0.25"/>
  <cols>
    <col min="1" max="1" width="9.140625" style="34"/>
    <col min="2" max="2" width="10.42578125" style="34" bestFit="1" customWidth="1"/>
    <col min="3" max="3" width="9.140625" style="34"/>
    <col min="4" max="4" width="9.140625" style="59"/>
    <col min="5" max="5" width="9.140625" style="34"/>
    <col min="6" max="6" width="9.7109375" style="34" bestFit="1" customWidth="1"/>
    <col min="7" max="7" width="6.5703125" style="34" bestFit="1" customWidth="1"/>
    <col min="8" max="8" width="11.5703125" style="34" bestFit="1" customWidth="1"/>
    <col min="9" max="9" width="11.140625" style="34" bestFit="1" customWidth="1"/>
    <col min="10" max="10" width="15.5703125" style="34" bestFit="1" customWidth="1"/>
    <col min="11" max="11" width="8.85546875" style="34" bestFit="1" customWidth="1"/>
    <col min="12" max="12" width="11.5703125" style="34" bestFit="1" customWidth="1"/>
    <col min="13" max="13" width="7.42578125" style="34" bestFit="1" customWidth="1"/>
    <col min="14" max="14" width="7.140625" style="34" bestFit="1" customWidth="1"/>
    <col min="15" max="15" width="15" style="34" bestFit="1" customWidth="1"/>
    <col min="16" max="17" width="9.140625" style="59"/>
    <col min="18" max="16384" width="9.140625" style="34"/>
  </cols>
  <sheetData>
    <row r="1" spans="1:17" x14ac:dyDescent="0.25">
      <c r="A1" s="26"/>
      <c r="B1" s="26"/>
      <c r="C1" s="26"/>
      <c r="D1" s="26"/>
      <c r="E1" s="26"/>
      <c r="F1" s="62" t="s">
        <v>169</v>
      </c>
      <c r="G1" s="63"/>
      <c r="H1" s="63"/>
      <c r="I1" s="63"/>
      <c r="J1" s="64"/>
      <c r="K1" s="62" t="s">
        <v>170</v>
      </c>
      <c r="L1" s="63"/>
      <c r="M1" s="63"/>
      <c r="N1" s="63"/>
      <c r="O1" s="64"/>
      <c r="P1" s="68" t="s">
        <v>210</v>
      </c>
      <c r="Q1" s="66"/>
    </row>
    <row r="2" spans="1:17" x14ac:dyDescent="0.25">
      <c r="A2" s="14" t="s">
        <v>171</v>
      </c>
      <c r="B2" s="14" t="s">
        <v>8</v>
      </c>
      <c r="C2" s="14" t="s">
        <v>5</v>
      </c>
      <c r="D2" s="14" t="s">
        <v>213</v>
      </c>
      <c r="E2" s="14" t="s">
        <v>172</v>
      </c>
      <c r="F2" s="21" t="s">
        <v>173</v>
      </c>
      <c r="G2" s="24" t="s">
        <v>174</v>
      </c>
      <c r="H2" s="24" t="s">
        <v>175</v>
      </c>
      <c r="I2" s="24" t="s">
        <v>176</v>
      </c>
      <c r="J2" s="12" t="s">
        <v>177</v>
      </c>
      <c r="K2" s="21" t="s">
        <v>178</v>
      </c>
      <c r="L2" s="24" t="s">
        <v>179</v>
      </c>
      <c r="M2" s="24" t="s">
        <v>180</v>
      </c>
      <c r="N2" s="24" t="s">
        <v>209</v>
      </c>
      <c r="O2" s="12" t="s">
        <v>208</v>
      </c>
      <c r="P2" s="21" t="s">
        <v>211</v>
      </c>
      <c r="Q2" s="12" t="s">
        <v>212</v>
      </c>
    </row>
    <row r="3" spans="1:17" ht="21" customHeight="1" x14ac:dyDescent="0.25">
      <c r="A3" s="16">
        <v>1</v>
      </c>
      <c r="B3" s="16" t="s">
        <v>0</v>
      </c>
      <c r="C3" s="16">
        <v>32</v>
      </c>
      <c r="D3" s="16">
        <f>C3-1</f>
        <v>31</v>
      </c>
      <c r="E3" s="16">
        <v>67</v>
      </c>
      <c r="F3" s="17">
        <v>1</v>
      </c>
      <c r="G3" s="25"/>
      <c r="H3" s="25">
        <v>1</v>
      </c>
      <c r="I3" s="25">
        <v>1</v>
      </c>
      <c r="J3" s="23">
        <v>1</v>
      </c>
      <c r="K3" s="17"/>
      <c r="L3" s="25"/>
      <c r="M3" s="25"/>
      <c r="N3" s="25">
        <v>1</v>
      </c>
      <c r="O3" s="23"/>
      <c r="P3" s="69"/>
      <c r="Q3" s="70">
        <v>1</v>
      </c>
    </row>
    <row r="4" spans="1:17" ht="21" customHeight="1" x14ac:dyDescent="0.25">
      <c r="A4" s="10">
        <v>2</v>
      </c>
      <c r="B4" s="10" t="s">
        <v>0</v>
      </c>
      <c r="C4" s="10">
        <v>37</v>
      </c>
      <c r="D4" s="10">
        <f>C4-1</f>
        <v>36</v>
      </c>
      <c r="E4" s="10">
        <v>68</v>
      </c>
      <c r="F4" s="18">
        <v>1</v>
      </c>
      <c r="G4" s="22"/>
      <c r="H4" s="22">
        <v>1</v>
      </c>
      <c r="I4" s="22">
        <v>1</v>
      </c>
      <c r="J4" s="27">
        <v>1</v>
      </c>
      <c r="K4" s="18"/>
      <c r="L4" s="22"/>
      <c r="M4" s="22"/>
      <c r="N4" s="22">
        <v>1</v>
      </c>
      <c r="O4" s="27"/>
      <c r="P4" s="22"/>
      <c r="Q4" s="27">
        <v>1</v>
      </c>
    </row>
    <row r="5" spans="1:17" ht="21" customHeight="1" x14ac:dyDescent="0.25">
      <c r="A5" s="11">
        <v>3</v>
      </c>
      <c r="B5" s="10" t="s">
        <v>182</v>
      </c>
      <c r="C5" s="10">
        <v>13</v>
      </c>
      <c r="D5" s="16">
        <f t="shared" ref="D5:D33" si="0">C5-1</f>
        <v>12</v>
      </c>
      <c r="E5" s="10">
        <v>71</v>
      </c>
      <c r="F5" s="30">
        <v>1</v>
      </c>
      <c r="G5" s="19">
        <v>1</v>
      </c>
      <c r="H5" s="19">
        <v>1</v>
      </c>
      <c r="I5" s="19">
        <v>1</v>
      </c>
      <c r="J5" s="20">
        <v>1</v>
      </c>
      <c r="K5" s="18"/>
      <c r="L5" s="22"/>
      <c r="M5" s="22"/>
      <c r="N5" s="22"/>
      <c r="O5" s="27">
        <v>1</v>
      </c>
      <c r="P5" s="22"/>
      <c r="Q5" s="27">
        <v>1</v>
      </c>
    </row>
    <row r="6" spans="1:17" ht="21" customHeight="1" x14ac:dyDescent="0.25">
      <c r="A6" s="10">
        <v>4</v>
      </c>
      <c r="B6" s="10" t="s">
        <v>182</v>
      </c>
      <c r="C6" s="10">
        <v>16</v>
      </c>
      <c r="D6" s="10">
        <f t="shared" si="0"/>
        <v>15</v>
      </c>
      <c r="E6" s="10">
        <v>68</v>
      </c>
      <c r="F6" s="18">
        <v>1</v>
      </c>
      <c r="G6" s="22">
        <v>1</v>
      </c>
      <c r="H6" s="22">
        <v>1</v>
      </c>
      <c r="I6" s="22">
        <v>1</v>
      </c>
      <c r="J6" s="27"/>
      <c r="K6" s="18"/>
      <c r="L6" s="22"/>
      <c r="M6" s="22"/>
      <c r="N6" s="22"/>
      <c r="O6" s="27">
        <v>1</v>
      </c>
      <c r="P6" s="22">
        <v>1</v>
      </c>
      <c r="Q6" s="27"/>
    </row>
    <row r="7" spans="1:17" ht="21" customHeight="1" x14ac:dyDescent="0.25">
      <c r="A7" s="10">
        <v>5</v>
      </c>
      <c r="B7" s="10" t="s">
        <v>183</v>
      </c>
      <c r="C7" s="10"/>
      <c r="D7" s="16"/>
      <c r="E7" s="10"/>
      <c r="F7" s="18"/>
      <c r="G7" s="22"/>
      <c r="H7" s="22"/>
      <c r="I7" s="22"/>
      <c r="J7" s="27"/>
      <c r="K7" s="18"/>
      <c r="L7" s="22"/>
      <c r="M7" s="22"/>
      <c r="N7" s="22"/>
      <c r="O7" s="27"/>
      <c r="P7" s="22"/>
      <c r="Q7" s="27"/>
    </row>
    <row r="8" spans="1:17" ht="21" customHeight="1" x14ac:dyDescent="0.25">
      <c r="A8" s="10">
        <v>6</v>
      </c>
      <c r="B8" s="10" t="s">
        <v>0</v>
      </c>
      <c r="C8" s="10">
        <v>11</v>
      </c>
      <c r="D8" s="10">
        <f t="shared" si="0"/>
        <v>10</v>
      </c>
      <c r="E8" s="10">
        <v>76</v>
      </c>
      <c r="F8" s="18">
        <v>1</v>
      </c>
      <c r="G8" s="22">
        <v>1</v>
      </c>
      <c r="H8" s="22">
        <v>1</v>
      </c>
      <c r="I8" s="22">
        <v>1</v>
      </c>
      <c r="J8" s="27">
        <v>1</v>
      </c>
      <c r="K8" s="18"/>
      <c r="L8" s="22"/>
      <c r="M8" s="22"/>
      <c r="N8" s="22">
        <v>1</v>
      </c>
      <c r="O8" s="27"/>
      <c r="P8" s="22"/>
      <c r="Q8" s="27">
        <v>1</v>
      </c>
    </row>
    <row r="9" spans="1:17" ht="21" customHeight="1" x14ac:dyDescent="0.25">
      <c r="A9" s="11">
        <v>7</v>
      </c>
      <c r="B9" s="10" t="s">
        <v>182</v>
      </c>
      <c r="C9" s="11">
        <v>19</v>
      </c>
      <c r="D9" s="16">
        <f t="shared" si="0"/>
        <v>18</v>
      </c>
      <c r="E9" s="10">
        <v>96</v>
      </c>
      <c r="F9" s="18">
        <v>1</v>
      </c>
      <c r="G9" s="22">
        <v>1</v>
      </c>
      <c r="H9" s="22">
        <v>1</v>
      </c>
      <c r="I9" s="22"/>
      <c r="J9" s="27">
        <v>1</v>
      </c>
      <c r="K9" s="18"/>
      <c r="L9" s="22"/>
      <c r="M9" s="22"/>
      <c r="N9" s="22"/>
      <c r="O9" s="27"/>
      <c r="P9" s="22">
        <v>1</v>
      </c>
      <c r="Q9" s="27"/>
    </row>
    <row r="10" spans="1:17" ht="21" customHeight="1" x14ac:dyDescent="0.25">
      <c r="A10" s="10">
        <v>8</v>
      </c>
      <c r="B10" s="10" t="s">
        <v>182</v>
      </c>
      <c r="C10" s="10">
        <v>5</v>
      </c>
      <c r="D10" s="10">
        <f t="shared" si="0"/>
        <v>4</v>
      </c>
      <c r="E10" s="10">
        <v>101</v>
      </c>
      <c r="F10" s="18">
        <v>1</v>
      </c>
      <c r="G10" s="22">
        <v>1</v>
      </c>
      <c r="H10" s="22">
        <v>1</v>
      </c>
      <c r="I10" s="22">
        <v>1</v>
      </c>
      <c r="J10" s="27">
        <v>1</v>
      </c>
      <c r="K10" s="18"/>
      <c r="L10" s="22"/>
      <c r="M10" s="22"/>
      <c r="N10" s="22"/>
      <c r="O10" s="27">
        <v>1</v>
      </c>
      <c r="P10" s="22"/>
      <c r="Q10" s="27">
        <v>1</v>
      </c>
    </row>
    <row r="11" spans="1:17" ht="21" customHeight="1" x14ac:dyDescent="0.25">
      <c r="A11" s="10">
        <v>9</v>
      </c>
      <c r="B11" s="10" t="s">
        <v>0</v>
      </c>
      <c r="C11" s="10">
        <v>12</v>
      </c>
      <c r="D11" s="16">
        <f t="shared" si="0"/>
        <v>11</v>
      </c>
      <c r="E11" s="10">
        <v>102</v>
      </c>
      <c r="F11" s="18"/>
      <c r="G11" s="22">
        <v>1</v>
      </c>
      <c r="H11" s="22">
        <v>1</v>
      </c>
      <c r="I11" s="22">
        <v>1</v>
      </c>
      <c r="J11" s="27"/>
      <c r="K11" s="18"/>
      <c r="L11" s="22"/>
      <c r="M11" s="22"/>
      <c r="N11" s="22"/>
      <c r="O11" s="27"/>
      <c r="P11" s="22"/>
      <c r="Q11" s="27">
        <v>1</v>
      </c>
    </row>
    <row r="12" spans="1:17" ht="21" customHeight="1" x14ac:dyDescent="0.25">
      <c r="A12" s="10">
        <v>10</v>
      </c>
      <c r="B12" s="10" t="s">
        <v>182</v>
      </c>
      <c r="C12" s="10">
        <v>4</v>
      </c>
      <c r="D12" s="10">
        <f t="shared" si="0"/>
        <v>3</v>
      </c>
      <c r="E12" s="10">
        <v>103</v>
      </c>
      <c r="F12" s="18">
        <v>1</v>
      </c>
      <c r="G12" s="22">
        <v>1</v>
      </c>
      <c r="H12" s="22">
        <v>1</v>
      </c>
      <c r="I12" s="22">
        <v>1</v>
      </c>
      <c r="J12" s="27">
        <v>1</v>
      </c>
      <c r="K12" s="18"/>
      <c r="L12" s="22"/>
      <c r="M12" s="22"/>
      <c r="N12" s="22"/>
      <c r="O12" s="27">
        <v>1</v>
      </c>
      <c r="P12" s="22"/>
      <c r="Q12" s="27">
        <v>1</v>
      </c>
    </row>
    <row r="13" spans="1:17" ht="21" customHeight="1" x14ac:dyDescent="0.25">
      <c r="A13" s="11">
        <v>11</v>
      </c>
      <c r="B13" s="10" t="s">
        <v>182</v>
      </c>
      <c r="C13" s="10">
        <v>2</v>
      </c>
      <c r="D13" s="16">
        <f t="shared" si="0"/>
        <v>1</v>
      </c>
      <c r="E13" s="10">
        <v>86</v>
      </c>
      <c r="F13" s="18">
        <v>1</v>
      </c>
      <c r="G13" s="22">
        <v>1</v>
      </c>
      <c r="H13" s="22">
        <v>1</v>
      </c>
      <c r="I13" s="22">
        <v>1</v>
      </c>
      <c r="J13" s="27"/>
      <c r="K13" s="18"/>
      <c r="L13" s="22"/>
      <c r="M13" s="22"/>
      <c r="N13" s="22"/>
      <c r="O13" s="20">
        <v>1</v>
      </c>
      <c r="P13" s="22"/>
      <c r="Q13" s="27">
        <v>1</v>
      </c>
    </row>
    <row r="14" spans="1:17" ht="21" customHeight="1" x14ac:dyDescent="0.25">
      <c r="A14" s="10">
        <v>12</v>
      </c>
      <c r="B14" s="10" t="s">
        <v>0</v>
      </c>
      <c r="C14" s="10">
        <v>5</v>
      </c>
      <c r="D14" s="10">
        <f t="shared" si="0"/>
        <v>4</v>
      </c>
      <c r="E14" s="10">
        <v>115</v>
      </c>
      <c r="F14" s="18"/>
      <c r="G14" s="22"/>
      <c r="H14" s="22">
        <v>1</v>
      </c>
      <c r="I14" s="22">
        <v>1</v>
      </c>
      <c r="J14" s="27">
        <v>1</v>
      </c>
      <c r="K14" s="18"/>
      <c r="L14" s="22"/>
      <c r="M14" s="22"/>
      <c r="N14" s="22"/>
      <c r="O14" s="27">
        <v>1</v>
      </c>
      <c r="P14" s="22"/>
      <c r="Q14" s="27">
        <v>1</v>
      </c>
    </row>
    <row r="15" spans="1:17" ht="21" customHeight="1" x14ac:dyDescent="0.25">
      <c r="A15" s="10">
        <v>13</v>
      </c>
      <c r="B15" s="10" t="s">
        <v>0</v>
      </c>
      <c r="C15" s="10">
        <v>9</v>
      </c>
      <c r="D15" s="16">
        <f t="shared" si="0"/>
        <v>8</v>
      </c>
      <c r="E15" s="10">
        <v>114</v>
      </c>
      <c r="F15" s="18"/>
      <c r="G15" s="22">
        <v>1</v>
      </c>
      <c r="H15" s="22">
        <v>1</v>
      </c>
      <c r="I15" s="22">
        <v>1</v>
      </c>
      <c r="J15" s="27">
        <v>1</v>
      </c>
      <c r="K15" s="18"/>
      <c r="L15" s="22"/>
      <c r="M15" s="22"/>
      <c r="N15" s="22">
        <v>1</v>
      </c>
      <c r="O15" s="27"/>
      <c r="P15" s="22"/>
      <c r="Q15" s="27">
        <v>1</v>
      </c>
    </row>
    <row r="16" spans="1:17" ht="21" customHeight="1" x14ac:dyDescent="0.25">
      <c r="A16" s="10">
        <v>14</v>
      </c>
      <c r="B16" s="10" t="s">
        <v>0</v>
      </c>
      <c r="C16" s="10">
        <v>3</v>
      </c>
      <c r="D16" s="10">
        <f t="shared" si="0"/>
        <v>2</v>
      </c>
      <c r="E16" s="10">
        <v>121</v>
      </c>
      <c r="F16" s="18">
        <v>1</v>
      </c>
      <c r="G16" s="22">
        <v>1</v>
      </c>
      <c r="H16" s="22">
        <v>1</v>
      </c>
      <c r="I16" s="22">
        <v>1</v>
      </c>
      <c r="J16" s="27">
        <v>1</v>
      </c>
      <c r="K16" s="18"/>
      <c r="L16" s="22"/>
      <c r="M16" s="22"/>
      <c r="N16" s="22"/>
      <c r="O16" s="27">
        <v>1</v>
      </c>
      <c r="P16" s="22"/>
      <c r="Q16" s="27">
        <v>1</v>
      </c>
    </row>
    <row r="17" spans="1:17" ht="21" customHeight="1" x14ac:dyDescent="0.25">
      <c r="A17" s="10">
        <v>15</v>
      </c>
      <c r="B17" s="10" t="s">
        <v>183</v>
      </c>
      <c r="C17" s="10"/>
      <c r="D17" s="16"/>
      <c r="E17" s="10"/>
      <c r="F17" s="18"/>
      <c r="G17" s="22"/>
      <c r="H17" s="22"/>
      <c r="I17" s="22"/>
      <c r="J17" s="27"/>
      <c r="K17" s="18"/>
      <c r="L17" s="22"/>
      <c r="M17" s="22"/>
      <c r="N17" s="22"/>
      <c r="O17" s="27"/>
      <c r="P17" s="22"/>
      <c r="Q17" s="27"/>
    </row>
    <row r="18" spans="1:17" ht="21" customHeight="1" x14ac:dyDescent="0.25">
      <c r="A18" s="10">
        <v>16</v>
      </c>
      <c r="B18" s="10" t="s">
        <v>0</v>
      </c>
      <c r="C18" s="10">
        <v>2</v>
      </c>
      <c r="D18" s="10">
        <f t="shared" si="0"/>
        <v>1</v>
      </c>
      <c r="E18" s="10">
        <v>125</v>
      </c>
      <c r="F18" s="18">
        <v>1</v>
      </c>
      <c r="G18" s="22">
        <v>1</v>
      </c>
      <c r="H18" s="22">
        <v>1</v>
      </c>
      <c r="I18" s="22">
        <v>1</v>
      </c>
      <c r="J18" s="27">
        <v>1</v>
      </c>
      <c r="K18" s="18"/>
      <c r="L18" s="22"/>
      <c r="M18" s="22"/>
      <c r="N18" s="22">
        <v>1</v>
      </c>
      <c r="O18" s="27"/>
      <c r="P18" s="22"/>
      <c r="Q18" s="27">
        <v>1</v>
      </c>
    </row>
    <row r="19" spans="1:17" ht="21" customHeight="1" x14ac:dyDescent="0.25">
      <c r="A19" s="10">
        <v>17</v>
      </c>
      <c r="B19" s="10" t="s">
        <v>182</v>
      </c>
      <c r="C19" s="10">
        <v>11</v>
      </c>
      <c r="D19" s="16">
        <f t="shared" si="0"/>
        <v>10</v>
      </c>
      <c r="E19" s="10">
        <v>123</v>
      </c>
      <c r="F19" s="18">
        <v>1</v>
      </c>
      <c r="G19" s="22"/>
      <c r="H19" s="22">
        <v>1</v>
      </c>
      <c r="I19" s="22">
        <v>1</v>
      </c>
      <c r="J19" s="27"/>
      <c r="K19" s="18"/>
      <c r="L19" s="22"/>
      <c r="M19" s="22"/>
      <c r="N19" s="22">
        <v>1</v>
      </c>
      <c r="O19" s="27"/>
      <c r="P19" s="22">
        <v>1</v>
      </c>
      <c r="Q19" s="27"/>
    </row>
    <row r="20" spans="1:17" ht="21" customHeight="1" x14ac:dyDescent="0.25">
      <c r="A20" s="10">
        <v>18</v>
      </c>
      <c r="B20" s="10" t="s">
        <v>0</v>
      </c>
      <c r="C20" s="10">
        <v>5</v>
      </c>
      <c r="D20" s="10">
        <f t="shared" si="0"/>
        <v>4</v>
      </c>
      <c r="E20" s="10">
        <v>131</v>
      </c>
      <c r="F20" s="18"/>
      <c r="G20" s="22">
        <v>1</v>
      </c>
      <c r="H20" s="22">
        <v>1</v>
      </c>
      <c r="I20" s="22"/>
      <c r="J20" s="27">
        <v>1</v>
      </c>
      <c r="K20" s="18"/>
      <c r="L20" s="22"/>
      <c r="M20" s="22"/>
      <c r="N20" s="22">
        <v>1</v>
      </c>
      <c r="O20" s="27"/>
      <c r="P20" s="22"/>
      <c r="Q20" s="27">
        <v>1</v>
      </c>
    </row>
    <row r="21" spans="1:17" ht="21" customHeight="1" x14ac:dyDescent="0.25">
      <c r="A21" s="10">
        <v>19</v>
      </c>
      <c r="B21" s="10" t="s">
        <v>0</v>
      </c>
      <c r="C21" s="10">
        <v>1</v>
      </c>
      <c r="D21" s="16">
        <f t="shared" si="0"/>
        <v>0</v>
      </c>
      <c r="E21" s="10">
        <v>155</v>
      </c>
      <c r="F21" s="18">
        <v>1</v>
      </c>
      <c r="G21" s="22"/>
      <c r="H21" s="22">
        <v>1</v>
      </c>
      <c r="I21" s="22">
        <v>1</v>
      </c>
      <c r="J21" s="27"/>
      <c r="K21" s="18"/>
      <c r="L21" s="22"/>
      <c r="M21" s="22"/>
      <c r="N21" s="22">
        <v>1</v>
      </c>
      <c r="O21" s="27"/>
      <c r="P21" s="22"/>
      <c r="Q21" s="27">
        <v>1</v>
      </c>
    </row>
    <row r="22" spans="1:17" ht="21" customHeight="1" x14ac:dyDescent="0.25">
      <c r="A22" s="10">
        <v>20</v>
      </c>
      <c r="B22" s="10" t="s">
        <v>182</v>
      </c>
      <c r="C22" s="10">
        <v>3</v>
      </c>
      <c r="D22" s="10">
        <f t="shared" si="0"/>
        <v>2</v>
      </c>
      <c r="E22" s="10">
        <v>76</v>
      </c>
      <c r="F22" s="18">
        <v>1</v>
      </c>
      <c r="G22" s="22">
        <v>1</v>
      </c>
      <c r="H22" s="22">
        <v>1</v>
      </c>
      <c r="I22" s="22">
        <v>1</v>
      </c>
      <c r="J22" s="27">
        <v>1</v>
      </c>
      <c r="K22" s="18"/>
      <c r="L22" s="22"/>
      <c r="M22" s="22"/>
      <c r="N22" s="22"/>
      <c r="O22" s="27">
        <v>1</v>
      </c>
      <c r="P22" s="22"/>
      <c r="Q22" s="27">
        <v>1</v>
      </c>
    </row>
    <row r="23" spans="1:17" ht="21" customHeight="1" x14ac:dyDescent="0.25">
      <c r="A23" s="10">
        <v>21</v>
      </c>
      <c r="B23" s="10" t="s">
        <v>182</v>
      </c>
      <c r="C23" s="10">
        <v>2</v>
      </c>
      <c r="D23" s="16">
        <f t="shared" si="0"/>
        <v>1</v>
      </c>
      <c r="E23" s="10">
        <v>157</v>
      </c>
      <c r="F23" s="18">
        <v>1</v>
      </c>
      <c r="G23" s="22">
        <v>1</v>
      </c>
      <c r="H23" s="22">
        <v>1</v>
      </c>
      <c r="I23" s="22">
        <v>1</v>
      </c>
      <c r="J23" s="27">
        <v>1</v>
      </c>
      <c r="K23" s="18"/>
      <c r="L23" s="22"/>
      <c r="M23" s="22"/>
      <c r="N23" s="22"/>
      <c r="O23" s="27"/>
      <c r="P23" s="22"/>
      <c r="Q23" s="27">
        <v>1</v>
      </c>
    </row>
    <row r="24" spans="1:17" ht="21" customHeight="1" x14ac:dyDescent="0.25">
      <c r="A24" s="10">
        <v>22</v>
      </c>
      <c r="B24" s="10" t="s">
        <v>182</v>
      </c>
      <c r="C24" s="10">
        <v>1</v>
      </c>
      <c r="D24" s="10">
        <f t="shared" si="0"/>
        <v>0</v>
      </c>
      <c r="E24" s="10">
        <v>76</v>
      </c>
      <c r="F24" s="18">
        <v>1</v>
      </c>
      <c r="G24" s="22">
        <v>1</v>
      </c>
      <c r="H24" s="22">
        <v>1</v>
      </c>
      <c r="I24" s="22">
        <v>1</v>
      </c>
      <c r="J24" s="27">
        <v>1</v>
      </c>
      <c r="K24" s="18"/>
      <c r="L24" s="22"/>
      <c r="M24" s="22"/>
      <c r="N24" s="22"/>
      <c r="O24" s="27"/>
      <c r="P24" s="22"/>
      <c r="Q24" s="27">
        <v>1</v>
      </c>
    </row>
    <row r="25" spans="1:17" ht="21" customHeight="1" x14ac:dyDescent="0.25">
      <c r="A25" s="10">
        <v>23</v>
      </c>
      <c r="B25" s="10" t="s">
        <v>0</v>
      </c>
      <c r="C25" s="10">
        <v>1</v>
      </c>
      <c r="D25" s="16">
        <f t="shared" si="0"/>
        <v>0</v>
      </c>
      <c r="E25" s="10">
        <v>90</v>
      </c>
      <c r="F25" s="18"/>
      <c r="G25" s="22">
        <v>1</v>
      </c>
      <c r="H25" s="22">
        <v>1</v>
      </c>
      <c r="I25" s="22"/>
      <c r="J25" s="27"/>
      <c r="K25" s="18"/>
      <c r="L25" s="22"/>
      <c r="M25" s="22"/>
      <c r="N25" s="22">
        <v>1</v>
      </c>
      <c r="O25" s="27"/>
      <c r="P25" s="22"/>
      <c r="Q25" s="27">
        <v>1</v>
      </c>
    </row>
    <row r="26" spans="1:17" ht="21" customHeight="1" x14ac:dyDescent="0.25">
      <c r="A26" s="11">
        <v>24</v>
      </c>
      <c r="B26" s="10" t="s">
        <v>182</v>
      </c>
      <c r="C26" s="10">
        <v>1</v>
      </c>
      <c r="D26" s="10">
        <f t="shared" si="0"/>
        <v>0</v>
      </c>
      <c r="E26" s="10">
        <v>70</v>
      </c>
      <c r="F26" s="18">
        <v>1</v>
      </c>
      <c r="G26" s="22"/>
      <c r="H26" s="22">
        <v>1</v>
      </c>
      <c r="I26" s="22">
        <v>1</v>
      </c>
      <c r="J26" s="27">
        <v>1</v>
      </c>
      <c r="K26" s="18"/>
      <c r="L26" s="22"/>
      <c r="M26" s="22"/>
      <c r="N26" s="19">
        <v>1</v>
      </c>
      <c r="O26" s="27"/>
      <c r="P26" s="22"/>
      <c r="Q26" s="27">
        <v>1</v>
      </c>
    </row>
    <row r="27" spans="1:17" ht="21" customHeight="1" x14ac:dyDescent="0.25">
      <c r="A27" s="10">
        <v>25</v>
      </c>
      <c r="B27" s="10" t="s">
        <v>0</v>
      </c>
      <c r="C27" s="10">
        <v>2</v>
      </c>
      <c r="D27" s="16">
        <f t="shared" si="0"/>
        <v>1</v>
      </c>
      <c r="E27" s="10">
        <v>76</v>
      </c>
      <c r="F27" s="18"/>
      <c r="G27" s="22">
        <v>1</v>
      </c>
      <c r="H27" s="22">
        <v>1</v>
      </c>
      <c r="I27" s="22">
        <v>1</v>
      </c>
      <c r="J27" s="27">
        <v>1</v>
      </c>
      <c r="K27" s="18"/>
      <c r="L27" s="22"/>
      <c r="M27" s="22"/>
      <c r="N27" s="22"/>
      <c r="O27" s="27"/>
      <c r="P27" s="22"/>
      <c r="Q27" s="27">
        <v>1</v>
      </c>
    </row>
    <row r="28" spans="1:17" ht="21" customHeight="1" x14ac:dyDescent="0.25">
      <c r="A28" s="11">
        <v>26</v>
      </c>
      <c r="B28" s="10" t="s">
        <v>182</v>
      </c>
      <c r="C28" s="10">
        <v>1</v>
      </c>
      <c r="D28" s="10">
        <f t="shared" si="0"/>
        <v>0</v>
      </c>
      <c r="E28" s="10">
        <v>76</v>
      </c>
      <c r="F28" s="30"/>
      <c r="G28" s="22">
        <v>1</v>
      </c>
      <c r="H28" s="22">
        <v>1</v>
      </c>
      <c r="I28" s="22">
        <v>1</v>
      </c>
      <c r="J28" s="27">
        <v>1</v>
      </c>
      <c r="K28" s="18"/>
      <c r="L28" s="22"/>
      <c r="M28" s="22"/>
      <c r="N28" s="22">
        <v>1</v>
      </c>
      <c r="O28" s="27">
        <v>1</v>
      </c>
      <c r="P28" s="22"/>
      <c r="Q28" s="27">
        <v>1</v>
      </c>
    </row>
    <row r="29" spans="1:17" ht="21" customHeight="1" x14ac:dyDescent="0.25">
      <c r="A29" s="10">
        <v>27</v>
      </c>
      <c r="B29" s="10" t="s">
        <v>0</v>
      </c>
      <c r="C29" s="10">
        <v>2</v>
      </c>
      <c r="D29" s="16">
        <f t="shared" si="0"/>
        <v>1</v>
      </c>
      <c r="E29" s="10">
        <v>76</v>
      </c>
      <c r="F29" s="18">
        <v>1</v>
      </c>
      <c r="G29" s="22">
        <v>1</v>
      </c>
      <c r="H29" s="22">
        <v>1</v>
      </c>
      <c r="I29" s="22">
        <v>1</v>
      </c>
      <c r="J29" s="27">
        <v>1</v>
      </c>
      <c r="K29" s="18"/>
      <c r="L29" s="22"/>
      <c r="M29" s="22"/>
      <c r="N29" s="22">
        <v>1</v>
      </c>
      <c r="O29" s="27"/>
      <c r="P29" s="22"/>
      <c r="Q29" s="27">
        <v>1</v>
      </c>
    </row>
    <row r="30" spans="1:17" ht="21" customHeight="1" x14ac:dyDescent="0.25">
      <c r="A30" s="11">
        <v>28</v>
      </c>
      <c r="B30" s="10" t="s">
        <v>182</v>
      </c>
      <c r="C30" s="10">
        <v>2</v>
      </c>
      <c r="D30" s="10">
        <f t="shared" si="0"/>
        <v>1</v>
      </c>
      <c r="E30" s="10">
        <v>173</v>
      </c>
      <c r="F30" s="18">
        <v>1</v>
      </c>
      <c r="G30" s="19"/>
      <c r="H30" s="22">
        <v>1</v>
      </c>
      <c r="I30" s="22">
        <v>1</v>
      </c>
      <c r="J30" s="20"/>
      <c r="K30" s="18"/>
      <c r="L30" s="22"/>
      <c r="M30" s="22"/>
      <c r="N30" s="22"/>
      <c r="O30" s="27">
        <v>1</v>
      </c>
      <c r="P30" s="22"/>
      <c r="Q30" s="27">
        <v>1</v>
      </c>
    </row>
    <row r="31" spans="1:17" ht="21" customHeight="1" x14ac:dyDescent="0.25">
      <c r="A31" s="11">
        <v>29</v>
      </c>
      <c r="B31" s="10" t="s">
        <v>182</v>
      </c>
      <c r="C31" s="10">
        <v>4</v>
      </c>
      <c r="D31" s="16">
        <f t="shared" si="0"/>
        <v>3</v>
      </c>
      <c r="E31" s="10">
        <v>173</v>
      </c>
      <c r="F31" s="18">
        <v>1</v>
      </c>
      <c r="G31" s="22"/>
      <c r="H31" s="22">
        <v>1</v>
      </c>
      <c r="I31" s="22">
        <v>1</v>
      </c>
      <c r="J31" s="27">
        <v>1</v>
      </c>
      <c r="K31" s="18"/>
      <c r="L31" s="22"/>
      <c r="M31" s="22"/>
      <c r="N31" s="22"/>
      <c r="O31" s="27">
        <v>1</v>
      </c>
      <c r="P31" s="22"/>
      <c r="Q31" s="27">
        <v>1</v>
      </c>
    </row>
    <row r="32" spans="1:17" ht="21" customHeight="1" x14ac:dyDescent="0.25">
      <c r="A32" s="10">
        <v>30</v>
      </c>
      <c r="B32" s="10" t="s">
        <v>0</v>
      </c>
      <c r="C32" s="10">
        <v>3</v>
      </c>
      <c r="D32" s="10">
        <f t="shared" si="0"/>
        <v>2</v>
      </c>
      <c r="E32" s="10">
        <v>185</v>
      </c>
      <c r="F32" s="18">
        <v>1</v>
      </c>
      <c r="G32" s="22"/>
      <c r="H32" s="22">
        <v>1</v>
      </c>
      <c r="I32" s="22">
        <v>1</v>
      </c>
      <c r="J32" s="27">
        <v>1</v>
      </c>
      <c r="K32" s="18"/>
      <c r="L32" s="22"/>
      <c r="M32" s="22"/>
      <c r="N32" s="22">
        <v>1</v>
      </c>
      <c r="O32" s="27">
        <v>1</v>
      </c>
      <c r="P32" s="22">
        <v>1</v>
      </c>
      <c r="Q32" s="27"/>
    </row>
    <row r="33" spans="1:17" ht="21" customHeight="1" x14ac:dyDescent="0.25">
      <c r="A33" s="10">
        <v>31</v>
      </c>
      <c r="B33" s="10" t="s">
        <v>183</v>
      </c>
      <c r="C33" s="10"/>
      <c r="D33" s="16"/>
      <c r="E33" s="10"/>
      <c r="F33" s="18"/>
      <c r="G33" s="22"/>
      <c r="H33" s="22"/>
      <c r="I33" s="22"/>
      <c r="J33" s="27"/>
      <c r="K33" s="18"/>
      <c r="L33" s="22"/>
      <c r="M33" s="22"/>
      <c r="N33" s="22"/>
      <c r="O33" s="27"/>
      <c r="P33" s="22"/>
      <c r="Q33" s="27"/>
    </row>
    <row r="34" spans="1:17" ht="21" customHeight="1" x14ac:dyDescent="0.25">
      <c r="A34" s="29">
        <v>32</v>
      </c>
      <c r="B34" s="29" t="s">
        <v>0</v>
      </c>
      <c r="C34" s="29">
        <v>1</v>
      </c>
      <c r="D34" s="16">
        <f>C34-1</f>
        <v>0</v>
      </c>
      <c r="E34" s="29">
        <v>201</v>
      </c>
      <c r="F34" s="13">
        <v>1</v>
      </c>
      <c r="G34" s="28"/>
      <c r="H34" s="28">
        <v>1</v>
      </c>
      <c r="I34" s="28">
        <v>1</v>
      </c>
      <c r="J34" s="15">
        <v>1</v>
      </c>
      <c r="K34" s="13"/>
      <c r="L34" s="28"/>
      <c r="M34" s="28"/>
      <c r="N34" s="28">
        <v>1</v>
      </c>
      <c r="O34" s="15"/>
      <c r="P34" s="71"/>
      <c r="Q34" s="72">
        <v>1</v>
      </c>
    </row>
    <row r="35" spans="1:17" x14ac:dyDescent="0.25">
      <c r="P35" s="73"/>
      <c r="Q35" s="73"/>
    </row>
  </sheetData>
  <autoFilter ref="A2:Q34"/>
  <mergeCells count="3">
    <mergeCell ref="F1:J1"/>
    <mergeCell ref="K1:O1"/>
    <mergeCell ref="P1:Q1"/>
  </mergeCells>
  <pageMargins left="0.25" right="0.25" top="0.75" bottom="0.75" header="0.3" footer="0.3"/>
  <pageSetup scale="71"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R76"/>
  <sheetViews>
    <sheetView workbookViewId="0">
      <selection activeCell="M3" sqref="M3"/>
    </sheetView>
  </sheetViews>
  <sheetFormatPr defaultRowHeight="15" x14ac:dyDescent="0.25"/>
  <cols>
    <col min="1" max="18" width="9.140625" style="34"/>
    <col min="19" max="19" width="11.28515625" style="34" bestFit="1" customWidth="1"/>
    <col min="20" max="16384" width="9.140625" style="34"/>
  </cols>
  <sheetData>
    <row r="1" spans="1:18" x14ac:dyDescent="0.25">
      <c r="A1" s="26"/>
      <c r="B1" s="26"/>
      <c r="C1" s="26"/>
      <c r="D1" s="26"/>
      <c r="E1" s="62" t="s">
        <v>169</v>
      </c>
      <c r="F1" s="63"/>
      <c r="G1" s="63"/>
      <c r="H1" s="63"/>
      <c r="I1" s="64"/>
      <c r="J1" s="62" t="s">
        <v>170</v>
      </c>
      <c r="K1" s="63"/>
      <c r="L1" s="63"/>
      <c r="M1" s="63"/>
      <c r="N1" s="64"/>
    </row>
    <row r="2" spans="1:18" x14ac:dyDescent="0.25">
      <c r="A2" s="14" t="s">
        <v>171</v>
      </c>
      <c r="B2" s="14" t="s">
        <v>8</v>
      </c>
      <c r="C2" s="14" t="s">
        <v>5</v>
      </c>
      <c r="D2" s="14" t="s">
        <v>172</v>
      </c>
      <c r="E2" s="21" t="s">
        <v>173</v>
      </c>
      <c r="F2" s="24" t="s">
        <v>174</v>
      </c>
      <c r="G2" s="24" t="s">
        <v>175</v>
      </c>
      <c r="H2" s="24" t="s">
        <v>176</v>
      </c>
      <c r="I2" s="12" t="s">
        <v>177</v>
      </c>
      <c r="J2" s="21" t="s">
        <v>178</v>
      </c>
      <c r="K2" s="24" t="s">
        <v>179</v>
      </c>
      <c r="L2" s="24" t="s">
        <v>180</v>
      </c>
      <c r="M2" s="24" t="s">
        <v>209</v>
      </c>
      <c r="N2" s="12" t="s">
        <v>208</v>
      </c>
    </row>
    <row r="3" spans="1:18" x14ac:dyDescent="0.25">
      <c r="A3" s="16">
        <v>1</v>
      </c>
      <c r="B3" s="16" t="s">
        <v>0</v>
      </c>
      <c r="C3" s="16">
        <v>32</v>
      </c>
      <c r="D3" s="16">
        <v>67</v>
      </c>
      <c r="E3" s="17">
        <v>1</v>
      </c>
      <c r="F3" s="25"/>
      <c r="G3" s="25">
        <v>1</v>
      </c>
      <c r="H3" s="42">
        <v>1</v>
      </c>
      <c r="I3" s="23">
        <v>1</v>
      </c>
      <c r="J3" s="17"/>
      <c r="K3" s="25"/>
      <c r="L3" s="25"/>
      <c r="M3" s="25">
        <v>1</v>
      </c>
      <c r="N3" s="23"/>
    </row>
    <row r="4" spans="1:18" x14ac:dyDescent="0.25">
      <c r="A4" s="10">
        <v>2</v>
      </c>
      <c r="B4" s="10" t="s">
        <v>0</v>
      </c>
      <c r="C4" s="10">
        <v>37</v>
      </c>
      <c r="D4" s="10">
        <v>68</v>
      </c>
      <c r="E4" s="18">
        <v>1</v>
      </c>
      <c r="F4" s="22"/>
      <c r="G4" s="22">
        <v>1</v>
      </c>
      <c r="H4" s="22">
        <v>1</v>
      </c>
      <c r="I4" s="43">
        <v>1</v>
      </c>
      <c r="J4" s="18"/>
      <c r="K4" s="22"/>
      <c r="L4" s="22"/>
      <c r="M4" s="22">
        <v>1</v>
      </c>
      <c r="N4" s="27"/>
    </row>
    <row r="5" spans="1:18" x14ac:dyDescent="0.25">
      <c r="A5" s="44">
        <v>3</v>
      </c>
      <c r="B5" s="44" t="s">
        <v>182</v>
      </c>
      <c r="C5" s="44">
        <v>13</v>
      </c>
      <c r="D5" s="44">
        <v>71</v>
      </c>
      <c r="E5" s="45">
        <v>1</v>
      </c>
      <c r="F5" s="46">
        <v>1</v>
      </c>
      <c r="G5" s="46">
        <v>1</v>
      </c>
      <c r="H5" s="46">
        <v>1</v>
      </c>
      <c r="I5" s="47">
        <v>1</v>
      </c>
      <c r="J5" s="45"/>
      <c r="K5" s="46"/>
      <c r="L5" s="46"/>
      <c r="M5" s="46"/>
      <c r="N5" s="47">
        <v>1</v>
      </c>
    </row>
    <row r="6" spans="1:18" x14ac:dyDescent="0.25">
      <c r="A6" s="44">
        <v>4</v>
      </c>
      <c r="B6" s="44" t="s">
        <v>182</v>
      </c>
      <c r="C6" s="44">
        <v>16</v>
      </c>
      <c r="D6" s="44">
        <v>68</v>
      </c>
      <c r="E6" s="45">
        <v>1</v>
      </c>
      <c r="F6" s="46">
        <v>1</v>
      </c>
      <c r="G6" s="46">
        <v>1</v>
      </c>
      <c r="H6" s="46">
        <v>1</v>
      </c>
      <c r="I6" s="43"/>
      <c r="J6" s="45"/>
      <c r="K6" s="46"/>
      <c r="L6" s="46"/>
      <c r="M6" s="46"/>
      <c r="N6" s="47">
        <v>1</v>
      </c>
    </row>
    <row r="7" spans="1:18" hidden="1" x14ac:dyDescent="0.25">
      <c r="A7" s="44">
        <v>5</v>
      </c>
      <c r="B7" s="44" t="s">
        <v>183</v>
      </c>
      <c r="C7" s="44"/>
      <c r="D7" s="44"/>
      <c r="E7" s="45"/>
      <c r="F7" s="46"/>
      <c r="G7" s="46"/>
      <c r="H7" s="46"/>
      <c r="I7" s="47"/>
      <c r="J7" s="45"/>
      <c r="K7" s="46"/>
      <c r="L7" s="46"/>
      <c r="M7" s="46"/>
      <c r="N7" s="47"/>
      <c r="Q7" s="48"/>
      <c r="R7" s="34" t="s">
        <v>184</v>
      </c>
    </row>
    <row r="8" spans="1:18" x14ac:dyDescent="0.25">
      <c r="A8" s="44">
        <v>6</v>
      </c>
      <c r="B8" s="44" t="s">
        <v>0</v>
      </c>
      <c r="C8" s="44">
        <v>11</v>
      </c>
      <c r="D8" s="44">
        <v>76</v>
      </c>
      <c r="E8" s="45">
        <v>1</v>
      </c>
      <c r="F8" s="46">
        <v>1</v>
      </c>
      <c r="G8" s="46">
        <v>1</v>
      </c>
      <c r="H8" s="46">
        <v>1</v>
      </c>
      <c r="I8" s="47">
        <v>1</v>
      </c>
      <c r="J8" s="45"/>
      <c r="K8" s="46"/>
      <c r="L8" s="46"/>
      <c r="M8" s="46">
        <v>1</v>
      </c>
      <c r="N8" s="47"/>
      <c r="Q8" s="49"/>
      <c r="R8" s="34" t="s">
        <v>185</v>
      </c>
    </row>
    <row r="9" spans="1:18" x14ac:dyDescent="0.25">
      <c r="A9" s="44">
        <v>7</v>
      </c>
      <c r="B9" s="44" t="s">
        <v>182</v>
      </c>
      <c r="C9" s="44">
        <v>19</v>
      </c>
      <c r="D9" s="44">
        <v>96</v>
      </c>
      <c r="E9" s="45">
        <v>1</v>
      </c>
      <c r="F9" s="46">
        <v>1</v>
      </c>
      <c r="G9" s="46">
        <v>1</v>
      </c>
      <c r="H9" s="50"/>
      <c r="I9" s="47">
        <v>1</v>
      </c>
      <c r="J9" s="45"/>
      <c r="K9" s="46"/>
      <c r="L9" s="46"/>
      <c r="M9" s="46"/>
      <c r="N9" s="47"/>
    </row>
    <row r="10" spans="1:18" x14ac:dyDescent="0.25">
      <c r="A10" s="44">
        <v>8</v>
      </c>
      <c r="B10" s="44" t="s">
        <v>182</v>
      </c>
      <c r="C10" s="44">
        <v>5</v>
      </c>
      <c r="D10" s="44">
        <v>101</v>
      </c>
      <c r="E10" s="45">
        <v>1</v>
      </c>
      <c r="F10" s="46">
        <v>1</v>
      </c>
      <c r="G10" s="46">
        <v>1</v>
      </c>
      <c r="H10" s="46">
        <v>1</v>
      </c>
      <c r="I10" s="51">
        <v>1</v>
      </c>
      <c r="J10" s="45"/>
      <c r="K10" s="46"/>
      <c r="L10" s="46"/>
      <c r="M10" s="46"/>
      <c r="N10" s="47">
        <v>1</v>
      </c>
    </row>
    <row r="11" spans="1:18" x14ac:dyDescent="0.25">
      <c r="A11" s="44">
        <v>9</v>
      </c>
      <c r="B11" s="44" t="s">
        <v>0</v>
      </c>
      <c r="C11" s="44">
        <v>12</v>
      </c>
      <c r="D11" s="44">
        <v>102</v>
      </c>
      <c r="E11" s="45"/>
      <c r="F11" s="46">
        <v>1</v>
      </c>
      <c r="G11" s="46">
        <v>1</v>
      </c>
      <c r="H11" s="46">
        <v>1</v>
      </c>
      <c r="I11" s="47"/>
      <c r="J11" s="45"/>
      <c r="K11" s="46"/>
      <c r="L11" s="46"/>
      <c r="M11" s="52"/>
      <c r="N11" s="47"/>
    </row>
    <row r="12" spans="1:18" x14ac:dyDescent="0.25">
      <c r="A12" s="44">
        <v>10</v>
      </c>
      <c r="B12" s="44" t="s">
        <v>182</v>
      </c>
      <c r="C12" s="44">
        <v>4</v>
      </c>
      <c r="D12" s="44">
        <v>103</v>
      </c>
      <c r="E12" s="45">
        <v>1</v>
      </c>
      <c r="F12" s="46">
        <v>1</v>
      </c>
      <c r="G12" s="46">
        <v>1</v>
      </c>
      <c r="H12" s="46">
        <v>1</v>
      </c>
      <c r="I12" s="47">
        <v>1</v>
      </c>
      <c r="J12" s="45"/>
      <c r="K12" s="46"/>
      <c r="L12" s="46"/>
      <c r="M12" s="46"/>
      <c r="N12" s="47">
        <v>1</v>
      </c>
    </row>
    <row r="13" spans="1:18" x14ac:dyDescent="0.25">
      <c r="A13" s="44">
        <v>11</v>
      </c>
      <c r="B13" s="44" t="s">
        <v>182</v>
      </c>
      <c r="C13" s="44">
        <v>2</v>
      </c>
      <c r="D13" s="44">
        <v>86</v>
      </c>
      <c r="E13" s="45">
        <v>1</v>
      </c>
      <c r="F13" s="46">
        <v>1</v>
      </c>
      <c r="G13" s="46">
        <v>1</v>
      </c>
      <c r="H13" s="46">
        <v>1</v>
      </c>
      <c r="I13" s="47"/>
      <c r="J13" s="45"/>
      <c r="K13" s="46"/>
      <c r="L13" s="46"/>
      <c r="M13" s="46"/>
      <c r="N13" s="47">
        <v>1</v>
      </c>
    </row>
    <row r="14" spans="1:18" x14ac:dyDescent="0.25">
      <c r="A14" s="44">
        <v>12</v>
      </c>
      <c r="B14" s="44" t="s">
        <v>0</v>
      </c>
      <c r="C14" s="44">
        <v>5</v>
      </c>
      <c r="D14" s="44">
        <v>115</v>
      </c>
      <c r="E14" s="53"/>
      <c r="F14" s="46"/>
      <c r="G14" s="46">
        <v>1</v>
      </c>
      <c r="H14" s="52">
        <v>1</v>
      </c>
      <c r="I14" s="47">
        <v>1</v>
      </c>
      <c r="J14" s="45"/>
      <c r="K14" s="46"/>
      <c r="L14" s="46"/>
      <c r="M14" s="46"/>
      <c r="N14" s="43">
        <v>1</v>
      </c>
    </row>
    <row r="15" spans="1:18" x14ac:dyDescent="0.25">
      <c r="A15" s="44">
        <v>13</v>
      </c>
      <c r="B15" s="44" t="s">
        <v>0</v>
      </c>
      <c r="C15" s="44">
        <v>9</v>
      </c>
      <c r="D15" s="44">
        <v>114</v>
      </c>
      <c r="E15" s="45"/>
      <c r="F15" s="46">
        <v>1</v>
      </c>
      <c r="G15" s="46">
        <v>1</v>
      </c>
      <c r="H15" s="46">
        <v>1</v>
      </c>
      <c r="I15" s="51">
        <v>1</v>
      </c>
      <c r="J15" s="45"/>
      <c r="K15" s="46"/>
      <c r="L15" s="46"/>
      <c r="M15" s="52">
        <v>1</v>
      </c>
      <c r="N15" s="47"/>
    </row>
    <row r="16" spans="1:18" x14ac:dyDescent="0.25">
      <c r="A16" s="44">
        <v>14</v>
      </c>
      <c r="B16" s="44" t="s">
        <v>0</v>
      </c>
      <c r="C16" s="44">
        <v>3</v>
      </c>
      <c r="D16" s="44">
        <v>121</v>
      </c>
      <c r="E16" s="45">
        <v>1</v>
      </c>
      <c r="F16" s="46">
        <v>1</v>
      </c>
      <c r="G16" s="46">
        <v>1</v>
      </c>
      <c r="H16" s="46">
        <v>1</v>
      </c>
      <c r="I16" s="47">
        <v>1</v>
      </c>
      <c r="J16" s="45"/>
      <c r="K16" s="46"/>
      <c r="L16" s="46"/>
      <c r="M16" s="46"/>
      <c r="N16" s="47">
        <v>1</v>
      </c>
    </row>
    <row r="17" spans="1:14" hidden="1" x14ac:dyDescent="0.25">
      <c r="A17" s="44">
        <v>15</v>
      </c>
      <c r="B17" s="44" t="s">
        <v>183</v>
      </c>
      <c r="C17" s="44"/>
      <c r="D17" s="44"/>
      <c r="E17" s="45"/>
      <c r="F17" s="46"/>
      <c r="G17" s="46"/>
      <c r="H17" s="46"/>
      <c r="I17" s="47"/>
      <c r="J17" s="45"/>
      <c r="K17" s="46"/>
      <c r="L17" s="46"/>
      <c r="M17" s="46"/>
      <c r="N17" s="47"/>
    </row>
    <row r="18" spans="1:14" x14ac:dyDescent="0.25">
      <c r="A18" s="44">
        <v>16</v>
      </c>
      <c r="B18" s="44" t="s">
        <v>0</v>
      </c>
      <c r="C18" s="44">
        <v>2</v>
      </c>
      <c r="D18" s="44">
        <v>125</v>
      </c>
      <c r="E18" s="45">
        <v>1</v>
      </c>
      <c r="F18" s="46">
        <v>1</v>
      </c>
      <c r="G18" s="46">
        <v>1</v>
      </c>
      <c r="H18" s="46">
        <v>1</v>
      </c>
      <c r="I18" s="47">
        <v>1</v>
      </c>
      <c r="J18" s="45"/>
      <c r="K18" s="46"/>
      <c r="L18" s="46"/>
      <c r="M18" s="46">
        <v>1</v>
      </c>
      <c r="N18" s="51"/>
    </row>
    <row r="19" spans="1:14" x14ac:dyDescent="0.25">
      <c r="A19" s="44">
        <v>17</v>
      </c>
      <c r="B19" s="44" t="s">
        <v>182</v>
      </c>
      <c r="C19" s="44">
        <v>11</v>
      </c>
      <c r="D19" s="44">
        <v>123</v>
      </c>
      <c r="E19" s="45">
        <v>1</v>
      </c>
      <c r="F19" s="46"/>
      <c r="G19" s="46">
        <v>1</v>
      </c>
      <c r="H19" s="46">
        <v>1</v>
      </c>
      <c r="I19" s="47"/>
      <c r="J19" s="45"/>
      <c r="K19" s="46"/>
      <c r="L19" s="46"/>
      <c r="M19" s="46">
        <v>1</v>
      </c>
      <c r="N19" s="47"/>
    </row>
    <row r="20" spans="1:14" x14ac:dyDescent="0.25">
      <c r="A20" s="44">
        <v>18</v>
      </c>
      <c r="B20" s="44" t="s">
        <v>0</v>
      </c>
      <c r="C20" s="44">
        <v>5</v>
      </c>
      <c r="D20" s="44">
        <v>131</v>
      </c>
      <c r="E20" s="45"/>
      <c r="F20" s="46">
        <v>1</v>
      </c>
      <c r="G20" s="46">
        <v>1</v>
      </c>
      <c r="H20" s="46"/>
      <c r="I20" s="47">
        <v>1</v>
      </c>
      <c r="J20" s="45"/>
      <c r="K20" s="46"/>
      <c r="L20" s="46"/>
      <c r="M20" s="46">
        <v>1</v>
      </c>
      <c r="N20" s="47"/>
    </row>
    <row r="21" spans="1:14" x14ac:dyDescent="0.25">
      <c r="A21" s="44">
        <v>19</v>
      </c>
      <c r="B21" s="44" t="s">
        <v>0</v>
      </c>
      <c r="C21" s="44">
        <v>1</v>
      </c>
      <c r="D21" s="44">
        <v>155</v>
      </c>
      <c r="E21" s="45">
        <v>1</v>
      </c>
      <c r="F21" s="46"/>
      <c r="G21" s="46">
        <v>1</v>
      </c>
      <c r="H21" s="46">
        <v>1</v>
      </c>
      <c r="I21" s="51"/>
      <c r="J21" s="45"/>
      <c r="K21" s="46"/>
      <c r="L21" s="46"/>
      <c r="M21" s="46">
        <v>1</v>
      </c>
      <c r="N21" s="47"/>
    </row>
    <row r="22" spans="1:14" x14ac:dyDescent="0.25">
      <c r="A22" s="44">
        <v>20</v>
      </c>
      <c r="B22" s="44" t="s">
        <v>182</v>
      </c>
      <c r="C22" s="44">
        <v>3</v>
      </c>
      <c r="D22" s="44">
        <v>76</v>
      </c>
      <c r="E22" s="45">
        <v>1</v>
      </c>
      <c r="F22" s="46">
        <v>1</v>
      </c>
      <c r="G22" s="46">
        <v>1</v>
      </c>
      <c r="H22" s="52">
        <v>1</v>
      </c>
      <c r="I22" s="47">
        <v>1</v>
      </c>
      <c r="J22" s="45"/>
      <c r="K22" s="46"/>
      <c r="L22" s="46"/>
      <c r="M22" s="46"/>
      <c r="N22" s="47">
        <v>1</v>
      </c>
    </row>
    <row r="23" spans="1:14" x14ac:dyDescent="0.25">
      <c r="A23" s="44">
        <v>21</v>
      </c>
      <c r="B23" s="44" t="s">
        <v>182</v>
      </c>
      <c r="C23" s="44">
        <v>2</v>
      </c>
      <c r="D23" s="44">
        <v>157</v>
      </c>
      <c r="E23" s="45">
        <v>1</v>
      </c>
      <c r="F23" s="46">
        <v>1</v>
      </c>
      <c r="G23" s="46">
        <v>1</v>
      </c>
      <c r="H23" s="52">
        <v>1</v>
      </c>
      <c r="I23" s="43">
        <v>1</v>
      </c>
      <c r="J23" s="45"/>
      <c r="K23" s="46"/>
      <c r="L23" s="46"/>
      <c r="M23" s="50"/>
      <c r="N23" s="51"/>
    </row>
    <row r="24" spans="1:14" x14ac:dyDescent="0.25">
      <c r="A24" s="44">
        <v>22</v>
      </c>
      <c r="B24" s="44" t="s">
        <v>182</v>
      </c>
      <c r="C24" s="44">
        <v>1</v>
      </c>
      <c r="D24" s="44">
        <v>76</v>
      </c>
      <c r="E24" s="45">
        <v>1</v>
      </c>
      <c r="F24" s="46">
        <v>1</v>
      </c>
      <c r="G24" s="46">
        <v>1</v>
      </c>
      <c r="H24" s="46">
        <v>1</v>
      </c>
      <c r="I24" s="47">
        <v>1</v>
      </c>
      <c r="J24" s="45"/>
      <c r="K24" s="46"/>
      <c r="L24" s="46"/>
      <c r="M24" s="46"/>
      <c r="N24" s="51"/>
    </row>
    <row r="25" spans="1:14" x14ac:dyDescent="0.25">
      <c r="A25" s="44">
        <v>23</v>
      </c>
      <c r="B25" s="44" t="s">
        <v>0</v>
      </c>
      <c r="C25" s="44">
        <v>1</v>
      </c>
      <c r="D25" s="44">
        <v>90</v>
      </c>
      <c r="E25" s="53"/>
      <c r="F25" s="46">
        <v>1</v>
      </c>
      <c r="G25" s="46">
        <v>1</v>
      </c>
      <c r="H25" s="46"/>
      <c r="I25" s="47"/>
      <c r="J25" s="45"/>
      <c r="K25" s="46"/>
      <c r="L25" s="46"/>
      <c r="M25" s="46">
        <v>1</v>
      </c>
      <c r="N25" s="47"/>
    </row>
    <row r="26" spans="1:14" x14ac:dyDescent="0.25">
      <c r="A26" s="44">
        <v>24</v>
      </c>
      <c r="B26" s="44" t="s">
        <v>182</v>
      </c>
      <c r="C26" s="44">
        <v>1</v>
      </c>
      <c r="D26" s="44">
        <v>70</v>
      </c>
      <c r="E26" s="45">
        <v>1</v>
      </c>
      <c r="F26" s="46"/>
      <c r="G26" s="46">
        <v>1</v>
      </c>
      <c r="H26" s="46">
        <v>1</v>
      </c>
      <c r="I26" s="47">
        <v>1</v>
      </c>
      <c r="J26" s="45"/>
      <c r="K26" s="46"/>
      <c r="L26" s="46"/>
      <c r="M26" s="52">
        <v>1</v>
      </c>
      <c r="N26" s="47"/>
    </row>
    <row r="27" spans="1:14" x14ac:dyDescent="0.25">
      <c r="A27" s="44">
        <v>25</v>
      </c>
      <c r="B27" s="44" t="s">
        <v>0</v>
      </c>
      <c r="C27" s="44">
        <v>2</v>
      </c>
      <c r="D27" s="44">
        <v>76</v>
      </c>
      <c r="E27" s="45"/>
      <c r="F27" s="46">
        <v>1</v>
      </c>
      <c r="G27" s="46">
        <v>1</v>
      </c>
      <c r="H27" s="46">
        <v>1</v>
      </c>
      <c r="I27" s="47">
        <v>1</v>
      </c>
      <c r="J27" s="45"/>
      <c r="K27" s="46"/>
      <c r="L27" s="46"/>
      <c r="M27" s="46"/>
      <c r="N27" s="47"/>
    </row>
    <row r="28" spans="1:14" x14ac:dyDescent="0.25">
      <c r="A28" s="44">
        <v>26</v>
      </c>
      <c r="B28" s="44" t="s">
        <v>182</v>
      </c>
      <c r="C28" s="44">
        <v>1</v>
      </c>
      <c r="D28" s="44">
        <v>76</v>
      </c>
      <c r="E28" s="45"/>
      <c r="F28" s="46">
        <v>1</v>
      </c>
      <c r="G28" s="46">
        <v>1</v>
      </c>
      <c r="H28" s="46">
        <v>1</v>
      </c>
      <c r="I28" s="47">
        <v>1</v>
      </c>
      <c r="J28" s="45"/>
      <c r="K28" s="46"/>
      <c r="L28" s="46"/>
      <c r="M28" s="46">
        <v>1</v>
      </c>
      <c r="N28" s="43">
        <v>1</v>
      </c>
    </row>
    <row r="29" spans="1:14" x14ac:dyDescent="0.25">
      <c r="A29" s="44">
        <v>27</v>
      </c>
      <c r="B29" s="44" t="s">
        <v>0</v>
      </c>
      <c r="C29" s="44">
        <v>2</v>
      </c>
      <c r="D29" s="44">
        <v>76</v>
      </c>
      <c r="E29" s="45">
        <v>1</v>
      </c>
      <c r="F29" s="46">
        <v>1</v>
      </c>
      <c r="G29" s="46">
        <v>1</v>
      </c>
      <c r="H29" s="46">
        <v>1</v>
      </c>
      <c r="I29" s="47">
        <v>1</v>
      </c>
      <c r="J29" s="45"/>
      <c r="K29" s="46"/>
      <c r="L29" s="46"/>
      <c r="M29" s="46">
        <v>1</v>
      </c>
      <c r="N29" s="47"/>
    </row>
    <row r="30" spans="1:14" x14ac:dyDescent="0.25">
      <c r="A30" s="44">
        <v>28</v>
      </c>
      <c r="B30" s="44" t="s">
        <v>182</v>
      </c>
      <c r="C30" s="44">
        <v>2</v>
      </c>
      <c r="D30" s="44">
        <v>173</v>
      </c>
      <c r="E30" s="45">
        <v>1</v>
      </c>
      <c r="F30" s="46"/>
      <c r="G30" s="46">
        <v>1</v>
      </c>
      <c r="H30" s="46">
        <v>1</v>
      </c>
      <c r="I30" s="43"/>
      <c r="J30" s="45"/>
      <c r="K30" s="46"/>
      <c r="L30" s="46"/>
      <c r="M30" s="46"/>
      <c r="N30" s="47">
        <v>1</v>
      </c>
    </row>
    <row r="31" spans="1:14" x14ac:dyDescent="0.25">
      <c r="A31" s="44">
        <v>29</v>
      </c>
      <c r="B31" s="44" t="s">
        <v>182</v>
      </c>
      <c r="C31" s="44">
        <v>4</v>
      </c>
      <c r="D31" s="44">
        <v>173</v>
      </c>
      <c r="E31" s="45">
        <v>1</v>
      </c>
      <c r="F31" s="46"/>
      <c r="G31" s="46">
        <v>1</v>
      </c>
      <c r="H31" s="46">
        <v>1</v>
      </c>
      <c r="I31" s="47">
        <v>1</v>
      </c>
      <c r="J31" s="45"/>
      <c r="K31" s="46"/>
      <c r="L31" s="46"/>
      <c r="M31" s="46"/>
      <c r="N31" s="47">
        <v>1</v>
      </c>
    </row>
    <row r="32" spans="1:14" x14ac:dyDescent="0.25">
      <c r="A32" s="44">
        <v>30</v>
      </c>
      <c r="B32" s="44" t="s">
        <v>0</v>
      </c>
      <c r="C32" s="44">
        <v>3</v>
      </c>
      <c r="D32" s="44">
        <v>185</v>
      </c>
      <c r="E32" s="45">
        <v>1</v>
      </c>
      <c r="F32" s="46"/>
      <c r="G32" s="46">
        <v>1</v>
      </c>
      <c r="H32" s="46">
        <v>1</v>
      </c>
      <c r="I32" s="47">
        <v>1</v>
      </c>
      <c r="J32" s="45"/>
      <c r="K32" s="46"/>
      <c r="L32" s="46"/>
      <c r="M32" s="46">
        <v>1</v>
      </c>
      <c r="N32" s="47">
        <v>1</v>
      </c>
    </row>
    <row r="33" spans="1:17" hidden="1" x14ac:dyDescent="0.25">
      <c r="A33" s="10">
        <v>31</v>
      </c>
      <c r="B33" s="10" t="s">
        <v>183</v>
      </c>
      <c r="C33" s="10"/>
      <c r="D33" s="10"/>
      <c r="E33" s="18"/>
      <c r="F33" s="22"/>
      <c r="G33" s="22"/>
      <c r="H33" s="22"/>
      <c r="I33" s="27"/>
      <c r="J33" s="18"/>
      <c r="K33" s="22"/>
      <c r="L33" s="22"/>
      <c r="M33" s="22"/>
      <c r="N33" s="27"/>
    </row>
    <row r="34" spans="1:17" x14ac:dyDescent="0.25">
      <c r="A34" s="29">
        <v>32</v>
      </c>
      <c r="B34" s="29" t="s">
        <v>0</v>
      </c>
      <c r="C34" s="29">
        <v>1</v>
      </c>
      <c r="D34" s="29">
        <v>201</v>
      </c>
      <c r="E34" s="13">
        <v>1</v>
      </c>
      <c r="F34" s="28"/>
      <c r="G34" s="28">
        <v>1</v>
      </c>
      <c r="H34" s="54">
        <v>1</v>
      </c>
      <c r="I34" s="15">
        <v>1</v>
      </c>
      <c r="J34" s="13"/>
      <c r="K34" s="28"/>
      <c r="L34" s="28"/>
      <c r="M34" s="28">
        <v>1</v>
      </c>
      <c r="N34" s="55"/>
    </row>
    <row r="36" spans="1:17" x14ac:dyDescent="0.25">
      <c r="D36" s="34" t="s">
        <v>186</v>
      </c>
      <c r="E36" s="56">
        <v>0.79</v>
      </c>
      <c r="F36" s="34">
        <v>1</v>
      </c>
      <c r="G36" s="34">
        <v>1</v>
      </c>
      <c r="H36" s="34">
        <v>0.32</v>
      </c>
      <c r="I36" s="34">
        <v>0.37</v>
      </c>
      <c r="J36" s="34" t="s">
        <v>187</v>
      </c>
      <c r="K36" s="34" t="s">
        <v>187</v>
      </c>
      <c r="L36" s="34" t="s">
        <v>187</v>
      </c>
      <c r="M36" s="34">
        <v>0.72</v>
      </c>
      <c r="N36" s="34">
        <v>0.6</v>
      </c>
    </row>
    <row r="38" spans="1:17" x14ac:dyDescent="0.25">
      <c r="D38" s="66" t="s">
        <v>188</v>
      </c>
      <c r="E38" s="66"/>
      <c r="F38" s="67" t="s">
        <v>189</v>
      </c>
      <c r="G38" s="67"/>
      <c r="I38" s="66" t="s">
        <v>174</v>
      </c>
      <c r="J38" s="66"/>
      <c r="K38" s="67" t="s">
        <v>189</v>
      </c>
      <c r="L38" s="67"/>
      <c r="N38" s="66" t="s">
        <v>190</v>
      </c>
      <c r="O38" s="66"/>
      <c r="P38" s="67" t="s">
        <v>189</v>
      </c>
      <c r="Q38" s="67"/>
    </row>
    <row r="39" spans="1:17" x14ac:dyDescent="0.25">
      <c r="F39" s="34" t="s">
        <v>191</v>
      </c>
      <c r="G39" s="34" t="s">
        <v>192</v>
      </c>
      <c r="K39" s="34" t="s">
        <v>191</v>
      </c>
      <c r="L39" s="34" t="s">
        <v>192</v>
      </c>
      <c r="P39" s="34" t="s">
        <v>191</v>
      </c>
      <c r="Q39" s="34" t="s">
        <v>192</v>
      </c>
    </row>
    <row r="40" spans="1:17" x14ac:dyDescent="0.25">
      <c r="D40" s="65" t="s">
        <v>193</v>
      </c>
      <c r="E40" s="34" t="s">
        <v>191</v>
      </c>
      <c r="F40" s="34">
        <v>22</v>
      </c>
      <c r="G40" s="34">
        <v>0</v>
      </c>
      <c r="I40" s="65" t="s">
        <v>193</v>
      </c>
      <c r="J40" s="34" t="s">
        <v>191</v>
      </c>
      <c r="K40" s="34">
        <v>19</v>
      </c>
      <c r="L40" s="34">
        <v>0</v>
      </c>
      <c r="N40" s="65" t="s">
        <v>193</v>
      </c>
      <c r="O40" s="34" t="s">
        <v>191</v>
      </c>
      <c r="P40" s="34">
        <v>29</v>
      </c>
      <c r="Q40" s="34">
        <v>0</v>
      </c>
    </row>
    <row r="41" spans="1:17" x14ac:dyDescent="0.25">
      <c r="D41" s="65"/>
      <c r="E41" s="34" t="s">
        <v>192</v>
      </c>
      <c r="F41" s="34">
        <v>2</v>
      </c>
      <c r="G41" s="34">
        <v>5</v>
      </c>
      <c r="I41" s="65"/>
      <c r="J41" s="34" t="s">
        <v>192</v>
      </c>
      <c r="K41" s="34">
        <v>0</v>
      </c>
      <c r="L41" s="34">
        <v>10</v>
      </c>
      <c r="N41" s="65"/>
      <c r="O41" s="34" t="s">
        <v>192</v>
      </c>
      <c r="P41" s="34">
        <v>0</v>
      </c>
      <c r="Q41" s="34">
        <v>0</v>
      </c>
    </row>
    <row r="42" spans="1:17" x14ac:dyDescent="0.25">
      <c r="D42" s="6"/>
      <c r="I42" s="6"/>
      <c r="N42" s="6"/>
    </row>
    <row r="44" spans="1:17" x14ac:dyDescent="0.25">
      <c r="E44" s="34" t="s">
        <v>192</v>
      </c>
      <c r="F44" s="34">
        <f>COUNTIF($B$3:$B$34, "&lt;&gt;CLASSIFIED")</f>
        <v>29</v>
      </c>
      <c r="J44" s="34" t="s">
        <v>192</v>
      </c>
      <c r="K44" s="34">
        <f>COUNTIF($B$3:$B$34, "&lt;&gt;CLASSIFIED")</f>
        <v>29</v>
      </c>
      <c r="O44" s="34" t="s">
        <v>192</v>
      </c>
      <c r="P44" s="34">
        <f>COUNTIF($B$3:$B$34, "&lt;&gt;CLASSIFIED")</f>
        <v>29</v>
      </c>
    </row>
    <row r="45" spans="1:17" x14ac:dyDescent="0.25">
      <c r="E45" s="34" t="s">
        <v>194</v>
      </c>
      <c r="F45" s="34">
        <f>F40+G41</f>
        <v>27</v>
      </c>
      <c r="J45" s="34" t="s">
        <v>194</v>
      </c>
      <c r="K45" s="34">
        <f>K40+L41</f>
        <v>29</v>
      </c>
      <c r="O45" s="34" t="s">
        <v>194</v>
      </c>
      <c r="P45" s="34">
        <f>P40+Q41</f>
        <v>29</v>
      </c>
    </row>
    <row r="46" spans="1:17" x14ac:dyDescent="0.25">
      <c r="E46" s="34" t="s">
        <v>195</v>
      </c>
      <c r="F46" s="5">
        <f>SUM(F40:G40)*SUM(F40:F41)/F44</f>
        <v>18.206896551724139</v>
      </c>
      <c r="J46" s="34" t="s">
        <v>195</v>
      </c>
      <c r="K46" s="5">
        <f>SUM(K40:L40)*SUM(K40:K41)/K44</f>
        <v>12.448275862068966</v>
      </c>
      <c r="O46" s="34" t="s">
        <v>195</v>
      </c>
      <c r="P46" s="5">
        <f>SUM(P40:Q40)*SUM(P40:P41)/P44</f>
        <v>29</v>
      </c>
    </row>
    <row r="47" spans="1:17" x14ac:dyDescent="0.25">
      <c r="E47" s="34" t="s">
        <v>196</v>
      </c>
      <c r="F47" s="34">
        <f>SUM(F41:G41)*SUM(G40:G41)/F44</f>
        <v>1.2068965517241379</v>
      </c>
      <c r="J47" s="34" t="s">
        <v>196</v>
      </c>
      <c r="K47" s="34">
        <f>SUM(K41:L41)*SUM(L40:L41)/K44</f>
        <v>3.4482758620689653</v>
      </c>
      <c r="O47" s="34" t="s">
        <v>196</v>
      </c>
      <c r="P47" s="34">
        <f>SUM(P41:Q41)*SUM(Q40:Q41)/P44</f>
        <v>0</v>
      </c>
    </row>
    <row r="48" spans="1:17" x14ac:dyDescent="0.25">
      <c r="E48" s="34" t="s">
        <v>197</v>
      </c>
      <c r="F48" s="5">
        <f>F46+F47</f>
        <v>19.413793103448278</v>
      </c>
      <c r="J48" s="34" t="s">
        <v>197</v>
      </c>
      <c r="K48" s="5">
        <f>K46+K47</f>
        <v>15.896551724137932</v>
      </c>
      <c r="O48" s="34" t="s">
        <v>197</v>
      </c>
      <c r="P48" s="5">
        <f>P46+P47</f>
        <v>29</v>
      </c>
    </row>
    <row r="49" spans="4:16" x14ac:dyDescent="0.25">
      <c r="E49" s="34" t="s">
        <v>186</v>
      </c>
      <c r="F49" s="34">
        <f>(F45-F48)/(F44-F48)</f>
        <v>0.79136690647482011</v>
      </c>
      <c r="J49" s="34" t="s">
        <v>186</v>
      </c>
      <c r="K49" s="34">
        <f>(K45-K48)/(K44-K48)</f>
        <v>1</v>
      </c>
      <c r="O49" s="34" t="s">
        <v>186</v>
      </c>
      <c r="P49" s="34" t="e">
        <f>(P45-P48)/(P44-P48)</f>
        <v>#DIV/0!</v>
      </c>
    </row>
    <row r="50" spans="4:16" x14ac:dyDescent="0.25">
      <c r="E50" s="34" t="s">
        <v>198</v>
      </c>
      <c r="F50" s="34">
        <f>F45/F44</f>
        <v>0.93103448275862066</v>
      </c>
      <c r="J50" s="34" t="s">
        <v>198</v>
      </c>
      <c r="K50" s="34">
        <f>K45/K44</f>
        <v>1</v>
      </c>
      <c r="O50" s="34" t="s">
        <v>198</v>
      </c>
      <c r="P50" s="34">
        <f>P45/P44</f>
        <v>1</v>
      </c>
    </row>
    <row r="51" spans="4:16" x14ac:dyDescent="0.25">
      <c r="D51" s="66" t="s">
        <v>176</v>
      </c>
      <c r="E51" s="66"/>
      <c r="F51" s="67" t="s">
        <v>189</v>
      </c>
      <c r="G51" s="67"/>
      <c r="I51" s="66" t="s">
        <v>199</v>
      </c>
      <c r="J51" s="66"/>
      <c r="K51" s="67" t="s">
        <v>189</v>
      </c>
      <c r="L51" s="67"/>
    </row>
    <row r="52" spans="4:16" x14ac:dyDescent="0.25">
      <c r="F52" s="34" t="s">
        <v>191</v>
      </c>
      <c r="G52" s="34" t="s">
        <v>192</v>
      </c>
      <c r="K52" s="34" t="s">
        <v>191</v>
      </c>
      <c r="L52" s="34" t="s">
        <v>192</v>
      </c>
    </row>
    <row r="53" spans="4:16" x14ac:dyDescent="0.25">
      <c r="D53" s="65" t="s">
        <v>193</v>
      </c>
      <c r="E53" s="34" t="s">
        <v>191</v>
      </c>
      <c r="F53" s="34">
        <v>21</v>
      </c>
      <c r="G53" s="34">
        <v>6</v>
      </c>
      <c r="I53" s="65" t="s">
        <v>193</v>
      </c>
      <c r="J53" s="34" t="s">
        <v>191</v>
      </c>
      <c r="K53" s="34">
        <v>18</v>
      </c>
      <c r="L53" s="34">
        <v>3</v>
      </c>
    </row>
    <row r="54" spans="4:16" x14ac:dyDescent="0.25">
      <c r="D54" s="65"/>
      <c r="E54" s="34" t="s">
        <v>192</v>
      </c>
      <c r="F54" s="34">
        <v>0</v>
      </c>
      <c r="G54" s="34">
        <v>2</v>
      </c>
      <c r="I54" s="65"/>
      <c r="J54" s="34" t="s">
        <v>192</v>
      </c>
      <c r="K54" s="34">
        <v>4</v>
      </c>
      <c r="L54" s="34">
        <v>4</v>
      </c>
    </row>
    <row r="55" spans="4:16" x14ac:dyDescent="0.25">
      <c r="D55" s="6"/>
      <c r="I55" s="6"/>
    </row>
    <row r="57" spans="4:16" x14ac:dyDescent="0.25">
      <c r="E57" s="34" t="s">
        <v>192</v>
      </c>
      <c r="F57" s="34">
        <f>COUNTIF($B$3:$B$34, "&lt;&gt;CLASSIFIED")</f>
        <v>29</v>
      </c>
      <c r="J57" s="34" t="s">
        <v>192</v>
      </c>
      <c r="K57" s="34">
        <f>COUNTIF($B$3:$B$34, "&lt;&gt;CLASSIFIED")</f>
        <v>29</v>
      </c>
    </row>
    <row r="58" spans="4:16" x14ac:dyDescent="0.25">
      <c r="E58" s="34" t="s">
        <v>194</v>
      </c>
      <c r="F58" s="34">
        <f>F53+G54</f>
        <v>23</v>
      </c>
      <c r="J58" s="34" t="s">
        <v>194</v>
      </c>
      <c r="K58" s="34">
        <f>K53+L54</f>
        <v>22</v>
      </c>
    </row>
    <row r="59" spans="4:16" x14ac:dyDescent="0.25">
      <c r="E59" s="34" t="s">
        <v>195</v>
      </c>
      <c r="F59" s="5">
        <f>SUM(F53:G53)*SUM(F53:F54)/F57</f>
        <v>19.551724137931036</v>
      </c>
      <c r="J59" s="34" t="s">
        <v>195</v>
      </c>
      <c r="K59" s="5">
        <f>SUM(K53:L53)*SUM(K53:K54)/K57</f>
        <v>15.931034482758621</v>
      </c>
    </row>
    <row r="60" spans="4:16" x14ac:dyDescent="0.25">
      <c r="E60" s="34" t="s">
        <v>196</v>
      </c>
      <c r="F60" s="34">
        <f>SUM(F54:G54)*SUM(G53:G54)/F57</f>
        <v>0.55172413793103448</v>
      </c>
      <c r="J60" s="34" t="s">
        <v>196</v>
      </c>
      <c r="K60" s="34">
        <f>SUM(K54:L54)*SUM(L53:L54)/K57</f>
        <v>1.9310344827586208</v>
      </c>
    </row>
    <row r="61" spans="4:16" x14ac:dyDescent="0.25">
      <c r="E61" s="34" t="s">
        <v>197</v>
      </c>
      <c r="F61" s="5">
        <f>F59+F60</f>
        <v>20.103448275862071</v>
      </c>
      <c r="J61" s="34" t="s">
        <v>197</v>
      </c>
      <c r="K61" s="5">
        <f>K59+K60</f>
        <v>17.862068965517242</v>
      </c>
    </row>
    <row r="62" spans="4:16" x14ac:dyDescent="0.25">
      <c r="E62" s="34" t="s">
        <v>186</v>
      </c>
      <c r="F62" s="34">
        <f>(F58-F61)/(F57-F61)</f>
        <v>0.32558139534883707</v>
      </c>
      <c r="J62" s="34" t="s">
        <v>186</v>
      </c>
      <c r="K62" s="34">
        <f>(K58-K61)/(K57-K61)</f>
        <v>0.37151702786377705</v>
      </c>
    </row>
    <row r="63" spans="4:16" x14ac:dyDescent="0.25">
      <c r="E63" s="34" t="s">
        <v>198</v>
      </c>
      <c r="F63" s="34">
        <f>F58/F57</f>
        <v>0.7931034482758621</v>
      </c>
      <c r="J63" s="34" t="s">
        <v>198</v>
      </c>
      <c r="K63" s="34">
        <f>K58/K57</f>
        <v>0.75862068965517238</v>
      </c>
    </row>
    <row r="64" spans="4:16" x14ac:dyDescent="0.25">
      <c r="D64" s="66" t="s">
        <v>200</v>
      </c>
      <c r="E64" s="66"/>
      <c r="F64" s="67" t="s">
        <v>189</v>
      </c>
      <c r="G64" s="67"/>
      <c r="I64" s="66" t="s">
        <v>181</v>
      </c>
      <c r="J64" s="66"/>
      <c r="K64" s="67" t="s">
        <v>189</v>
      </c>
      <c r="L64" s="67"/>
    </row>
    <row r="65" spans="4:12" x14ac:dyDescent="0.25">
      <c r="F65" s="34" t="s">
        <v>191</v>
      </c>
      <c r="G65" s="34" t="s">
        <v>192</v>
      </c>
      <c r="K65" s="34" t="s">
        <v>191</v>
      </c>
      <c r="L65" s="34" t="s">
        <v>192</v>
      </c>
    </row>
    <row r="66" spans="4:12" x14ac:dyDescent="0.25">
      <c r="D66" s="65" t="s">
        <v>193</v>
      </c>
      <c r="E66" s="34" t="s">
        <v>191</v>
      </c>
      <c r="F66" s="34">
        <v>12</v>
      </c>
      <c r="G66" s="34">
        <v>3</v>
      </c>
      <c r="I66" s="65" t="s">
        <v>193</v>
      </c>
      <c r="J66" s="34" t="s">
        <v>191</v>
      </c>
      <c r="K66" s="34">
        <v>10</v>
      </c>
      <c r="L66" s="34">
        <v>6</v>
      </c>
    </row>
    <row r="67" spans="4:12" x14ac:dyDescent="0.25">
      <c r="D67" s="65"/>
      <c r="E67" s="34" t="s">
        <v>192</v>
      </c>
      <c r="F67" s="34">
        <v>1</v>
      </c>
      <c r="G67" s="34">
        <v>13</v>
      </c>
      <c r="I67" s="65"/>
      <c r="J67" s="34" t="s">
        <v>192</v>
      </c>
      <c r="K67" s="34">
        <v>0</v>
      </c>
      <c r="L67" s="34">
        <v>13</v>
      </c>
    </row>
    <row r="68" spans="4:12" x14ac:dyDescent="0.25">
      <c r="D68" s="6"/>
      <c r="I68" s="6"/>
    </row>
    <row r="70" spans="4:12" x14ac:dyDescent="0.25">
      <c r="E70" s="34" t="s">
        <v>192</v>
      </c>
      <c r="F70" s="34">
        <f>COUNTIF($B$3:$B$34, "&lt;&gt;CLASSIFIED")</f>
        <v>29</v>
      </c>
      <c r="J70" s="34" t="s">
        <v>192</v>
      </c>
      <c r="K70" s="34">
        <f>COUNTIF($B$3:$B$34, "&lt;&gt;CLASSIFIED")</f>
        <v>29</v>
      </c>
    </row>
    <row r="71" spans="4:12" x14ac:dyDescent="0.25">
      <c r="E71" s="34" t="s">
        <v>194</v>
      </c>
      <c r="F71" s="34">
        <f>F66+G67</f>
        <v>25</v>
      </c>
      <c r="J71" s="34" t="s">
        <v>194</v>
      </c>
      <c r="K71" s="34">
        <f>K66+L67</f>
        <v>23</v>
      </c>
    </row>
    <row r="72" spans="4:12" x14ac:dyDescent="0.25">
      <c r="E72" s="34" t="s">
        <v>195</v>
      </c>
      <c r="F72" s="5">
        <f>SUM(F66:G66)*SUM(F66:F67)/F70</f>
        <v>6.7241379310344831</v>
      </c>
      <c r="J72" s="34" t="s">
        <v>195</v>
      </c>
      <c r="K72" s="5">
        <f>SUM(K66:L66)*SUM(K66:K67)/K70</f>
        <v>5.5172413793103452</v>
      </c>
    </row>
    <row r="73" spans="4:12" x14ac:dyDescent="0.25">
      <c r="E73" s="34" t="s">
        <v>196</v>
      </c>
      <c r="F73" s="34">
        <f>SUM(F67:G67)*SUM(G66:G67)/F70</f>
        <v>7.7241379310344831</v>
      </c>
      <c r="J73" s="34" t="s">
        <v>196</v>
      </c>
      <c r="K73" s="34">
        <f>SUM(K67:L67)*SUM(L66:L67)/K70</f>
        <v>8.5172413793103452</v>
      </c>
    </row>
    <row r="74" spans="4:12" x14ac:dyDescent="0.25">
      <c r="E74" s="34" t="s">
        <v>197</v>
      </c>
      <c r="F74" s="5">
        <f>F72+F73</f>
        <v>14.448275862068966</v>
      </c>
      <c r="J74" s="34" t="s">
        <v>197</v>
      </c>
      <c r="K74" s="5">
        <f>K72+K73</f>
        <v>14.03448275862069</v>
      </c>
    </row>
    <row r="75" spans="4:12" x14ac:dyDescent="0.25">
      <c r="E75" s="34" t="s">
        <v>186</v>
      </c>
      <c r="F75" s="34">
        <f>(F71-F74)/(F70-F74)</f>
        <v>0.72511848341232221</v>
      </c>
      <c r="J75" s="34" t="s">
        <v>186</v>
      </c>
      <c r="K75" s="34">
        <f>(K71-K74)/(K70-K74)</f>
        <v>0.59907834101382484</v>
      </c>
    </row>
    <row r="76" spans="4:12" x14ac:dyDescent="0.25">
      <c r="E76" s="34" t="s">
        <v>198</v>
      </c>
      <c r="F76" s="34">
        <f>F71/F70</f>
        <v>0.86206896551724133</v>
      </c>
      <c r="J76" s="34" t="s">
        <v>198</v>
      </c>
      <c r="K76" s="34">
        <f>K71/K70</f>
        <v>0.7931034482758621</v>
      </c>
    </row>
  </sheetData>
  <autoFilter ref="A2:N34">
    <filterColumn colId="1">
      <filters>
        <filter val="No"/>
        <filter val="Yes"/>
      </filters>
    </filterColumn>
  </autoFilter>
  <mergeCells count="23">
    <mergeCell ref="E1:I1"/>
    <mergeCell ref="J1:N1"/>
    <mergeCell ref="D38:E38"/>
    <mergeCell ref="F38:G38"/>
    <mergeCell ref="I38:J38"/>
    <mergeCell ref="K38:L38"/>
    <mergeCell ref="N38:O38"/>
    <mergeCell ref="K64:L64"/>
    <mergeCell ref="P38:Q38"/>
    <mergeCell ref="D40:D41"/>
    <mergeCell ref="I40:I41"/>
    <mergeCell ref="N40:N41"/>
    <mergeCell ref="D51:E51"/>
    <mergeCell ref="F51:G51"/>
    <mergeCell ref="I51:J51"/>
    <mergeCell ref="K51:L51"/>
    <mergeCell ref="D66:D67"/>
    <mergeCell ref="I66:I67"/>
    <mergeCell ref="D53:D54"/>
    <mergeCell ref="I53:I54"/>
    <mergeCell ref="D64:E64"/>
    <mergeCell ref="F64:G64"/>
    <mergeCell ref="I64:J6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efe0f3b1-c3eb-473e-89ee-87b0945a1100">SWR008768-68915639-8357</_dlc_DocId>
    <_dlc_DocIdUrl xmlns="efe0f3b1-c3eb-473e-89ee-87b0945a1100">
      <Url>https://dwrd.mindef.nl/sites/SWR008768/_layouts/15/DocIdRedir.aspx?ID=SWR008768-68915639-8357</Url>
      <Description>SWR008768-68915639-8357</Description>
    </_dlc_DocIdUrl>
    <Externe_x0020_identificatie xmlns="70426323-1f45-4eb7-9daa-70919f0ec796" xsi:nil="true"/>
    <kdbfd5982aa5451e8752d068a224144c xmlns="70426323-1f45-4eb7-9daa-70919f0ec796">
      <Terms xmlns="http://schemas.microsoft.com/office/infopath/2007/PartnerControls"/>
    </kdbfd5982aa5451e8752d068a224144c>
    <Subonderwerp xmlns="70426323-1f45-4eb7-9daa-70919f0ec796" xsi:nil="true"/>
    <Onderwerp xmlns="70426323-1f45-4eb7-9daa-70919f0ec796" xsi:nil="true"/>
    <Geldig_x0020_tot xmlns="70426323-1f45-4eb7-9daa-70919f0ec796" xsi:nil="true"/>
    <m06393a984bd4675b96a24a7de0bba9c xmlns="70426323-1f45-4eb7-9daa-70919f0ec796">
      <Terms xmlns="http://schemas.microsoft.com/office/infopath/2007/PartnerControls"/>
    </m06393a984bd4675b96a24a7de0bba9c>
    <RegistratieLog xmlns="70426323-1f45-4eb7-9daa-70919f0ec796" xsi:nil="true"/>
    <TaxCatchAll xmlns="efe0f3b1-c3eb-473e-89ee-87b0945a1100"/>
    <Einddatum_x0020_rubricering xmlns="70426323-1f45-4eb7-9daa-70919f0ec796" xsi:nil="true"/>
    <Opmerkingen xmlns="70426323-1f45-4eb7-9daa-70919f0ec796"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E49372D2CE067C49A3C254266CF0F7C6" ma:contentTypeVersion="16" ma:contentTypeDescription="Een nieuw document maken." ma:contentTypeScope="" ma:versionID="73d043119a5c6644846d26eeb4c973d8">
  <xsd:schema xmlns:xsd="http://www.w3.org/2001/XMLSchema" xmlns:xs="http://www.w3.org/2001/XMLSchema" xmlns:p="http://schemas.microsoft.com/office/2006/metadata/properties" xmlns:ns2="efe0f3b1-c3eb-473e-89ee-87b0945a1100" xmlns:ns3="70426323-1f45-4eb7-9daa-70919f0ec796" targetNamespace="http://schemas.microsoft.com/office/2006/metadata/properties" ma:root="true" ma:fieldsID="0e17967441146debaf5ea85a82f31018" ns2:_="" ns3:_="">
    <xsd:import namespace="efe0f3b1-c3eb-473e-89ee-87b0945a1100"/>
    <xsd:import namespace="70426323-1f45-4eb7-9daa-70919f0ec796"/>
    <xsd:element name="properties">
      <xsd:complexType>
        <xsd:sequence>
          <xsd:element name="documentManagement">
            <xsd:complexType>
              <xsd:all>
                <xsd:element ref="ns2:_dlc_DocId" minOccurs="0"/>
                <xsd:element ref="ns2:_dlc_DocIdUrl" minOccurs="0"/>
                <xsd:element ref="ns2:_dlc_DocIdPersistId" minOccurs="0"/>
                <xsd:element ref="ns3:Einddatum_x0020_rubricering" minOccurs="0"/>
                <xsd:element ref="ns3:kdbfd5982aa5451e8752d068a224144c" minOccurs="0"/>
                <xsd:element ref="ns2:TaxCatchAll" minOccurs="0"/>
                <xsd:element ref="ns3:m06393a984bd4675b96a24a7de0bba9c" minOccurs="0"/>
                <xsd:element ref="ns3:Opmerkingen" minOccurs="0"/>
                <xsd:element ref="ns3:Externe_x0020_identificatie" minOccurs="0"/>
                <xsd:element ref="ns3:Geldig_x0020_tot" minOccurs="0"/>
                <xsd:element ref="ns3:Classificatiebron" minOccurs="0"/>
                <xsd:element ref="ns3:Classificatie" minOccurs="0"/>
                <xsd:element ref="ns3:Actor" minOccurs="0"/>
                <xsd:element ref="ns3:Onderwerp" minOccurs="0"/>
                <xsd:element ref="ns3:Subonderwerp" minOccurs="0"/>
                <xsd:element ref="ns3:RegistratieLog"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e0f3b1-c3eb-473e-89ee-87b0945a1100" elementFormDefault="qualified">
    <xsd:import namespace="http://schemas.microsoft.com/office/2006/documentManagement/types"/>
    <xsd:import namespace="http://schemas.microsoft.com/office/infopath/2007/PartnerControls"/>
    <xsd:element name="_dlc_DocId" ma:index="8" nillable="true" ma:displayName="Waarde van de document-id" ma:description="De waarde van de document-id die aan dit item is toegewezen." ma:internalName="_dlc_DocId" ma:readOnly="true">
      <xsd:simpleType>
        <xsd:restriction base="dms:Text"/>
      </xsd:simpleType>
    </xsd:element>
    <xsd:element name="_dlc_DocIdUrl" ma:index="9" nillable="true" ma:displayName="Document-id" ma:description="Permanente koppeling naar di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 blijven behouden" ma:description="Id behouden tijdens toevoegen." ma:hidden="true" ma:internalName="_dlc_DocIdPersistId" ma:readOnly="true">
      <xsd:simpleType>
        <xsd:restriction base="dms:Boolean"/>
      </xsd:simpleType>
    </xsd:element>
    <xsd:element name="TaxCatchAll" ma:index="14" nillable="true" ma:displayName="Taxonomy Catch All Column" ma:hidden="true" ma:list="{62a7ea68-4512-43cf-80ff-cdde882b84a1}" ma:internalName="TaxCatchAll" ma:showField="CatchAllData" ma:web="efe0f3b1-c3eb-473e-89ee-87b0945a110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0426323-1f45-4eb7-9daa-70919f0ec796" elementFormDefault="qualified">
    <xsd:import namespace="http://schemas.microsoft.com/office/2006/documentManagement/types"/>
    <xsd:import namespace="http://schemas.microsoft.com/office/infopath/2007/PartnerControls"/>
    <xsd:element name="Einddatum_x0020_rubricering" ma:index="11" nillable="true" ma:displayName="Einddatum rubricering" ma:format="DateOnly" ma:internalName="Einddatum_x0020_rubricering">
      <xsd:simpleType>
        <xsd:restriction base="dms:DateTime"/>
      </xsd:simpleType>
    </xsd:element>
    <xsd:element name="kdbfd5982aa5451e8752d068a224144c" ma:index="13" nillable="true" ma:taxonomy="true" ma:internalName="kdbfd5982aa5451e8752d068a224144c" ma:taxonomyFieldName="Rubricering" ma:displayName="Rubricering" ma:fieldId="{4dbfd598-2aa5-451e-8752-d068a224144c}" ma:sspId="3a990bb5-17d9-41c8-882d-88d0cb1adc97" ma:termSetId="43e60010-63c0-43fa-b8a4-d7cbd4e8e7a4" ma:anchorId="00000000-0000-0000-0000-000000000000" ma:open="false" ma:isKeyword="false">
      <xsd:complexType>
        <xsd:sequence>
          <xsd:element ref="pc:Terms" minOccurs="0" maxOccurs="1"/>
        </xsd:sequence>
      </xsd:complexType>
    </xsd:element>
    <xsd:element name="m06393a984bd4675b96a24a7de0bba9c" ma:index="16" nillable="true" ma:taxonomy="true" ma:internalName="m06393a984bd4675b96a24a7de0bba9c" ma:taxonomyFieldName="Type_x0020_Document" ma:displayName="Type Document" ma:fieldId="{606393a9-84bd-4675-b96a-24a7de0bba9c}" ma:sspId="3a990bb5-17d9-41c8-882d-88d0cb1adc97" ma:termSetId="341133ca-33c1-4d99-9654-ccaa2bd9dd65" ma:anchorId="00000000-0000-0000-0000-000000000000" ma:open="false" ma:isKeyword="false">
      <xsd:complexType>
        <xsd:sequence>
          <xsd:element ref="pc:Terms" minOccurs="0" maxOccurs="1"/>
        </xsd:sequence>
      </xsd:complexType>
    </xsd:element>
    <xsd:element name="Opmerkingen" ma:index="17" nillable="true" ma:displayName="Opmerkingen" ma:description="Een samenvatting van deze bron" ma:internalName="Opmerkingen">
      <xsd:simpleType>
        <xsd:restriction base="dms:Note"/>
      </xsd:simpleType>
    </xsd:element>
    <xsd:element name="Externe_x0020_identificatie" ma:index="18" nillable="true" ma:displayName="Externe identificatie" ma:internalName="Externe_x0020_identificatie">
      <xsd:simpleType>
        <xsd:restriction base="dms:Text">
          <xsd:maxLength value="255"/>
        </xsd:restriction>
      </xsd:simpleType>
    </xsd:element>
    <xsd:element name="Geldig_x0020_tot" ma:index="19" nillable="true" ma:displayName="Geldig tot" ma:format="DateOnly" ma:internalName="Geldig_x0020_tot">
      <xsd:simpleType>
        <xsd:restriction base="dms:DateTime"/>
      </xsd:simpleType>
    </xsd:element>
    <xsd:element name="Classificatiebron" ma:index="20" nillable="true" ma:displayName="Classificatiebron" ma:default="GSD; Stcrt. 2014-5937" ma:description="Verwijzingen naar bronnen waarvan deze bron is afgeleid" ma:internalName="Classificatiebron" ma:readOnly="true">
      <xsd:simpleType>
        <xsd:restriction base="dms:Text">
          <xsd:maxLength value="255"/>
        </xsd:restriction>
      </xsd:simpleType>
    </xsd:element>
    <xsd:element name="Classificatie" ma:index="21" nillable="true" ma:displayName="Classificatie" ma:default="UITV 10.1.1 (V10)" ma:internalName="Classificatie" ma:readOnly="true">
      <xsd:simpleType>
        <xsd:restriction base="dms:Text">
          <xsd:maxLength value="255"/>
        </xsd:restriction>
      </xsd:simpleType>
    </xsd:element>
    <xsd:element name="Actor" ma:index="22" nillable="true" ma:displayName="Actor" ma:default="KMAR/STAF/DPB/CL IV" ma:internalName="Actor" ma:readOnly="true">
      <xsd:simpleType>
        <xsd:restriction base="dms:Text">
          <xsd:maxLength value="255"/>
        </xsd:restriction>
      </xsd:simpleType>
    </xsd:element>
    <xsd:element name="Onderwerp" ma:index="23" nillable="true" ma:displayName="Onderwerp" ma:internalName="Onderwerp">
      <xsd:simpleType>
        <xsd:restriction base="dms:Text">
          <xsd:maxLength value="255"/>
        </xsd:restriction>
      </xsd:simpleType>
    </xsd:element>
    <xsd:element name="Subonderwerp" ma:index="24" nillable="true" ma:displayName="Subonderwerp" ma:internalName="Subonderwerp">
      <xsd:simpleType>
        <xsd:restriction base="dms:Text">
          <xsd:maxLength value="255"/>
        </xsd:restriction>
      </xsd:simpleType>
    </xsd:element>
    <xsd:element name="RegistratieLog" ma:index="25" nillable="true" ma:displayName="RegistratieLog" ma:internalName="RegistratieLog">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EB9F2C-93C8-4079-AD68-5A10243A17FD}">
  <ds:schemaRefs>
    <ds:schemaRef ds:uri="http://schemas.microsoft.com/sharepoint/events"/>
  </ds:schemaRefs>
</ds:datastoreItem>
</file>

<file path=customXml/itemProps2.xml><?xml version="1.0" encoding="utf-8"?>
<ds:datastoreItem xmlns:ds="http://schemas.openxmlformats.org/officeDocument/2006/customXml" ds:itemID="{5793D35B-B4CC-4300-9CDE-DB1BCA5680E3}">
  <ds:schemaRefs>
    <ds:schemaRef ds:uri="http://schemas.microsoft.com/sharepoint/v3/contenttype/forms"/>
  </ds:schemaRefs>
</ds:datastoreItem>
</file>

<file path=customXml/itemProps3.xml><?xml version="1.0" encoding="utf-8"?>
<ds:datastoreItem xmlns:ds="http://schemas.openxmlformats.org/officeDocument/2006/customXml" ds:itemID="{2A092EE4-E619-42A3-80E8-7716D7BAEE02}">
  <ds:schemaRefs>
    <ds:schemaRef ds:uri="http://schemas.microsoft.com/office/2006/metadata/properties"/>
    <ds:schemaRef ds:uri="70426323-1f45-4eb7-9daa-70919f0ec796"/>
    <ds:schemaRef ds:uri="efe0f3b1-c3eb-473e-89ee-87b0945a1100"/>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4.xml><?xml version="1.0" encoding="utf-8"?>
<ds:datastoreItem xmlns:ds="http://schemas.openxmlformats.org/officeDocument/2006/customXml" ds:itemID="{EB618998-F484-4329-9859-AD10A25515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e0f3b1-c3eb-473e-89ee-87b0945a1100"/>
    <ds:schemaRef ds:uri="70426323-1f45-4eb7-9daa-70919f0ec7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6</vt:i4>
      </vt:variant>
    </vt:vector>
  </HeadingPairs>
  <TitlesOfParts>
    <vt:vector size="6" baseType="lpstr">
      <vt:lpstr>Raw data</vt:lpstr>
      <vt:lpstr>Translated data</vt:lpstr>
      <vt:lpstr>Readability scores</vt:lpstr>
      <vt:lpstr>Vagueness</vt:lpstr>
      <vt:lpstr>Tagging</vt:lpstr>
      <vt:lpstr>Kappa-scores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2022-01-28T09:16:57Z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747a0f36-3a5c-49a2-9414-3958b4eb2794</vt:lpwstr>
  </property>
  <property fmtid="{D5CDD505-2E9C-101B-9397-08002B2CF9AE}" pid="3" name="ContentTypeId">
    <vt:lpwstr>0x010100E49372D2CE067C49A3C254266CF0F7C6</vt:lpwstr>
  </property>
  <property fmtid="{D5CDD505-2E9C-101B-9397-08002B2CF9AE}" pid="4" name="Rubricering">
    <vt:lpwstr/>
  </property>
  <property fmtid="{D5CDD505-2E9C-101B-9397-08002B2CF9AE}" pid="5" name="Type Document">
    <vt:lpwstr/>
  </property>
</Properties>
</file>