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66925"/>
  <mc:AlternateContent xmlns:mc="http://schemas.openxmlformats.org/markup-compatibility/2006">
    <mc:Choice Requires="x15">
      <x15ac:absPath xmlns:x15ac="http://schemas.microsoft.com/office/spreadsheetml/2010/11/ac" url="D:\Downloads\"/>
    </mc:Choice>
  </mc:AlternateContent>
  <xr:revisionPtr revIDLastSave="0" documentId="13_ncr:1_{74407020-57B3-467C-A584-CFD3F952B983}" xr6:coauthVersionLast="47" xr6:coauthVersionMax="47" xr10:uidLastSave="{00000000-0000-0000-0000-000000000000}"/>
  <bookViews>
    <workbookView xWindow="-28920" yWindow="-120" windowWidth="29040" windowHeight="15840" tabRatio="732" firstSheet="2" activeTab="9" xr2:uid="{00000000-000D-0000-FFFF-FFFF00000000}"/>
  </bookViews>
  <sheets>
    <sheet name="Raw data" sheetId="1" r:id="rId1"/>
    <sheet name="Automatically translated data" sheetId="6" r:id="rId2"/>
    <sheet name="Readability scores" sheetId="8" r:id="rId3"/>
    <sheet name="Vague hits" sheetId="7" r:id="rId4"/>
    <sheet name="Tagging-50-FD" sheetId="4" r:id="rId5"/>
    <sheet name="Tagging-50-JW" sheetId="2" r:id="rId6"/>
    <sheet name="Compare-50" sheetId="5" r:id="rId7"/>
    <sheet name="Result-50" sheetId="10" r:id="rId8"/>
    <sheet name="Tagging-195-FD" sheetId="12" r:id="rId9"/>
    <sheet name="Tagging-195-JW" sheetId="11" r:id="rId10"/>
    <sheet name="Compare-195" sheetId="14" r:id="rId11"/>
    <sheet name="Result-195" sheetId="16" r:id="rId12"/>
    <sheet name="Result-total" sheetId="17" r:id="rId13"/>
    <sheet name="Kappa-scores" sheetId="18" r:id="rId14"/>
  </sheets>
  <definedNames>
    <definedName name="_xlnm._FilterDatabase" localSheetId="10" hidden="1">'Compare-195'!$A$2:$P$197</definedName>
    <definedName name="_xlnm._FilterDatabase" localSheetId="6" hidden="1">'Compare-50'!$A$2:$P$52</definedName>
    <definedName name="_xlnm._FilterDatabase" localSheetId="0" hidden="1">'Raw data'!$A$1:$L$246</definedName>
    <definedName name="_xlnm._FilterDatabase" localSheetId="2" hidden="1">'Readability scores'!$A$1:$C$246</definedName>
    <definedName name="_xlnm._FilterDatabase" localSheetId="11" hidden="1">'Result-195'!$A$2:$M$197</definedName>
    <definedName name="_xlnm._FilterDatabase" localSheetId="12" hidden="1">'Result-total'!$A$2:$N$248</definedName>
    <definedName name="_xlnm._FilterDatabase" localSheetId="3" hidden="1">'Vague hits'!$A$2:$H$120</definedName>
  </definedNames>
  <calcPr calcId="191029"/>
  <pivotCaches>
    <pivotCache cacheId="0" r:id="rId1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 i="1"/>
  <c r="AL54" i="18" l="1"/>
  <c r="AM54" i="18"/>
  <c r="AL55" i="18"/>
  <c r="AM55" i="18"/>
  <c r="AL56" i="18"/>
  <c r="AM56" i="18"/>
  <c r="AL57" i="18"/>
  <c r="AM57" i="18"/>
  <c r="AN57" i="18" s="1"/>
  <c r="AL58" i="18"/>
  <c r="AM58" i="18"/>
  <c r="AL59" i="18"/>
  <c r="AM59" i="18"/>
  <c r="AL60" i="18"/>
  <c r="AM60" i="18"/>
  <c r="AL61" i="18"/>
  <c r="AM61" i="18"/>
  <c r="AN61" i="18" s="1"/>
  <c r="AL62" i="18"/>
  <c r="AM62" i="18"/>
  <c r="AL63" i="18"/>
  <c r="AM63" i="18"/>
  <c r="AL64" i="18"/>
  <c r="AM64" i="18"/>
  <c r="AL65" i="18"/>
  <c r="AM65" i="18"/>
  <c r="AN65" i="18" s="1"/>
  <c r="AL66" i="18"/>
  <c r="AM66" i="18"/>
  <c r="AL67" i="18"/>
  <c r="AM67" i="18"/>
  <c r="AL68" i="18"/>
  <c r="AM68" i="18"/>
  <c r="AL69" i="18"/>
  <c r="AM69" i="18"/>
  <c r="AN69" i="18" s="1"/>
  <c r="AL70" i="18"/>
  <c r="AM70" i="18"/>
  <c r="AL71" i="18"/>
  <c r="AM71" i="18"/>
  <c r="AL72" i="18"/>
  <c r="AM72" i="18"/>
  <c r="AL73" i="18"/>
  <c r="AM73" i="18"/>
  <c r="AN73" i="18" s="1"/>
  <c r="AL74" i="18"/>
  <c r="AM74" i="18"/>
  <c r="AL75" i="18"/>
  <c r="AM75" i="18"/>
  <c r="AL76" i="18"/>
  <c r="AM76" i="18"/>
  <c r="AL77" i="18"/>
  <c r="AM77" i="18"/>
  <c r="AN77" i="18" s="1"/>
  <c r="AL78" i="18"/>
  <c r="AM78" i="18"/>
  <c r="AL79" i="18"/>
  <c r="AM79" i="18"/>
  <c r="AL80" i="18"/>
  <c r="AM80" i="18"/>
  <c r="AL81" i="18"/>
  <c r="AM81" i="18"/>
  <c r="AN81" i="18" s="1"/>
  <c r="AL82" i="18"/>
  <c r="AM82" i="18"/>
  <c r="AL83" i="18"/>
  <c r="AM83" i="18"/>
  <c r="AL84" i="18"/>
  <c r="AM84" i="18"/>
  <c r="AL85" i="18"/>
  <c r="AM85" i="18"/>
  <c r="AN85" i="18" s="1"/>
  <c r="AL86" i="18"/>
  <c r="AM86" i="18"/>
  <c r="AL87" i="18"/>
  <c r="AM87" i="18"/>
  <c r="AL88" i="18"/>
  <c r="AM88" i="18"/>
  <c r="AL89" i="18"/>
  <c r="AM89" i="18"/>
  <c r="AN89" i="18" s="1"/>
  <c r="AL90" i="18"/>
  <c r="AM90" i="18"/>
  <c r="AL91" i="18"/>
  <c r="AM91" i="18"/>
  <c r="AL92" i="18"/>
  <c r="AM92" i="18"/>
  <c r="AL93" i="18"/>
  <c r="AM93" i="18"/>
  <c r="AN93" i="18" s="1"/>
  <c r="AL94" i="18"/>
  <c r="AM94" i="18"/>
  <c r="AL95" i="18"/>
  <c r="AM95" i="18"/>
  <c r="AL96" i="18"/>
  <c r="AM96" i="18"/>
  <c r="AL97" i="18"/>
  <c r="AM97" i="18"/>
  <c r="AN97" i="18" s="1"/>
  <c r="AL98" i="18"/>
  <c r="AM98" i="18"/>
  <c r="AL99" i="18"/>
  <c r="AM99" i="18"/>
  <c r="AL100" i="18"/>
  <c r="AM100" i="18"/>
  <c r="AL101" i="18"/>
  <c r="AM101" i="18"/>
  <c r="AN101" i="18" s="1"/>
  <c r="AL102" i="18"/>
  <c r="AM102" i="18"/>
  <c r="AL103" i="18"/>
  <c r="AM103" i="18"/>
  <c r="AL104" i="18"/>
  <c r="AM104" i="18"/>
  <c r="AL105" i="18"/>
  <c r="AM105" i="18"/>
  <c r="AN105" i="18" s="1"/>
  <c r="AL106" i="18"/>
  <c r="AM106" i="18"/>
  <c r="AL107" i="18"/>
  <c r="AM107" i="18"/>
  <c r="AL108" i="18"/>
  <c r="AM108" i="18"/>
  <c r="AL109" i="18"/>
  <c r="AM109" i="18"/>
  <c r="AN109" i="18" s="1"/>
  <c r="AL110" i="18"/>
  <c r="AM110" i="18"/>
  <c r="AL111" i="18"/>
  <c r="AM111" i="18"/>
  <c r="AL112" i="18"/>
  <c r="AM112" i="18"/>
  <c r="AL113" i="18"/>
  <c r="AM113" i="18"/>
  <c r="AN113" i="18" s="1"/>
  <c r="AL114" i="18"/>
  <c r="AM114" i="18"/>
  <c r="AL115" i="18"/>
  <c r="AM115" i="18"/>
  <c r="AL116" i="18"/>
  <c r="AM116" i="18"/>
  <c r="AL117" i="18"/>
  <c r="AM117" i="18"/>
  <c r="AN117" i="18" s="1"/>
  <c r="AL118" i="18"/>
  <c r="AM118" i="18"/>
  <c r="AL119" i="18"/>
  <c r="AM119" i="18"/>
  <c r="AL120" i="18"/>
  <c r="AM120" i="18"/>
  <c r="AL121" i="18"/>
  <c r="AM121" i="18"/>
  <c r="AN121" i="18" s="1"/>
  <c r="AL122" i="18"/>
  <c r="AM122" i="18"/>
  <c r="AL123" i="18"/>
  <c r="AM123" i="18"/>
  <c r="AL124" i="18"/>
  <c r="AM124" i="18"/>
  <c r="AL125" i="18"/>
  <c r="AM125" i="18"/>
  <c r="AN125" i="18" s="1"/>
  <c r="AL126" i="18"/>
  <c r="AM126" i="18"/>
  <c r="AL127" i="18"/>
  <c r="AM127" i="18"/>
  <c r="AL128" i="18"/>
  <c r="AM128" i="18"/>
  <c r="AL129" i="18"/>
  <c r="AM129" i="18"/>
  <c r="AN129" i="18" s="1"/>
  <c r="AL130" i="18"/>
  <c r="AM130" i="18"/>
  <c r="AL131" i="18"/>
  <c r="AM131" i="18"/>
  <c r="AL132" i="18"/>
  <c r="AM132" i="18"/>
  <c r="AL133" i="18"/>
  <c r="AM133" i="18"/>
  <c r="AL134" i="18"/>
  <c r="AM134" i="18"/>
  <c r="AL135" i="18"/>
  <c r="AM135" i="18"/>
  <c r="AL136" i="18"/>
  <c r="AM136" i="18"/>
  <c r="AL137" i="18"/>
  <c r="AM137" i="18"/>
  <c r="AN137" i="18" s="1"/>
  <c r="AL138" i="18"/>
  <c r="AM138" i="18"/>
  <c r="AL139" i="18"/>
  <c r="AM139" i="18"/>
  <c r="AL140" i="18"/>
  <c r="AM140" i="18"/>
  <c r="AL141" i="18"/>
  <c r="AM141" i="18"/>
  <c r="AN141" i="18" s="1"/>
  <c r="AL142" i="18"/>
  <c r="AM142" i="18"/>
  <c r="AL143" i="18"/>
  <c r="AM143" i="18"/>
  <c r="AL144" i="18"/>
  <c r="AM144" i="18"/>
  <c r="AL145" i="18"/>
  <c r="AM145" i="18"/>
  <c r="AL146" i="18"/>
  <c r="AM146" i="18"/>
  <c r="AL147" i="18"/>
  <c r="AM147" i="18"/>
  <c r="AL148" i="18"/>
  <c r="AM148" i="18"/>
  <c r="AL149" i="18"/>
  <c r="AM149" i="18"/>
  <c r="AL150" i="18"/>
  <c r="AM150" i="18"/>
  <c r="AL151" i="18"/>
  <c r="AM151" i="18"/>
  <c r="AL152" i="18"/>
  <c r="AM152" i="18"/>
  <c r="AL153" i="18"/>
  <c r="AM153" i="18"/>
  <c r="AN153" i="18" s="1"/>
  <c r="AL154" i="18"/>
  <c r="AM154" i="18"/>
  <c r="AL155" i="18"/>
  <c r="AM155" i="18"/>
  <c r="AL156" i="18"/>
  <c r="AM156" i="18"/>
  <c r="AL157" i="18"/>
  <c r="AM157" i="18"/>
  <c r="AN157" i="18" s="1"/>
  <c r="AL158" i="18"/>
  <c r="AM158" i="18"/>
  <c r="AL159" i="18"/>
  <c r="AM159" i="18"/>
  <c r="AL160" i="18"/>
  <c r="AM160" i="18"/>
  <c r="AL161" i="18"/>
  <c r="AM161" i="18"/>
  <c r="AN161" i="18" s="1"/>
  <c r="AL162" i="18"/>
  <c r="AM162" i="18"/>
  <c r="AL163" i="18"/>
  <c r="AM163" i="18"/>
  <c r="AL164" i="18"/>
  <c r="AM164" i="18"/>
  <c r="AL165" i="18"/>
  <c r="AM165" i="18"/>
  <c r="AN165" i="18" s="1"/>
  <c r="AL166" i="18"/>
  <c r="AM166" i="18"/>
  <c r="AL167" i="18"/>
  <c r="AM167" i="18"/>
  <c r="AL168" i="18"/>
  <c r="AM168" i="18"/>
  <c r="AL169" i="18"/>
  <c r="AM169" i="18"/>
  <c r="AN169" i="18" s="1"/>
  <c r="AL170" i="18"/>
  <c r="AM170" i="18"/>
  <c r="AL171" i="18"/>
  <c r="AM171" i="18"/>
  <c r="AL172" i="18"/>
  <c r="AM172" i="18"/>
  <c r="AL173" i="18"/>
  <c r="AM173" i="18"/>
  <c r="AN173" i="18" s="1"/>
  <c r="AL174" i="18"/>
  <c r="AM174" i="18"/>
  <c r="AL175" i="18"/>
  <c r="AM175" i="18"/>
  <c r="AL176" i="18"/>
  <c r="AM176" i="18"/>
  <c r="AL177" i="18"/>
  <c r="AM177" i="18"/>
  <c r="AL178" i="18"/>
  <c r="AM178" i="18"/>
  <c r="AL179" i="18"/>
  <c r="AM179" i="18"/>
  <c r="AL180" i="18"/>
  <c r="AM180" i="18"/>
  <c r="AL181" i="18"/>
  <c r="AM181" i="18"/>
  <c r="AN181" i="18" s="1"/>
  <c r="AL182" i="18"/>
  <c r="AM182" i="18"/>
  <c r="AL183" i="18"/>
  <c r="AM183" i="18"/>
  <c r="AL184" i="18"/>
  <c r="AM184" i="18"/>
  <c r="AL185" i="18"/>
  <c r="AM185" i="18"/>
  <c r="AN185" i="18" s="1"/>
  <c r="AL186" i="18"/>
  <c r="AM186" i="18"/>
  <c r="AL187" i="18"/>
  <c r="AM187" i="18"/>
  <c r="AL188" i="18"/>
  <c r="AM188" i="18"/>
  <c r="AL189" i="18"/>
  <c r="AM189" i="18"/>
  <c r="AN189" i="18" s="1"/>
  <c r="AL190" i="18"/>
  <c r="AM190" i="18"/>
  <c r="AL191" i="18"/>
  <c r="AM191" i="18"/>
  <c r="AL192" i="18"/>
  <c r="AM192" i="18"/>
  <c r="AL193" i="18"/>
  <c r="AM193" i="18"/>
  <c r="AN193" i="18" s="1"/>
  <c r="AL194" i="18"/>
  <c r="AM194" i="18"/>
  <c r="AL195" i="18"/>
  <c r="AM195" i="18"/>
  <c r="AL196" i="18"/>
  <c r="AM196" i="18"/>
  <c r="AL197" i="18"/>
  <c r="AM197" i="18"/>
  <c r="AN197" i="18" s="1"/>
  <c r="AL198" i="18"/>
  <c r="AM198" i="18"/>
  <c r="AL199" i="18"/>
  <c r="AM199" i="18"/>
  <c r="AL200" i="18"/>
  <c r="AM200" i="18"/>
  <c r="AL201" i="18"/>
  <c r="AM201" i="18"/>
  <c r="AN201" i="18" s="1"/>
  <c r="AL202" i="18"/>
  <c r="AM202" i="18"/>
  <c r="AL203" i="18"/>
  <c r="AM203" i="18"/>
  <c r="AL204" i="18"/>
  <c r="AM204" i="18"/>
  <c r="AL205" i="18"/>
  <c r="AM205" i="18"/>
  <c r="AL206" i="18"/>
  <c r="AM206" i="18"/>
  <c r="AL207" i="18"/>
  <c r="AM207" i="18"/>
  <c r="AL208" i="18"/>
  <c r="AM208" i="18"/>
  <c r="AL209" i="18"/>
  <c r="AM209" i="18"/>
  <c r="AN209" i="18" s="1"/>
  <c r="AL210" i="18"/>
  <c r="AM210" i="18"/>
  <c r="AL211" i="18"/>
  <c r="AM211" i="18"/>
  <c r="AL212" i="18"/>
  <c r="AM212" i="18"/>
  <c r="AL213" i="18"/>
  <c r="AM213" i="18"/>
  <c r="AN213" i="18" s="1"/>
  <c r="AL214" i="18"/>
  <c r="AM214" i="18"/>
  <c r="AL215" i="18"/>
  <c r="AM215" i="18"/>
  <c r="AL216" i="18"/>
  <c r="AM216" i="18"/>
  <c r="AL217" i="18"/>
  <c r="AM217" i="18"/>
  <c r="AN217" i="18" s="1"/>
  <c r="AL218" i="18"/>
  <c r="AM218" i="18"/>
  <c r="AL219" i="18"/>
  <c r="AM219" i="18"/>
  <c r="AL220" i="18"/>
  <c r="AM220" i="18"/>
  <c r="AL221" i="18"/>
  <c r="AM221" i="18"/>
  <c r="AL222" i="18"/>
  <c r="AM222" i="18"/>
  <c r="AL223" i="18"/>
  <c r="AM223" i="18"/>
  <c r="AL224" i="18"/>
  <c r="AM224" i="18"/>
  <c r="AL225" i="18"/>
  <c r="AM225" i="18"/>
  <c r="AL226" i="18"/>
  <c r="AM226" i="18"/>
  <c r="AL227" i="18"/>
  <c r="AM227" i="18"/>
  <c r="AL228" i="18"/>
  <c r="AM228" i="18"/>
  <c r="AL229" i="18"/>
  <c r="AM229" i="18"/>
  <c r="AN229" i="18" s="1"/>
  <c r="AL230" i="18"/>
  <c r="AM230" i="18"/>
  <c r="AL231" i="18"/>
  <c r="AM231" i="18"/>
  <c r="AL232" i="18"/>
  <c r="AM232" i="18"/>
  <c r="AL233" i="18"/>
  <c r="AM233" i="18"/>
  <c r="AN233" i="18" s="1"/>
  <c r="AL234" i="18"/>
  <c r="AM234" i="18"/>
  <c r="AL235" i="18"/>
  <c r="AM235" i="18"/>
  <c r="AL236" i="18"/>
  <c r="AM236" i="18"/>
  <c r="AL237" i="18"/>
  <c r="AM237" i="18"/>
  <c r="AN237" i="18" s="1"/>
  <c r="AL238" i="18"/>
  <c r="AM238" i="18"/>
  <c r="AL239" i="18"/>
  <c r="AM239" i="18"/>
  <c r="AL240" i="18"/>
  <c r="AM240" i="18"/>
  <c r="AL241" i="18"/>
  <c r="AM241" i="18"/>
  <c r="AL242" i="18"/>
  <c r="AM242" i="18"/>
  <c r="AL243" i="18"/>
  <c r="AM243" i="18"/>
  <c r="AL244" i="18"/>
  <c r="AM244" i="18"/>
  <c r="AL245" i="18"/>
  <c r="AM245" i="18"/>
  <c r="AL246" i="18"/>
  <c r="AM246" i="18"/>
  <c r="AL247" i="18"/>
  <c r="AM247" i="18"/>
  <c r="AN133" i="18"/>
  <c r="AN241" i="18"/>
  <c r="AM53" i="18"/>
  <c r="AL53" i="18"/>
  <c r="AL4" i="18"/>
  <c r="AM4" i="18"/>
  <c r="AL5" i="18"/>
  <c r="AM5" i="18"/>
  <c r="AL6" i="18"/>
  <c r="AN6" i="18" s="1"/>
  <c r="AM6" i="18"/>
  <c r="AL7" i="18"/>
  <c r="AM7" i="18"/>
  <c r="AL8" i="18"/>
  <c r="AN8" i="18" s="1"/>
  <c r="AM8" i="18"/>
  <c r="AL9" i="18"/>
  <c r="AM9" i="18"/>
  <c r="AN9" i="18" s="1"/>
  <c r="AL10" i="18"/>
  <c r="AN10" i="18" s="1"/>
  <c r="AM10" i="18"/>
  <c r="AL11" i="18"/>
  <c r="AM11" i="18"/>
  <c r="AN11" i="18" s="1"/>
  <c r="AL12" i="18"/>
  <c r="AM12" i="18"/>
  <c r="AL13" i="18"/>
  <c r="AM13" i="18"/>
  <c r="AL14" i="18"/>
  <c r="AM14" i="18"/>
  <c r="AL15" i="18"/>
  <c r="AM15" i="18"/>
  <c r="AN15" i="18" s="1"/>
  <c r="AL16" i="18"/>
  <c r="AM16" i="18"/>
  <c r="AL17" i="18"/>
  <c r="AM17" i="18"/>
  <c r="AL18" i="18"/>
  <c r="AM18" i="18"/>
  <c r="AL19" i="18"/>
  <c r="AM19" i="18"/>
  <c r="AN19" i="18" s="1"/>
  <c r="AL20" i="18"/>
  <c r="AM20" i="18"/>
  <c r="AL21" i="18"/>
  <c r="AM21" i="18"/>
  <c r="AL22" i="18"/>
  <c r="AM22" i="18"/>
  <c r="AL23" i="18"/>
  <c r="AM23" i="18"/>
  <c r="AN23" i="18" s="1"/>
  <c r="AL24" i="18"/>
  <c r="AN24" i="18" s="1"/>
  <c r="AM24" i="18"/>
  <c r="AL25" i="18"/>
  <c r="AM25" i="18"/>
  <c r="AL26" i="18"/>
  <c r="AM26" i="18"/>
  <c r="AL27" i="18"/>
  <c r="AM27" i="18"/>
  <c r="AN27" i="18" s="1"/>
  <c r="AL28" i="18"/>
  <c r="AM28" i="18"/>
  <c r="AL29" i="18"/>
  <c r="AM29" i="18"/>
  <c r="AL30" i="18"/>
  <c r="AN30" i="18" s="1"/>
  <c r="AM30" i="18"/>
  <c r="AL31" i="18"/>
  <c r="AM31" i="18"/>
  <c r="AL32" i="18"/>
  <c r="AN32" i="18" s="1"/>
  <c r="AM32" i="18"/>
  <c r="AL33" i="18"/>
  <c r="AM33" i="18"/>
  <c r="AL34" i="18"/>
  <c r="AM34" i="18"/>
  <c r="AL35" i="18"/>
  <c r="AM35" i="18"/>
  <c r="AL36" i="18"/>
  <c r="AM36" i="18"/>
  <c r="AL37" i="18"/>
  <c r="AM37" i="18"/>
  <c r="AL38" i="18"/>
  <c r="AN38" i="18" s="1"/>
  <c r="AM38" i="18"/>
  <c r="AL39" i="18"/>
  <c r="AM39" i="18"/>
  <c r="AL40" i="18"/>
  <c r="AN40" i="18" s="1"/>
  <c r="AM40" i="18"/>
  <c r="AL41" i="18"/>
  <c r="AM41" i="18"/>
  <c r="AN41" i="18" s="1"/>
  <c r="AL42" i="18"/>
  <c r="AN42" i="18" s="1"/>
  <c r="AM42" i="18"/>
  <c r="AL43" i="18"/>
  <c r="AM43" i="18"/>
  <c r="AN43" i="18" s="1"/>
  <c r="AL44" i="18"/>
  <c r="AM44" i="18"/>
  <c r="AL45" i="18"/>
  <c r="AM45" i="18"/>
  <c r="AL46" i="18"/>
  <c r="AM46" i="18"/>
  <c r="AL47" i="18"/>
  <c r="AM47" i="18"/>
  <c r="AN47" i="18" s="1"/>
  <c r="AL48" i="18"/>
  <c r="AM48" i="18"/>
  <c r="AL49" i="18"/>
  <c r="AM49" i="18"/>
  <c r="AN49" i="18" s="1"/>
  <c r="AL50" i="18"/>
  <c r="AM50" i="18"/>
  <c r="AL51" i="18"/>
  <c r="AM51" i="18"/>
  <c r="AN51" i="18" s="1"/>
  <c r="AL52" i="18"/>
  <c r="AM52" i="18"/>
  <c r="AN17" i="18"/>
  <c r="AN25" i="18"/>
  <c r="AN33" i="18"/>
  <c r="AM3" i="18"/>
  <c r="AL3" i="18"/>
  <c r="AH54" i="18"/>
  <c r="AI54" i="18"/>
  <c r="AH55" i="18"/>
  <c r="AI55" i="18"/>
  <c r="AH56" i="18"/>
  <c r="AI56" i="18"/>
  <c r="AH57" i="18"/>
  <c r="AI57" i="18"/>
  <c r="AH58" i="18"/>
  <c r="AI58" i="18"/>
  <c r="AH59" i="18"/>
  <c r="AI59" i="18"/>
  <c r="AH60" i="18"/>
  <c r="AI60" i="18"/>
  <c r="AH61" i="18"/>
  <c r="AI61" i="18"/>
  <c r="AH62" i="18"/>
  <c r="AI62" i="18"/>
  <c r="AH63" i="18"/>
  <c r="AI63" i="18"/>
  <c r="AH64" i="18"/>
  <c r="AI64" i="18"/>
  <c r="AH65" i="18"/>
  <c r="AJ65" i="18" s="1"/>
  <c r="AI65" i="18"/>
  <c r="AH66" i="18"/>
  <c r="AI66" i="18"/>
  <c r="AH67" i="18"/>
  <c r="AI67" i="18"/>
  <c r="AH68" i="18"/>
  <c r="AI68" i="18"/>
  <c r="AH69" i="18"/>
  <c r="AI69" i="18"/>
  <c r="AH70" i="18"/>
  <c r="AI70" i="18"/>
  <c r="AH71" i="18"/>
  <c r="AI71" i="18"/>
  <c r="AH72" i="18"/>
  <c r="AI72" i="18"/>
  <c r="AH73" i="18"/>
  <c r="AI73" i="18"/>
  <c r="AH74" i="18"/>
  <c r="AI74" i="18"/>
  <c r="AH75" i="18"/>
  <c r="AI75" i="18"/>
  <c r="AH76" i="18"/>
  <c r="AI76" i="18"/>
  <c r="AH77" i="18"/>
  <c r="AI77" i="18"/>
  <c r="AH78" i="18"/>
  <c r="AI78" i="18"/>
  <c r="AH79" i="18"/>
  <c r="AJ79" i="18" s="1"/>
  <c r="AI79" i="18"/>
  <c r="AH80" i="18"/>
  <c r="AI80" i="18"/>
  <c r="AH81" i="18"/>
  <c r="AI81" i="18"/>
  <c r="AH82" i="18"/>
  <c r="AI82" i="18"/>
  <c r="AH83" i="18"/>
  <c r="AI83" i="18"/>
  <c r="AH84" i="18"/>
  <c r="AI84" i="18"/>
  <c r="AH85" i="18"/>
  <c r="AI85" i="18"/>
  <c r="AH86" i="18"/>
  <c r="AI86" i="18"/>
  <c r="AH87" i="18"/>
  <c r="AI87" i="18"/>
  <c r="AH88" i="18"/>
  <c r="AI88" i="18"/>
  <c r="AH89" i="18"/>
  <c r="AI89" i="18"/>
  <c r="AH90" i="18"/>
  <c r="AI90" i="18"/>
  <c r="AH91" i="18"/>
  <c r="AI91" i="18"/>
  <c r="AH92" i="18"/>
  <c r="AI92" i="18"/>
  <c r="AH93" i="18"/>
  <c r="AI93" i="18"/>
  <c r="AH94" i="18"/>
  <c r="AI94" i="18"/>
  <c r="AH95" i="18"/>
  <c r="AI95" i="18"/>
  <c r="AH96" i="18"/>
  <c r="AI96" i="18"/>
  <c r="AH97" i="18"/>
  <c r="AI97" i="18"/>
  <c r="AH98" i="18"/>
  <c r="AI98" i="18"/>
  <c r="AH99" i="18"/>
  <c r="AI99" i="18"/>
  <c r="AH100" i="18"/>
  <c r="AI100" i="18"/>
  <c r="AH101" i="18"/>
  <c r="AI101" i="18"/>
  <c r="AH102" i="18"/>
  <c r="AI102" i="18"/>
  <c r="AH103" i="18"/>
  <c r="AI103" i="18"/>
  <c r="AH104" i="18"/>
  <c r="AI104" i="18"/>
  <c r="AH105" i="18"/>
  <c r="AI105" i="18"/>
  <c r="AH106" i="18"/>
  <c r="AI106" i="18"/>
  <c r="AH107" i="18"/>
  <c r="AI107" i="18"/>
  <c r="AH108" i="18"/>
  <c r="AI108" i="18"/>
  <c r="AH109" i="18"/>
  <c r="AI109" i="18"/>
  <c r="AH110" i="18"/>
  <c r="AI110" i="18"/>
  <c r="AH111" i="18"/>
  <c r="AI111" i="18"/>
  <c r="AH112" i="18"/>
  <c r="AI112" i="18"/>
  <c r="AH113" i="18"/>
  <c r="AJ113" i="18" s="1"/>
  <c r="AI113" i="18"/>
  <c r="AH114" i="18"/>
  <c r="AI114" i="18"/>
  <c r="AH115" i="18"/>
  <c r="AI115" i="18"/>
  <c r="AH116" i="18"/>
  <c r="AI116" i="18"/>
  <c r="AH117" i="18"/>
  <c r="AI117" i="18"/>
  <c r="AH118" i="18"/>
  <c r="AI118" i="18"/>
  <c r="AH119" i="18"/>
  <c r="AI119" i="18"/>
  <c r="AH120" i="18"/>
  <c r="AI120" i="18"/>
  <c r="AH121" i="18"/>
  <c r="AI121" i="18"/>
  <c r="AH122" i="18"/>
  <c r="AI122" i="18"/>
  <c r="AH123" i="18"/>
  <c r="AI123" i="18"/>
  <c r="AH124" i="18"/>
  <c r="AI124" i="18"/>
  <c r="AH125" i="18"/>
  <c r="AI125" i="18"/>
  <c r="AH126" i="18"/>
  <c r="AI126" i="18"/>
  <c r="AH127" i="18"/>
  <c r="AI127" i="18"/>
  <c r="AH128" i="18"/>
  <c r="AI128" i="18"/>
  <c r="AH129" i="18"/>
  <c r="AJ129" i="18" s="1"/>
  <c r="AI129" i="18"/>
  <c r="AH130" i="18"/>
  <c r="AI130" i="18"/>
  <c r="AH131" i="18"/>
  <c r="AI131" i="18"/>
  <c r="AH132" i="18"/>
  <c r="AI132" i="18"/>
  <c r="AH133" i="18"/>
  <c r="AI133" i="18"/>
  <c r="AH134" i="18"/>
  <c r="AI134" i="18"/>
  <c r="AH135" i="18"/>
  <c r="AI135" i="18"/>
  <c r="AH136" i="18"/>
  <c r="AI136" i="18"/>
  <c r="AH137" i="18"/>
  <c r="AJ137" i="18" s="1"/>
  <c r="AI137" i="18"/>
  <c r="AH138" i="18"/>
  <c r="AI138" i="18"/>
  <c r="AH139" i="18"/>
  <c r="AI139" i="18"/>
  <c r="AH140" i="18"/>
  <c r="AI140" i="18"/>
  <c r="AH141" i="18"/>
  <c r="AI141" i="18"/>
  <c r="AH142" i="18"/>
  <c r="AI142" i="18"/>
  <c r="AH143" i="18"/>
  <c r="AJ143" i="18" s="1"/>
  <c r="AI143" i="18"/>
  <c r="AH144" i="18"/>
  <c r="AI144" i="18"/>
  <c r="AH145" i="18"/>
  <c r="AI145" i="18"/>
  <c r="AH146" i="18"/>
  <c r="AI146" i="18"/>
  <c r="AH147" i="18"/>
  <c r="AI147" i="18"/>
  <c r="AH148" i="18"/>
  <c r="AI148" i="18"/>
  <c r="AH149" i="18"/>
  <c r="AI149" i="18"/>
  <c r="AH150" i="18"/>
  <c r="AI150" i="18"/>
  <c r="AH151" i="18"/>
  <c r="AI151" i="18"/>
  <c r="AH152" i="18"/>
  <c r="AI152" i="18"/>
  <c r="AH153" i="18"/>
  <c r="AI153" i="18"/>
  <c r="AH154" i="18"/>
  <c r="AI154" i="18"/>
  <c r="AH155" i="18"/>
  <c r="AI155" i="18"/>
  <c r="AH156" i="18"/>
  <c r="AI156" i="18"/>
  <c r="AH157" i="18"/>
  <c r="AI157" i="18"/>
  <c r="AH158" i="18"/>
  <c r="AI158" i="18"/>
  <c r="AH159" i="18"/>
  <c r="AI159" i="18"/>
  <c r="AH160" i="18"/>
  <c r="AI160" i="18"/>
  <c r="AH161" i="18"/>
  <c r="AI161" i="18"/>
  <c r="AH162" i="18"/>
  <c r="AI162" i="18"/>
  <c r="AH163" i="18"/>
  <c r="AI163" i="18"/>
  <c r="AH164" i="18"/>
  <c r="AI164" i="18"/>
  <c r="AH165" i="18"/>
  <c r="AI165" i="18"/>
  <c r="AH166" i="18"/>
  <c r="AI166" i="18"/>
  <c r="AH167" i="18"/>
  <c r="AI167" i="18"/>
  <c r="AH168" i="18"/>
  <c r="AI168" i="18"/>
  <c r="AH169" i="18"/>
  <c r="AI169" i="18"/>
  <c r="AH170" i="18"/>
  <c r="AI170" i="18"/>
  <c r="AH171" i="18"/>
  <c r="AI171" i="18"/>
  <c r="AH172" i="18"/>
  <c r="AI172" i="18"/>
  <c r="AH173" i="18"/>
  <c r="AI173" i="18"/>
  <c r="AH174" i="18"/>
  <c r="AI174" i="18"/>
  <c r="AH175" i="18"/>
  <c r="AI175" i="18"/>
  <c r="AH176" i="18"/>
  <c r="AI176" i="18"/>
  <c r="AH177" i="18"/>
  <c r="AJ177" i="18" s="1"/>
  <c r="AI177" i="18"/>
  <c r="AH178" i="18"/>
  <c r="AI178" i="18"/>
  <c r="AH179" i="18"/>
  <c r="AI179" i="18"/>
  <c r="AH180" i="18"/>
  <c r="AI180" i="18"/>
  <c r="AH181" i="18"/>
  <c r="AI181" i="18"/>
  <c r="AH182" i="18"/>
  <c r="AI182" i="18"/>
  <c r="AH183" i="18"/>
  <c r="AI183" i="18"/>
  <c r="AH184" i="18"/>
  <c r="AI184" i="18"/>
  <c r="AH185" i="18"/>
  <c r="AI185" i="18"/>
  <c r="AH186" i="18"/>
  <c r="AI186" i="18"/>
  <c r="AH187" i="18"/>
  <c r="AI187" i="18"/>
  <c r="AH188" i="18"/>
  <c r="AI188" i="18"/>
  <c r="AH189" i="18"/>
  <c r="AI189" i="18"/>
  <c r="AH190" i="18"/>
  <c r="AI190" i="18"/>
  <c r="AH191" i="18"/>
  <c r="AI191" i="18"/>
  <c r="AH192" i="18"/>
  <c r="AI192" i="18"/>
  <c r="AH193" i="18"/>
  <c r="AI193" i="18"/>
  <c r="AH194" i="18"/>
  <c r="AI194" i="18"/>
  <c r="AH195" i="18"/>
  <c r="AI195" i="18"/>
  <c r="AH196" i="18"/>
  <c r="AI196" i="18"/>
  <c r="AH197" i="18"/>
  <c r="AI197" i="18"/>
  <c r="AH198" i="18"/>
  <c r="AI198" i="18"/>
  <c r="AH199" i="18"/>
  <c r="AI199" i="18"/>
  <c r="AH200" i="18"/>
  <c r="AI200" i="18"/>
  <c r="AH201" i="18"/>
  <c r="AI201" i="18"/>
  <c r="AH202" i="18"/>
  <c r="AI202" i="18"/>
  <c r="AH203" i="18"/>
  <c r="AI203" i="18"/>
  <c r="AH204" i="18"/>
  <c r="AI204" i="18"/>
  <c r="AH205" i="18"/>
  <c r="AI205" i="18"/>
  <c r="AH206" i="18"/>
  <c r="AI206" i="18"/>
  <c r="AH207" i="18"/>
  <c r="AI207" i="18"/>
  <c r="AH208" i="18"/>
  <c r="AI208" i="18"/>
  <c r="AH209" i="18"/>
  <c r="AI209" i="18"/>
  <c r="AH210" i="18"/>
  <c r="AI210" i="18"/>
  <c r="AH211" i="18"/>
  <c r="AI211" i="18"/>
  <c r="AH212" i="18"/>
  <c r="AI212" i="18"/>
  <c r="AH213" i="18"/>
  <c r="AI213" i="18"/>
  <c r="AH214" i="18"/>
  <c r="AI214" i="18"/>
  <c r="AH215" i="18"/>
  <c r="AI215" i="18"/>
  <c r="AH216" i="18"/>
  <c r="AI216" i="18"/>
  <c r="AH217" i="18"/>
  <c r="AI217" i="18"/>
  <c r="AH218" i="18"/>
  <c r="AI218" i="18"/>
  <c r="AH219" i="18"/>
  <c r="AI219" i="18"/>
  <c r="AH220" i="18"/>
  <c r="AI220" i="18"/>
  <c r="AH221" i="18"/>
  <c r="AI221" i="18"/>
  <c r="AH222" i="18"/>
  <c r="AI222" i="18"/>
  <c r="AH223" i="18"/>
  <c r="AI223" i="18"/>
  <c r="AH224" i="18"/>
  <c r="AI224" i="18"/>
  <c r="AH225" i="18"/>
  <c r="AI225" i="18"/>
  <c r="AH226" i="18"/>
  <c r="AI226" i="18"/>
  <c r="AH227" i="18"/>
  <c r="AI227" i="18"/>
  <c r="AH228" i="18"/>
  <c r="AI228" i="18"/>
  <c r="AH229" i="18"/>
  <c r="AI229" i="18"/>
  <c r="AH230" i="18"/>
  <c r="AI230" i="18"/>
  <c r="AH231" i="18"/>
  <c r="AI231" i="18"/>
  <c r="AH232" i="18"/>
  <c r="AI232" i="18"/>
  <c r="AH233" i="18"/>
  <c r="AI233" i="18"/>
  <c r="AH234" i="18"/>
  <c r="AI234" i="18"/>
  <c r="AH235" i="18"/>
  <c r="AI235" i="18"/>
  <c r="AH236" i="18"/>
  <c r="AI236" i="18"/>
  <c r="AH237" i="18"/>
  <c r="AI237" i="18"/>
  <c r="AH238" i="18"/>
  <c r="AI238" i="18"/>
  <c r="AH239" i="18"/>
  <c r="AI239" i="18"/>
  <c r="AH240" i="18"/>
  <c r="AI240" i="18"/>
  <c r="AH241" i="18"/>
  <c r="AI241" i="18"/>
  <c r="AH242" i="18"/>
  <c r="AI242" i="18"/>
  <c r="AH243" i="18"/>
  <c r="AI243" i="18"/>
  <c r="AH244" i="18"/>
  <c r="AI244" i="18"/>
  <c r="AH245" i="18"/>
  <c r="AI245" i="18"/>
  <c r="AH246" i="18"/>
  <c r="AI246" i="18"/>
  <c r="AH247" i="18"/>
  <c r="AI247" i="18"/>
  <c r="AJ95" i="18"/>
  <c r="AJ73" i="18"/>
  <c r="AI53" i="18"/>
  <c r="AH53" i="18"/>
  <c r="AH4" i="18"/>
  <c r="AJ4" i="18" s="1"/>
  <c r="AI4" i="18"/>
  <c r="AH5" i="18"/>
  <c r="AI5" i="18"/>
  <c r="AH6" i="18"/>
  <c r="AJ6" i="18" s="1"/>
  <c r="AI6" i="18"/>
  <c r="AH7" i="18"/>
  <c r="AI7" i="18"/>
  <c r="AH8" i="18"/>
  <c r="AI8" i="18"/>
  <c r="AH9" i="18"/>
  <c r="AI9" i="18"/>
  <c r="AH10" i="18"/>
  <c r="AI10" i="18"/>
  <c r="AH11" i="18"/>
  <c r="AI11" i="18"/>
  <c r="AJ11" i="18" s="1"/>
  <c r="AH12" i="18"/>
  <c r="AJ12" i="18" s="1"/>
  <c r="AI12" i="18"/>
  <c r="AH13" i="18"/>
  <c r="AI13" i="18"/>
  <c r="AJ13" i="18" s="1"/>
  <c r="AH14" i="18"/>
  <c r="AI14" i="18"/>
  <c r="AH15" i="18"/>
  <c r="AI15" i="18"/>
  <c r="AJ15" i="18" s="1"/>
  <c r="AH16" i="18"/>
  <c r="AI16" i="18"/>
  <c r="AH17" i="18"/>
  <c r="AI17" i="18"/>
  <c r="AH18" i="18"/>
  <c r="AI18" i="18"/>
  <c r="AH19" i="18"/>
  <c r="AI19" i="18"/>
  <c r="AH20" i="18"/>
  <c r="AI20" i="18"/>
  <c r="AH21" i="18"/>
  <c r="AI21" i="18"/>
  <c r="AJ21" i="18" s="1"/>
  <c r="AH22" i="18"/>
  <c r="AJ22" i="18" s="1"/>
  <c r="AI22" i="18"/>
  <c r="AH23" i="18"/>
  <c r="AI23" i="18"/>
  <c r="AJ23" i="18" s="1"/>
  <c r="AH24" i="18"/>
  <c r="AI24" i="18"/>
  <c r="AH25" i="18"/>
  <c r="AI25" i="18"/>
  <c r="AH26" i="18"/>
  <c r="AJ26" i="18" s="1"/>
  <c r="AI26" i="18"/>
  <c r="AH27" i="18"/>
  <c r="AI27" i="18"/>
  <c r="AJ27" i="18" s="1"/>
  <c r="AH28" i="18"/>
  <c r="AJ28" i="18" s="1"/>
  <c r="AI28" i="18"/>
  <c r="AH29" i="18"/>
  <c r="AI29" i="18"/>
  <c r="AJ29" i="18" s="1"/>
  <c r="AH30" i="18"/>
  <c r="AJ30" i="18" s="1"/>
  <c r="AI30" i="18"/>
  <c r="AH31" i="18"/>
  <c r="AI31" i="18"/>
  <c r="AJ31" i="18" s="1"/>
  <c r="AH32" i="18"/>
  <c r="AI32" i="18"/>
  <c r="AH33" i="18"/>
  <c r="AI33" i="18"/>
  <c r="AH34" i="18"/>
  <c r="AI34" i="18"/>
  <c r="AH35" i="18"/>
  <c r="AI35" i="18"/>
  <c r="AJ35" i="18" s="1"/>
  <c r="AH36" i="18"/>
  <c r="AJ36" i="18" s="1"/>
  <c r="AI36" i="18"/>
  <c r="AH37" i="18"/>
  <c r="AI37" i="18"/>
  <c r="AJ37" i="18" s="1"/>
  <c r="AH38" i="18"/>
  <c r="AI38" i="18"/>
  <c r="AH39" i="18"/>
  <c r="AI39" i="18"/>
  <c r="AJ39" i="18" s="1"/>
  <c r="AH40" i="18"/>
  <c r="AJ40" i="18" s="1"/>
  <c r="AI40" i="18"/>
  <c r="AH41" i="18"/>
  <c r="AI41" i="18"/>
  <c r="AH42" i="18"/>
  <c r="AJ42" i="18" s="1"/>
  <c r="AI42" i="18"/>
  <c r="AH43" i="18"/>
  <c r="AI43" i="18"/>
  <c r="AH44" i="18"/>
  <c r="AI44" i="18"/>
  <c r="AH45" i="18"/>
  <c r="AI45" i="18"/>
  <c r="AJ45" i="18" s="1"/>
  <c r="AH46" i="18"/>
  <c r="AI46" i="18"/>
  <c r="AH47" i="18"/>
  <c r="AI47" i="18"/>
  <c r="AH48" i="18"/>
  <c r="AI48" i="18"/>
  <c r="AH49" i="18"/>
  <c r="AI49" i="18"/>
  <c r="AH50" i="18"/>
  <c r="AI50" i="18"/>
  <c r="AH51" i="18"/>
  <c r="AI51" i="18"/>
  <c r="AH52" i="18"/>
  <c r="AJ52" i="18" s="1"/>
  <c r="AI52" i="18"/>
  <c r="AJ7" i="18"/>
  <c r="AJ8" i="18"/>
  <c r="AJ34" i="18"/>
  <c r="AJ17" i="18"/>
  <c r="AJ49" i="18"/>
  <c r="AI3" i="18"/>
  <c r="AH3" i="18"/>
  <c r="AD54" i="18"/>
  <c r="AE54" i="18"/>
  <c r="AD55" i="18"/>
  <c r="AE55" i="18"/>
  <c r="AD56" i="18"/>
  <c r="AE56" i="18"/>
  <c r="AD57" i="18"/>
  <c r="AE57" i="18"/>
  <c r="AD58" i="18"/>
  <c r="AE58" i="18"/>
  <c r="AD59" i="18"/>
  <c r="AE59" i="18"/>
  <c r="AD60" i="18"/>
  <c r="AE60" i="18"/>
  <c r="AD61" i="18"/>
  <c r="AE61" i="18"/>
  <c r="AD62" i="18"/>
  <c r="AE62" i="18"/>
  <c r="AD63" i="18"/>
  <c r="AE63" i="18"/>
  <c r="AD64" i="18"/>
  <c r="AE64" i="18"/>
  <c r="AF64" i="18" s="1"/>
  <c r="AD65" i="18"/>
  <c r="AE65" i="18"/>
  <c r="AD66" i="18"/>
  <c r="AE66" i="18"/>
  <c r="AD67" i="18"/>
  <c r="AE67" i="18"/>
  <c r="AD68" i="18"/>
  <c r="AE68" i="18"/>
  <c r="AD69" i="18"/>
  <c r="AE69" i="18"/>
  <c r="AD70" i="18"/>
  <c r="AE70" i="18"/>
  <c r="AD71" i="18"/>
  <c r="AE71" i="18"/>
  <c r="AD72" i="18"/>
  <c r="AE72" i="18"/>
  <c r="AF72" i="18" s="1"/>
  <c r="AD73" i="18"/>
  <c r="AE73" i="18"/>
  <c r="AD74" i="18"/>
  <c r="AE74" i="18"/>
  <c r="AD75" i="18"/>
  <c r="AE75" i="18"/>
  <c r="AD76" i="18"/>
  <c r="AE76" i="18"/>
  <c r="AD77" i="18"/>
  <c r="AE77" i="18"/>
  <c r="AD78" i="18"/>
  <c r="AE78" i="18"/>
  <c r="AD79" i="18"/>
  <c r="AE79" i="18"/>
  <c r="AD80" i="18"/>
  <c r="AE80" i="18"/>
  <c r="AD81" i="18"/>
  <c r="AE81" i="18"/>
  <c r="AD82" i="18"/>
  <c r="AE82" i="18"/>
  <c r="AD83" i="18"/>
  <c r="AE83" i="18"/>
  <c r="AD84" i="18"/>
  <c r="AE84" i="18"/>
  <c r="AD85" i="18"/>
  <c r="AE85" i="18"/>
  <c r="AD86" i="18"/>
  <c r="AE86" i="18"/>
  <c r="AD87" i="18"/>
  <c r="AE87" i="18"/>
  <c r="AD88" i="18"/>
  <c r="AE88" i="18"/>
  <c r="AF88" i="18" s="1"/>
  <c r="AD89" i="18"/>
  <c r="AE89" i="18"/>
  <c r="AD90" i="18"/>
  <c r="AE90" i="18"/>
  <c r="AD91" i="18"/>
  <c r="AE91" i="18"/>
  <c r="AD92" i="18"/>
  <c r="AE92" i="18"/>
  <c r="AD93" i="18"/>
  <c r="AE93" i="18"/>
  <c r="AD94" i="18"/>
  <c r="AE94" i="18"/>
  <c r="AD95" i="18"/>
  <c r="AE95" i="18"/>
  <c r="AD96" i="18"/>
  <c r="AE96" i="18"/>
  <c r="AD97" i="18"/>
  <c r="AE97" i="18"/>
  <c r="AD98" i="18"/>
  <c r="AE98" i="18"/>
  <c r="AD99" i="18"/>
  <c r="AE99" i="18"/>
  <c r="AD100" i="18"/>
  <c r="AE100" i="18"/>
  <c r="AD101" i="18"/>
  <c r="AE101" i="18"/>
  <c r="AD102" i="18"/>
  <c r="AE102" i="18"/>
  <c r="AD103" i="18"/>
  <c r="AE103" i="18"/>
  <c r="AD104" i="18"/>
  <c r="AE104" i="18"/>
  <c r="AD105" i="18"/>
  <c r="AE105" i="18"/>
  <c r="AD106" i="18"/>
  <c r="AE106" i="18"/>
  <c r="AD107" i="18"/>
  <c r="AE107" i="18"/>
  <c r="AD108" i="18"/>
  <c r="AE108" i="18"/>
  <c r="AD109" i="18"/>
  <c r="AE109" i="18"/>
  <c r="AD110" i="18"/>
  <c r="AE110" i="18"/>
  <c r="AD111" i="18"/>
  <c r="AE111" i="18"/>
  <c r="AD112" i="18"/>
  <c r="AE112" i="18"/>
  <c r="AD113" i="18"/>
  <c r="AE113" i="18"/>
  <c r="AD114" i="18"/>
  <c r="AE114" i="18"/>
  <c r="AD115" i="18"/>
  <c r="AE115" i="18"/>
  <c r="AD116" i="18"/>
  <c r="AE116" i="18"/>
  <c r="AD117" i="18"/>
  <c r="AE117" i="18"/>
  <c r="AD118" i="18"/>
  <c r="AE118" i="18"/>
  <c r="AD119" i="18"/>
  <c r="AE119" i="18"/>
  <c r="AD120" i="18"/>
  <c r="AE120" i="18"/>
  <c r="AD121" i="18"/>
  <c r="AE121" i="18"/>
  <c r="AD122" i="18"/>
  <c r="AE122" i="18"/>
  <c r="AD123" i="18"/>
  <c r="AE123" i="18"/>
  <c r="AD124" i="18"/>
  <c r="AE124" i="18"/>
  <c r="AD125" i="18"/>
  <c r="AE125" i="18"/>
  <c r="AD126" i="18"/>
  <c r="AE126" i="18"/>
  <c r="AD127" i="18"/>
  <c r="AE127" i="18"/>
  <c r="AD128" i="18"/>
  <c r="AE128" i="18"/>
  <c r="AD129" i="18"/>
  <c r="AE129" i="18"/>
  <c r="AD130" i="18"/>
  <c r="AE130" i="18"/>
  <c r="AD131" i="18"/>
  <c r="AE131" i="18"/>
  <c r="AD132" i="18"/>
  <c r="AE132" i="18"/>
  <c r="AD133" i="18"/>
  <c r="AE133" i="18"/>
  <c r="AD134" i="18"/>
  <c r="AE134" i="18"/>
  <c r="AD135" i="18"/>
  <c r="AE135" i="18"/>
  <c r="AD136" i="18"/>
  <c r="AE136" i="18"/>
  <c r="AD137" i="18"/>
  <c r="AE137" i="18"/>
  <c r="AD138" i="18"/>
  <c r="AE138" i="18"/>
  <c r="AD139" i="18"/>
  <c r="AE139" i="18"/>
  <c r="AD140" i="18"/>
  <c r="AE140" i="18"/>
  <c r="AD141" i="18"/>
  <c r="AE141" i="18"/>
  <c r="AD142" i="18"/>
  <c r="AE142" i="18"/>
  <c r="AD143" i="18"/>
  <c r="AE143" i="18"/>
  <c r="AD144" i="18"/>
  <c r="AE144" i="18"/>
  <c r="AD145" i="18"/>
  <c r="AF145" i="18" s="1"/>
  <c r="AE145" i="18"/>
  <c r="AD146" i="18"/>
  <c r="AE146" i="18"/>
  <c r="AD147" i="18"/>
  <c r="AE147" i="18"/>
  <c r="AD148" i="18"/>
  <c r="AE148" i="18"/>
  <c r="AD149" i="18"/>
  <c r="AE149" i="18"/>
  <c r="AD150" i="18"/>
  <c r="AE150" i="18"/>
  <c r="AD151" i="18"/>
  <c r="AE151" i="18"/>
  <c r="AD152" i="18"/>
  <c r="AE152" i="18"/>
  <c r="AD153" i="18"/>
  <c r="AE153" i="18"/>
  <c r="AD154" i="18"/>
  <c r="AE154" i="18"/>
  <c r="AD155" i="18"/>
  <c r="AE155" i="18"/>
  <c r="AD156" i="18"/>
  <c r="AE156" i="18"/>
  <c r="AD157" i="18"/>
  <c r="AE157" i="18"/>
  <c r="AD158" i="18"/>
  <c r="AE158" i="18"/>
  <c r="AD159" i="18"/>
  <c r="AE159" i="18"/>
  <c r="AD160" i="18"/>
  <c r="AE160" i="18"/>
  <c r="AF160" i="18" s="1"/>
  <c r="AD161" i="18"/>
  <c r="AE161" i="18"/>
  <c r="AD162" i="18"/>
  <c r="AE162" i="18"/>
  <c r="AD163" i="18"/>
  <c r="AE163" i="18"/>
  <c r="AD164" i="18"/>
  <c r="AE164" i="18"/>
  <c r="AD165" i="18"/>
  <c r="AE165" i="18"/>
  <c r="AD166" i="18"/>
  <c r="AE166" i="18"/>
  <c r="AD167" i="18"/>
  <c r="AE167" i="18"/>
  <c r="AD168" i="18"/>
  <c r="AE168" i="18"/>
  <c r="AD169" i="18"/>
  <c r="AE169" i="18"/>
  <c r="AD170" i="18"/>
  <c r="AE170" i="18"/>
  <c r="AD171" i="18"/>
  <c r="AF171" i="18" s="1"/>
  <c r="AE171" i="18"/>
  <c r="AD172" i="18"/>
  <c r="AE172" i="18"/>
  <c r="AD173" i="18"/>
  <c r="AF173" i="18" s="1"/>
  <c r="AE173" i="18"/>
  <c r="AD174" i="18"/>
  <c r="AE174" i="18"/>
  <c r="AD175" i="18"/>
  <c r="AE175" i="18"/>
  <c r="AD176" i="18"/>
  <c r="AE176" i="18"/>
  <c r="AD177" i="18"/>
  <c r="AE177" i="18"/>
  <c r="AD178" i="18"/>
  <c r="AE178" i="18"/>
  <c r="AD179" i="18"/>
  <c r="AE179" i="18"/>
  <c r="AD180" i="18"/>
  <c r="AE180" i="18"/>
  <c r="AD181" i="18"/>
  <c r="AE181" i="18"/>
  <c r="AD182" i="18"/>
  <c r="AE182" i="18"/>
  <c r="AD183" i="18"/>
  <c r="AE183" i="18"/>
  <c r="AD184" i="18"/>
  <c r="AE184" i="18"/>
  <c r="AD185" i="18"/>
  <c r="AE185" i="18"/>
  <c r="AD186" i="18"/>
  <c r="AE186" i="18"/>
  <c r="AD187" i="18"/>
  <c r="AE187" i="18"/>
  <c r="AD188" i="18"/>
  <c r="AE188" i="18"/>
  <c r="AD189" i="18"/>
  <c r="AE189" i="18"/>
  <c r="AD190" i="18"/>
  <c r="AE190" i="18"/>
  <c r="AD191" i="18"/>
  <c r="AE191" i="18"/>
  <c r="AD192" i="18"/>
  <c r="AE192" i="18"/>
  <c r="AD193" i="18"/>
  <c r="AE193" i="18"/>
  <c r="AD194" i="18"/>
  <c r="AE194" i="18"/>
  <c r="AD195" i="18"/>
  <c r="AE195" i="18"/>
  <c r="AD196" i="18"/>
  <c r="AE196" i="18"/>
  <c r="AD197" i="18"/>
  <c r="AE197" i="18"/>
  <c r="AD198" i="18"/>
  <c r="AE198" i="18"/>
  <c r="AD199" i="18"/>
  <c r="AF199" i="18" s="1"/>
  <c r="AE199" i="18"/>
  <c r="AD200" i="18"/>
  <c r="AE200" i="18"/>
  <c r="AD201" i="18"/>
  <c r="AE201" i="18"/>
  <c r="AD202" i="18"/>
  <c r="AE202" i="18"/>
  <c r="AD203" i="18"/>
  <c r="AE203" i="18"/>
  <c r="AD204" i="18"/>
  <c r="AE204" i="18"/>
  <c r="AD205" i="18"/>
  <c r="AE205" i="18"/>
  <c r="AD206" i="18"/>
  <c r="AE206" i="18"/>
  <c r="AD207" i="18"/>
  <c r="AE207" i="18"/>
  <c r="AD208" i="18"/>
  <c r="AE208" i="18"/>
  <c r="AD209" i="18"/>
  <c r="AE209" i="18"/>
  <c r="AD210" i="18"/>
  <c r="AE210" i="18"/>
  <c r="AD211" i="18"/>
  <c r="AE211" i="18"/>
  <c r="AD212" i="18"/>
  <c r="AE212" i="18"/>
  <c r="AD213" i="18"/>
  <c r="AE213" i="18"/>
  <c r="AD214" i="18"/>
  <c r="AE214" i="18"/>
  <c r="AD215" i="18"/>
  <c r="AE215" i="18"/>
  <c r="AD216" i="18"/>
  <c r="AE216" i="18"/>
  <c r="AD217" i="18"/>
  <c r="AE217" i="18"/>
  <c r="AD218" i="18"/>
  <c r="AE218" i="18"/>
  <c r="AD219" i="18"/>
  <c r="AF219" i="18" s="1"/>
  <c r="AE219" i="18"/>
  <c r="AD220" i="18"/>
  <c r="AE220" i="18"/>
  <c r="AD221" i="18"/>
  <c r="AE221" i="18"/>
  <c r="AD222" i="18"/>
  <c r="AE222" i="18"/>
  <c r="AD223" i="18"/>
  <c r="AE223" i="18"/>
  <c r="AD224" i="18"/>
  <c r="AE224" i="18"/>
  <c r="AD225" i="18"/>
  <c r="AE225" i="18"/>
  <c r="AD226" i="18"/>
  <c r="AE226" i="18"/>
  <c r="AD227" i="18"/>
  <c r="AE227" i="18"/>
  <c r="AD228" i="18"/>
  <c r="AE228" i="18"/>
  <c r="AD229" i="18"/>
  <c r="AE229" i="18"/>
  <c r="AD230" i="18"/>
  <c r="AE230" i="18"/>
  <c r="AD231" i="18"/>
  <c r="AE231" i="18"/>
  <c r="AD232" i="18"/>
  <c r="AE232" i="18"/>
  <c r="AD233" i="18"/>
  <c r="AE233" i="18"/>
  <c r="AD234" i="18"/>
  <c r="AE234" i="18"/>
  <c r="AD235" i="18"/>
  <c r="AE235" i="18"/>
  <c r="AD236" i="18"/>
  <c r="AE236" i="18"/>
  <c r="AD237" i="18"/>
  <c r="AE237" i="18"/>
  <c r="AD238" i="18"/>
  <c r="AE238" i="18"/>
  <c r="AD239" i="18"/>
  <c r="AE239" i="18"/>
  <c r="AD240" i="18"/>
  <c r="AE240" i="18"/>
  <c r="AD241" i="18"/>
  <c r="AE241" i="18"/>
  <c r="AD242" i="18"/>
  <c r="AE242" i="18"/>
  <c r="AD243" i="18"/>
  <c r="AE243" i="18"/>
  <c r="AD244" i="18"/>
  <c r="AE244" i="18"/>
  <c r="AD245" i="18"/>
  <c r="AE245" i="18"/>
  <c r="AD246" i="18"/>
  <c r="AE246" i="18"/>
  <c r="AD247" i="18"/>
  <c r="AE247" i="18"/>
  <c r="AF55" i="18"/>
  <c r="AF61" i="18"/>
  <c r="AF63" i="18"/>
  <c r="AF73" i="18"/>
  <c r="AF77" i="18"/>
  <c r="AF85" i="18"/>
  <c r="AF89" i="18"/>
  <c r="AF95" i="18"/>
  <c r="AF101" i="18"/>
  <c r="AF111" i="18"/>
  <c r="AF113" i="18"/>
  <c r="AF121" i="18"/>
  <c r="AF125" i="18"/>
  <c r="AF137" i="18"/>
  <c r="AF139" i="18"/>
  <c r="AF151" i="18"/>
  <c r="AF161" i="18"/>
  <c r="AF165" i="18"/>
  <c r="AF175" i="18"/>
  <c r="AF183" i="18"/>
  <c r="AF187" i="18"/>
  <c r="AF201" i="18"/>
  <c r="AF209" i="18"/>
  <c r="AF213" i="18"/>
  <c r="AF223" i="18"/>
  <c r="AF235" i="18"/>
  <c r="AF239" i="18"/>
  <c r="AF75" i="18"/>
  <c r="AF87" i="18"/>
  <c r="AF123" i="18"/>
  <c r="AF135" i="18"/>
  <c r="AF185" i="18"/>
  <c r="AF221" i="18"/>
  <c r="AF233" i="18"/>
  <c r="AE53" i="18"/>
  <c r="AD53" i="18"/>
  <c r="AD4" i="18"/>
  <c r="AE4" i="18"/>
  <c r="AD5" i="18"/>
  <c r="AE5" i="18"/>
  <c r="AD6" i="18"/>
  <c r="AE6" i="18"/>
  <c r="AD7" i="18"/>
  <c r="AE7" i="18"/>
  <c r="AD8" i="18"/>
  <c r="AF8" i="18" s="1"/>
  <c r="AE8" i="18"/>
  <c r="AD9" i="18"/>
  <c r="AE9" i="18"/>
  <c r="AD10" i="18"/>
  <c r="AE10" i="18"/>
  <c r="AD11" i="18"/>
  <c r="AE11" i="18"/>
  <c r="AD12" i="18"/>
  <c r="AF12" i="18" s="1"/>
  <c r="AE12" i="18"/>
  <c r="AD13" i="18"/>
  <c r="AE13" i="18"/>
  <c r="AD14" i="18"/>
  <c r="AE14" i="18"/>
  <c r="AD15" i="18"/>
  <c r="AE15" i="18"/>
  <c r="AD16" i="18"/>
  <c r="AE16" i="18"/>
  <c r="AD17" i="18"/>
  <c r="AE17" i="18"/>
  <c r="AD18" i="18"/>
  <c r="AE18" i="18"/>
  <c r="AD19" i="18"/>
  <c r="AE19" i="18"/>
  <c r="AD20" i="18"/>
  <c r="AE20" i="18"/>
  <c r="AD21" i="18"/>
  <c r="AE21" i="18"/>
  <c r="AD22" i="18"/>
  <c r="AE22" i="18"/>
  <c r="AD23" i="18"/>
  <c r="AE23" i="18"/>
  <c r="AD24" i="18"/>
  <c r="AE24" i="18"/>
  <c r="AD25" i="18"/>
  <c r="AE25" i="18"/>
  <c r="AD26" i="18"/>
  <c r="AE26" i="18"/>
  <c r="AD27" i="18"/>
  <c r="AE27" i="18"/>
  <c r="AD28" i="18"/>
  <c r="AE28" i="18"/>
  <c r="AD29" i="18"/>
  <c r="AE29" i="18"/>
  <c r="AD30" i="18"/>
  <c r="AE30" i="18"/>
  <c r="AD31" i="18"/>
  <c r="AE31" i="18"/>
  <c r="AD32" i="18"/>
  <c r="AE32" i="18"/>
  <c r="AD33" i="18"/>
  <c r="AE33" i="18"/>
  <c r="AD34" i="18"/>
  <c r="AE34" i="18"/>
  <c r="AD35" i="18"/>
  <c r="AE35" i="18"/>
  <c r="AD36" i="18"/>
  <c r="AE36" i="18"/>
  <c r="AD37" i="18"/>
  <c r="AE37" i="18"/>
  <c r="AD38" i="18"/>
  <c r="AE38" i="18"/>
  <c r="AD39" i="18"/>
  <c r="AE39" i="18"/>
  <c r="AD40" i="18"/>
  <c r="AE40" i="18"/>
  <c r="AD41" i="18"/>
  <c r="AE41" i="18"/>
  <c r="AD42" i="18"/>
  <c r="AE42" i="18"/>
  <c r="AD43" i="18"/>
  <c r="AE43" i="18"/>
  <c r="AD44" i="18"/>
  <c r="AF44" i="18" s="1"/>
  <c r="AE44" i="18"/>
  <c r="AD45" i="18"/>
  <c r="AE45" i="18"/>
  <c r="AD46" i="18"/>
  <c r="AE46" i="18"/>
  <c r="AD47" i="18"/>
  <c r="AE47" i="18"/>
  <c r="AD48" i="18"/>
  <c r="AE48" i="18"/>
  <c r="AD49" i="18"/>
  <c r="AE49" i="18"/>
  <c r="AD50" i="18"/>
  <c r="AE50" i="18"/>
  <c r="AD51" i="18"/>
  <c r="AE51" i="18"/>
  <c r="AD52" i="18"/>
  <c r="AE52" i="18"/>
  <c r="AE3" i="18"/>
  <c r="AD3" i="18"/>
  <c r="Z54" i="18"/>
  <c r="AA54" i="18"/>
  <c r="Z55" i="18"/>
  <c r="AA55" i="18"/>
  <c r="Z56" i="18"/>
  <c r="AA56" i="18"/>
  <c r="Z57" i="18"/>
  <c r="AA57" i="18"/>
  <c r="Z58" i="18"/>
  <c r="AA58" i="18"/>
  <c r="Z59" i="18"/>
  <c r="AA59" i="18"/>
  <c r="Z60" i="18"/>
  <c r="AA60" i="18"/>
  <c r="Z61" i="18"/>
  <c r="AA61" i="18"/>
  <c r="Z62" i="18"/>
  <c r="AA62" i="18"/>
  <c r="Z63" i="18"/>
  <c r="AA63" i="18"/>
  <c r="Z64" i="18"/>
  <c r="AA64" i="18"/>
  <c r="Z65" i="18"/>
  <c r="AA65" i="18"/>
  <c r="Z66" i="18"/>
  <c r="AA66" i="18"/>
  <c r="Z67" i="18"/>
  <c r="AA67" i="18"/>
  <c r="Z68" i="18"/>
  <c r="AA68" i="18"/>
  <c r="Z69" i="18"/>
  <c r="AA69" i="18"/>
  <c r="Z70" i="18"/>
  <c r="AA70" i="18"/>
  <c r="Z71" i="18"/>
  <c r="AA71" i="18"/>
  <c r="Z72" i="18"/>
  <c r="AA72" i="18"/>
  <c r="Z73" i="18"/>
  <c r="AA73" i="18"/>
  <c r="Z74" i="18"/>
  <c r="AA74" i="18"/>
  <c r="Z75" i="18"/>
  <c r="AA75" i="18"/>
  <c r="Z76" i="18"/>
  <c r="AA76" i="18"/>
  <c r="Z77" i="18"/>
  <c r="AA77" i="18"/>
  <c r="Z78" i="18"/>
  <c r="AA78" i="18"/>
  <c r="Z79" i="18"/>
  <c r="AA79" i="18"/>
  <c r="Z80" i="18"/>
  <c r="AA80" i="18"/>
  <c r="Z81" i="18"/>
  <c r="AA81" i="18"/>
  <c r="Z82" i="18"/>
  <c r="AA82" i="18"/>
  <c r="Z83" i="18"/>
  <c r="AA83" i="18"/>
  <c r="Z84" i="18"/>
  <c r="AA84" i="18"/>
  <c r="Z85" i="18"/>
  <c r="AA85" i="18"/>
  <c r="Z86" i="18"/>
  <c r="AA86" i="18"/>
  <c r="Z87" i="18"/>
  <c r="AA87" i="18"/>
  <c r="Z88" i="18"/>
  <c r="AA88" i="18"/>
  <c r="Z89" i="18"/>
  <c r="AA89" i="18"/>
  <c r="Z90" i="18"/>
  <c r="AA90" i="18"/>
  <c r="Z91" i="18"/>
  <c r="AA91" i="18"/>
  <c r="Z92" i="18"/>
  <c r="AA92" i="18"/>
  <c r="Z93" i="18"/>
  <c r="AA93" i="18"/>
  <c r="Z94" i="18"/>
  <c r="AA94" i="18"/>
  <c r="Z95" i="18"/>
  <c r="AA95" i="18"/>
  <c r="Z96" i="18"/>
  <c r="AA96" i="18"/>
  <c r="Z97" i="18"/>
  <c r="AA97" i="18"/>
  <c r="Z98" i="18"/>
  <c r="AA98" i="18"/>
  <c r="Z99" i="18"/>
  <c r="AA99" i="18"/>
  <c r="Z100" i="18"/>
  <c r="AA100" i="18"/>
  <c r="Z101" i="18"/>
  <c r="AA101" i="18"/>
  <c r="Z102" i="18"/>
  <c r="AA102" i="18"/>
  <c r="Z103" i="18"/>
  <c r="AA103" i="18"/>
  <c r="Z104" i="18"/>
  <c r="AA104" i="18"/>
  <c r="Z105" i="18"/>
  <c r="AA105" i="18"/>
  <c r="Z106" i="18"/>
  <c r="AA106" i="18"/>
  <c r="Z107" i="18"/>
  <c r="AA107" i="18"/>
  <c r="Z108" i="18"/>
  <c r="AA108" i="18"/>
  <c r="Z109" i="18"/>
  <c r="AA109" i="18"/>
  <c r="Z110" i="18"/>
  <c r="AA110" i="18"/>
  <c r="Z111" i="18"/>
  <c r="AA111" i="18"/>
  <c r="Z112" i="18"/>
  <c r="AA112" i="18"/>
  <c r="Z113" i="18"/>
  <c r="AA113" i="18"/>
  <c r="Z114" i="18"/>
  <c r="AA114" i="18"/>
  <c r="Z115" i="18"/>
  <c r="AA115" i="18"/>
  <c r="Z116" i="18"/>
  <c r="AA116" i="18"/>
  <c r="Z117" i="18"/>
  <c r="AA117" i="18"/>
  <c r="Z118" i="18"/>
  <c r="AA118" i="18"/>
  <c r="Z119" i="18"/>
  <c r="AA119" i="18"/>
  <c r="Z120" i="18"/>
  <c r="AA120" i="18"/>
  <c r="Z121" i="18"/>
  <c r="AA121" i="18"/>
  <c r="Z122" i="18"/>
  <c r="AA122" i="18"/>
  <c r="Z123" i="18"/>
  <c r="AA123" i="18"/>
  <c r="Z124" i="18"/>
  <c r="AA124" i="18"/>
  <c r="Z125" i="18"/>
  <c r="AA125" i="18"/>
  <c r="Z126" i="18"/>
  <c r="AA126" i="18"/>
  <c r="Z127" i="18"/>
  <c r="AA127" i="18"/>
  <c r="Z128" i="18"/>
  <c r="AA128" i="18"/>
  <c r="Z129" i="18"/>
  <c r="AA129" i="18"/>
  <c r="Z130" i="18"/>
  <c r="AA130" i="18"/>
  <c r="Z131" i="18"/>
  <c r="AA131" i="18"/>
  <c r="Z132" i="18"/>
  <c r="AA132" i="18"/>
  <c r="Z133" i="18"/>
  <c r="AA133" i="18"/>
  <c r="Z134" i="18"/>
  <c r="AA134" i="18"/>
  <c r="Z135" i="18"/>
  <c r="AA135" i="18"/>
  <c r="Z136" i="18"/>
  <c r="AA136" i="18"/>
  <c r="Z137" i="18"/>
  <c r="AA137" i="18"/>
  <c r="Z138" i="18"/>
  <c r="AA138" i="18"/>
  <c r="Z139" i="18"/>
  <c r="AA139" i="18"/>
  <c r="Z140" i="18"/>
  <c r="AA140" i="18"/>
  <c r="Z141" i="18"/>
  <c r="AA141" i="18"/>
  <c r="Z142" i="18"/>
  <c r="AA142" i="18"/>
  <c r="Z143" i="18"/>
  <c r="AA143" i="18"/>
  <c r="Z144" i="18"/>
  <c r="AA144" i="18"/>
  <c r="Z145" i="18"/>
  <c r="AA145" i="18"/>
  <c r="Z146" i="18"/>
  <c r="AA146" i="18"/>
  <c r="Z147" i="18"/>
  <c r="AA147" i="18"/>
  <c r="Z148" i="18"/>
  <c r="AA148" i="18"/>
  <c r="Z149" i="18"/>
  <c r="AA149" i="18"/>
  <c r="Z150" i="18"/>
  <c r="AA150" i="18"/>
  <c r="Z151" i="18"/>
  <c r="AA151" i="18"/>
  <c r="Z152" i="18"/>
  <c r="AA152" i="18"/>
  <c r="Z153" i="18"/>
  <c r="AA153" i="18"/>
  <c r="Z154" i="18"/>
  <c r="AA154" i="18"/>
  <c r="Z155" i="18"/>
  <c r="AA155" i="18"/>
  <c r="Z156" i="18"/>
  <c r="AA156" i="18"/>
  <c r="Z157" i="18"/>
  <c r="AA157" i="18"/>
  <c r="Z158" i="18"/>
  <c r="AA158" i="18"/>
  <c r="Z159" i="18"/>
  <c r="AA159" i="18"/>
  <c r="Z160" i="18"/>
  <c r="AA160" i="18"/>
  <c r="Z161" i="18"/>
  <c r="AA161" i="18"/>
  <c r="Z162" i="18"/>
  <c r="AA162" i="18"/>
  <c r="Z163" i="18"/>
  <c r="AA163" i="18"/>
  <c r="Z164" i="18"/>
  <c r="AA164" i="18"/>
  <c r="Z165" i="18"/>
  <c r="AA165" i="18"/>
  <c r="Z166" i="18"/>
  <c r="AA166" i="18"/>
  <c r="Z167" i="18"/>
  <c r="AA167" i="18"/>
  <c r="Z168" i="18"/>
  <c r="AA168" i="18"/>
  <c r="Z169" i="18"/>
  <c r="AA169" i="18"/>
  <c r="Z170" i="18"/>
  <c r="AA170" i="18"/>
  <c r="Z171" i="18"/>
  <c r="AA171" i="18"/>
  <c r="Z172" i="18"/>
  <c r="AA172" i="18"/>
  <c r="Z173" i="18"/>
  <c r="AA173" i="18"/>
  <c r="Z174" i="18"/>
  <c r="AA174" i="18"/>
  <c r="Z175" i="18"/>
  <c r="AA175" i="18"/>
  <c r="Z176" i="18"/>
  <c r="AA176" i="18"/>
  <c r="Z177" i="18"/>
  <c r="AA177" i="18"/>
  <c r="Z178" i="18"/>
  <c r="AA178" i="18"/>
  <c r="Z179" i="18"/>
  <c r="AA179" i="18"/>
  <c r="Z180" i="18"/>
  <c r="AA180" i="18"/>
  <c r="Z181" i="18"/>
  <c r="AA181" i="18"/>
  <c r="Z182" i="18"/>
  <c r="AA182" i="18"/>
  <c r="Z183" i="18"/>
  <c r="AA183" i="18"/>
  <c r="Z184" i="18"/>
  <c r="AA184" i="18"/>
  <c r="Z185" i="18"/>
  <c r="AA185" i="18"/>
  <c r="Z186" i="18"/>
  <c r="AA186" i="18"/>
  <c r="Z187" i="18"/>
  <c r="AA187" i="18"/>
  <c r="Z188" i="18"/>
  <c r="AA188" i="18"/>
  <c r="Z189" i="18"/>
  <c r="AA189" i="18"/>
  <c r="Z190" i="18"/>
  <c r="AA190" i="18"/>
  <c r="Z191" i="18"/>
  <c r="AA191" i="18"/>
  <c r="Z192" i="18"/>
  <c r="AA192" i="18"/>
  <c r="Z193" i="18"/>
  <c r="AA193" i="18"/>
  <c r="Z194" i="18"/>
  <c r="AA194" i="18"/>
  <c r="Z195" i="18"/>
  <c r="AA195" i="18"/>
  <c r="Z196" i="18"/>
  <c r="AA196" i="18"/>
  <c r="Z197" i="18"/>
  <c r="AA197" i="18"/>
  <c r="Z198" i="18"/>
  <c r="AA198" i="18"/>
  <c r="Z199" i="18"/>
  <c r="AA199" i="18"/>
  <c r="Z200" i="18"/>
  <c r="AA200" i="18"/>
  <c r="Z201" i="18"/>
  <c r="AA201" i="18"/>
  <c r="Z202" i="18"/>
  <c r="AA202" i="18"/>
  <c r="Z203" i="18"/>
  <c r="AA203" i="18"/>
  <c r="Z204" i="18"/>
  <c r="AA204" i="18"/>
  <c r="Z205" i="18"/>
  <c r="AA205" i="18"/>
  <c r="Z206" i="18"/>
  <c r="AA206" i="18"/>
  <c r="Z207" i="18"/>
  <c r="AA207" i="18"/>
  <c r="Z208" i="18"/>
  <c r="AA208" i="18"/>
  <c r="Z209" i="18"/>
  <c r="AA209" i="18"/>
  <c r="Z210" i="18"/>
  <c r="AA210" i="18"/>
  <c r="Z211" i="18"/>
  <c r="AA211" i="18"/>
  <c r="Z212" i="18"/>
  <c r="AA212" i="18"/>
  <c r="Z213" i="18"/>
  <c r="AA213" i="18"/>
  <c r="Z214" i="18"/>
  <c r="AA214" i="18"/>
  <c r="Z215" i="18"/>
  <c r="AA215" i="18"/>
  <c r="Z216" i="18"/>
  <c r="AA216" i="18"/>
  <c r="Z217" i="18"/>
  <c r="AA217" i="18"/>
  <c r="Z218" i="18"/>
  <c r="AA218" i="18"/>
  <c r="Z219" i="18"/>
  <c r="AA219" i="18"/>
  <c r="Z220" i="18"/>
  <c r="AA220" i="18"/>
  <c r="Z221" i="18"/>
  <c r="AA221" i="18"/>
  <c r="Z222" i="18"/>
  <c r="AA222" i="18"/>
  <c r="Z223" i="18"/>
  <c r="AA223" i="18"/>
  <c r="Z224" i="18"/>
  <c r="AA224" i="18"/>
  <c r="Z225" i="18"/>
  <c r="AA225" i="18"/>
  <c r="Z226" i="18"/>
  <c r="AA226" i="18"/>
  <c r="Z227" i="18"/>
  <c r="AA227" i="18"/>
  <c r="Z228" i="18"/>
  <c r="AA228" i="18"/>
  <c r="Z229" i="18"/>
  <c r="AA229" i="18"/>
  <c r="Z230" i="18"/>
  <c r="AA230" i="18"/>
  <c r="Z231" i="18"/>
  <c r="AA231" i="18"/>
  <c r="Z232" i="18"/>
  <c r="AA232" i="18"/>
  <c r="Z233" i="18"/>
  <c r="AA233" i="18"/>
  <c r="Z234" i="18"/>
  <c r="AA234" i="18"/>
  <c r="Z235" i="18"/>
  <c r="AA235" i="18"/>
  <c r="Z236" i="18"/>
  <c r="AA236" i="18"/>
  <c r="Z237" i="18"/>
  <c r="AA237" i="18"/>
  <c r="Z238" i="18"/>
  <c r="AA238" i="18"/>
  <c r="Z239" i="18"/>
  <c r="AA239" i="18"/>
  <c r="Z240" i="18"/>
  <c r="AA240" i="18"/>
  <c r="Z241" i="18"/>
  <c r="AA241" i="18"/>
  <c r="Z242" i="18"/>
  <c r="AA242" i="18"/>
  <c r="Z243" i="18"/>
  <c r="AA243" i="18"/>
  <c r="Z244" i="18"/>
  <c r="AA244" i="18"/>
  <c r="Z245" i="18"/>
  <c r="AA245" i="18"/>
  <c r="Z246" i="18"/>
  <c r="AA246" i="18"/>
  <c r="Z247" i="18"/>
  <c r="AA247" i="18"/>
  <c r="AA53" i="18"/>
  <c r="Z53" i="18"/>
  <c r="Z4" i="18"/>
  <c r="AA4" i="18"/>
  <c r="Z5" i="18"/>
  <c r="AA5" i="18"/>
  <c r="Z6" i="18"/>
  <c r="AA6" i="18"/>
  <c r="Z7" i="18"/>
  <c r="AA7" i="18"/>
  <c r="Z8" i="18"/>
  <c r="AA8" i="18"/>
  <c r="Z9" i="18"/>
  <c r="AA9" i="18"/>
  <c r="Z10" i="18"/>
  <c r="AA10" i="18"/>
  <c r="Z11" i="18"/>
  <c r="AA11" i="18"/>
  <c r="Z12" i="18"/>
  <c r="AA12" i="18"/>
  <c r="Z13" i="18"/>
  <c r="AA13" i="18"/>
  <c r="Z14" i="18"/>
  <c r="AA14" i="18"/>
  <c r="Z15" i="18"/>
  <c r="AA15" i="18"/>
  <c r="Z16" i="18"/>
  <c r="AA16" i="18"/>
  <c r="Z17" i="18"/>
  <c r="AA17" i="18"/>
  <c r="Z18" i="18"/>
  <c r="AA18" i="18"/>
  <c r="Z19" i="18"/>
  <c r="AA19" i="18"/>
  <c r="Z20" i="18"/>
  <c r="AA20" i="18"/>
  <c r="Z21" i="18"/>
  <c r="AA21" i="18"/>
  <c r="Z22" i="18"/>
  <c r="AA22" i="18"/>
  <c r="Z23" i="18"/>
  <c r="AA23" i="18"/>
  <c r="Z24" i="18"/>
  <c r="AA24" i="18"/>
  <c r="Z25" i="18"/>
  <c r="AA25" i="18"/>
  <c r="Z26" i="18"/>
  <c r="AA26" i="18"/>
  <c r="Z27" i="18"/>
  <c r="AA27" i="18"/>
  <c r="Z28" i="18"/>
  <c r="AA28" i="18"/>
  <c r="Z29" i="18"/>
  <c r="AA29" i="18"/>
  <c r="Z30" i="18"/>
  <c r="AA30" i="18"/>
  <c r="Z31" i="18"/>
  <c r="AA31" i="18"/>
  <c r="Z32" i="18"/>
  <c r="AA32" i="18"/>
  <c r="Z33" i="18"/>
  <c r="AA33" i="18"/>
  <c r="Z34" i="18"/>
  <c r="AA34" i="18"/>
  <c r="Z35" i="18"/>
  <c r="AA35" i="18"/>
  <c r="Z36" i="18"/>
  <c r="AA36" i="18"/>
  <c r="Z37" i="18"/>
  <c r="AA37" i="18"/>
  <c r="Z38" i="18"/>
  <c r="AA38" i="18"/>
  <c r="Z39" i="18"/>
  <c r="AA39" i="18"/>
  <c r="Z40" i="18"/>
  <c r="AA40" i="18"/>
  <c r="Z41" i="18"/>
  <c r="AA41" i="18"/>
  <c r="Z42" i="18"/>
  <c r="AA42" i="18"/>
  <c r="Z43" i="18"/>
  <c r="AA43" i="18"/>
  <c r="Z44" i="18"/>
  <c r="AA44" i="18"/>
  <c r="Z45" i="18"/>
  <c r="AA45" i="18"/>
  <c r="Z46" i="18"/>
  <c r="AA46" i="18"/>
  <c r="Z47" i="18"/>
  <c r="AA47" i="18"/>
  <c r="Z48" i="18"/>
  <c r="AA48" i="18"/>
  <c r="Z49" i="18"/>
  <c r="AA49" i="18"/>
  <c r="Z50" i="18"/>
  <c r="AA50" i="18"/>
  <c r="Z51" i="18"/>
  <c r="AA51" i="18"/>
  <c r="Z52" i="18"/>
  <c r="AA52" i="18"/>
  <c r="AA3" i="18"/>
  <c r="Z3" i="18"/>
  <c r="V54" i="18"/>
  <c r="W54" i="18"/>
  <c r="V55" i="18"/>
  <c r="W55" i="18"/>
  <c r="V56" i="18"/>
  <c r="W56" i="18"/>
  <c r="V57" i="18"/>
  <c r="W57" i="18"/>
  <c r="V58" i="18"/>
  <c r="W58" i="18"/>
  <c r="V59" i="18"/>
  <c r="W59" i="18"/>
  <c r="V60" i="18"/>
  <c r="W60" i="18"/>
  <c r="V61" i="18"/>
  <c r="W61" i="18"/>
  <c r="V62" i="18"/>
  <c r="W62" i="18"/>
  <c r="V63" i="18"/>
  <c r="W63" i="18"/>
  <c r="V64" i="18"/>
  <c r="W64" i="18"/>
  <c r="V65" i="18"/>
  <c r="W65" i="18"/>
  <c r="V66" i="18"/>
  <c r="W66" i="18"/>
  <c r="V67" i="18"/>
  <c r="W67" i="18"/>
  <c r="V68" i="18"/>
  <c r="W68" i="18"/>
  <c r="V69" i="18"/>
  <c r="W69" i="18"/>
  <c r="V70" i="18"/>
  <c r="W70" i="18"/>
  <c r="V71" i="18"/>
  <c r="W71" i="18"/>
  <c r="V72" i="18"/>
  <c r="W72" i="18"/>
  <c r="V73" i="18"/>
  <c r="W73" i="18"/>
  <c r="V74" i="18"/>
  <c r="W74" i="18"/>
  <c r="V75" i="18"/>
  <c r="W75" i="18"/>
  <c r="V76" i="18"/>
  <c r="W76" i="18"/>
  <c r="V77" i="18"/>
  <c r="W77" i="18"/>
  <c r="V78" i="18"/>
  <c r="W78" i="18"/>
  <c r="V79" i="18"/>
  <c r="W79" i="18"/>
  <c r="V80" i="18"/>
  <c r="W80" i="18"/>
  <c r="V81" i="18"/>
  <c r="W81" i="18"/>
  <c r="V82" i="18"/>
  <c r="W82" i="18"/>
  <c r="V83" i="18"/>
  <c r="W83" i="18"/>
  <c r="V84" i="18"/>
  <c r="W84" i="18"/>
  <c r="V85" i="18"/>
  <c r="W85" i="18"/>
  <c r="V86" i="18"/>
  <c r="W86" i="18"/>
  <c r="V87" i="18"/>
  <c r="W87" i="18"/>
  <c r="V88" i="18"/>
  <c r="W88" i="18"/>
  <c r="V89" i="18"/>
  <c r="W89" i="18"/>
  <c r="V90" i="18"/>
  <c r="W90" i="18"/>
  <c r="V91" i="18"/>
  <c r="W91" i="18"/>
  <c r="V92" i="18"/>
  <c r="W92" i="18"/>
  <c r="V93" i="18"/>
  <c r="W93" i="18"/>
  <c r="V94" i="18"/>
  <c r="W94" i="18"/>
  <c r="V95" i="18"/>
  <c r="W95" i="18"/>
  <c r="V96" i="18"/>
  <c r="W96" i="18"/>
  <c r="V97" i="18"/>
  <c r="W97" i="18"/>
  <c r="V98" i="18"/>
  <c r="W98" i="18"/>
  <c r="V99" i="18"/>
  <c r="W99" i="18"/>
  <c r="V100" i="18"/>
  <c r="W100" i="18"/>
  <c r="V101" i="18"/>
  <c r="W101" i="18"/>
  <c r="V102" i="18"/>
  <c r="W102" i="18"/>
  <c r="V103" i="18"/>
  <c r="W103" i="18"/>
  <c r="V104" i="18"/>
  <c r="W104" i="18"/>
  <c r="V105" i="18"/>
  <c r="W105" i="18"/>
  <c r="V106" i="18"/>
  <c r="W106" i="18"/>
  <c r="V107" i="18"/>
  <c r="W107" i="18"/>
  <c r="V108" i="18"/>
  <c r="W108" i="18"/>
  <c r="V109" i="18"/>
  <c r="W109" i="18"/>
  <c r="V110" i="18"/>
  <c r="W110" i="18"/>
  <c r="V111" i="18"/>
  <c r="W111" i="18"/>
  <c r="V112" i="18"/>
  <c r="W112" i="18"/>
  <c r="V113" i="18"/>
  <c r="W113" i="18"/>
  <c r="V114" i="18"/>
  <c r="W114" i="18"/>
  <c r="V115" i="18"/>
  <c r="W115" i="18"/>
  <c r="V116" i="18"/>
  <c r="W116" i="18"/>
  <c r="V117" i="18"/>
  <c r="W117" i="18"/>
  <c r="V118" i="18"/>
  <c r="W118" i="18"/>
  <c r="V119" i="18"/>
  <c r="W119" i="18"/>
  <c r="V120" i="18"/>
  <c r="W120" i="18"/>
  <c r="V121" i="18"/>
  <c r="W121" i="18"/>
  <c r="V122" i="18"/>
  <c r="W122" i="18"/>
  <c r="V123" i="18"/>
  <c r="W123" i="18"/>
  <c r="V124" i="18"/>
  <c r="W124" i="18"/>
  <c r="V125" i="18"/>
  <c r="W125" i="18"/>
  <c r="V126" i="18"/>
  <c r="W126" i="18"/>
  <c r="V127" i="18"/>
  <c r="W127" i="18"/>
  <c r="V128" i="18"/>
  <c r="W128" i="18"/>
  <c r="V129" i="18"/>
  <c r="W129" i="18"/>
  <c r="V130" i="18"/>
  <c r="W130" i="18"/>
  <c r="V131" i="18"/>
  <c r="W131" i="18"/>
  <c r="V132" i="18"/>
  <c r="W132" i="18"/>
  <c r="V133" i="18"/>
  <c r="W133" i="18"/>
  <c r="V134" i="18"/>
  <c r="W134" i="18"/>
  <c r="V135" i="18"/>
  <c r="W135" i="18"/>
  <c r="V136" i="18"/>
  <c r="W136" i="18"/>
  <c r="V137" i="18"/>
  <c r="W137" i="18"/>
  <c r="V138" i="18"/>
  <c r="W138" i="18"/>
  <c r="V139" i="18"/>
  <c r="W139" i="18"/>
  <c r="V140" i="18"/>
  <c r="W140" i="18"/>
  <c r="V141" i="18"/>
  <c r="W141" i="18"/>
  <c r="V142" i="18"/>
  <c r="W142" i="18"/>
  <c r="V143" i="18"/>
  <c r="W143" i="18"/>
  <c r="V144" i="18"/>
  <c r="W144" i="18"/>
  <c r="V145" i="18"/>
  <c r="W145" i="18"/>
  <c r="V146" i="18"/>
  <c r="W146" i="18"/>
  <c r="V147" i="18"/>
  <c r="W147" i="18"/>
  <c r="V148" i="18"/>
  <c r="W148" i="18"/>
  <c r="V149" i="18"/>
  <c r="W149" i="18"/>
  <c r="V150" i="18"/>
  <c r="W150" i="18"/>
  <c r="V151" i="18"/>
  <c r="W151" i="18"/>
  <c r="V152" i="18"/>
  <c r="W152" i="18"/>
  <c r="V153" i="18"/>
  <c r="W153" i="18"/>
  <c r="V154" i="18"/>
  <c r="W154" i="18"/>
  <c r="V155" i="18"/>
  <c r="W155" i="18"/>
  <c r="V156" i="18"/>
  <c r="W156" i="18"/>
  <c r="V157" i="18"/>
  <c r="W157" i="18"/>
  <c r="V158" i="18"/>
  <c r="W158" i="18"/>
  <c r="V159" i="18"/>
  <c r="W159" i="18"/>
  <c r="V160" i="18"/>
  <c r="W160" i="18"/>
  <c r="V161" i="18"/>
  <c r="W161" i="18"/>
  <c r="V162" i="18"/>
  <c r="W162" i="18"/>
  <c r="V163" i="18"/>
  <c r="W163" i="18"/>
  <c r="V164" i="18"/>
  <c r="W164" i="18"/>
  <c r="V165" i="18"/>
  <c r="W165" i="18"/>
  <c r="V166" i="18"/>
  <c r="W166" i="18"/>
  <c r="V167" i="18"/>
  <c r="W167" i="18"/>
  <c r="V168" i="18"/>
  <c r="W168" i="18"/>
  <c r="V169" i="18"/>
  <c r="W169" i="18"/>
  <c r="V170" i="18"/>
  <c r="W170" i="18"/>
  <c r="V171" i="18"/>
  <c r="W171" i="18"/>
  <c r="V172" i="18"/>
  <c r="W172" i="18"/>
  <c r="V173" i="18"/>
  <c r="W173" i="18"/>
  <c r="V174" i="18"/>
  <c r="W174" i="18"/>
  <c r="V175" i="18"/>
  <c r="W175" i="18"/>
  <c r="V176" i="18"/>
  <c r="W176" i="18"/>
  <c r="V177" i="18"/>
  <c r="W177" i="18"/>
  <c r="V178" i="18"/>
  <c r="W178" i="18"/>
  <c r="V179" i="18"/>
  <c r="W179" i="18"/>
  <c r="V180" i="18"/>
  <c r="W180" i="18"/>
  <c r="V181" i="18"/>
  <c r="W181" i="18"/>
  <c r="V182" i="18"/>
  <c r="W182" i="18"/>
  <c r="V183" i="18"/>
  <c r="W183" i="18"/>
  <c r="V184" i="18"/>
  <c r="W184" i="18"/>
  <c r="V185" i="18"/>
  <c r="W185" i="18"/>
  <c r="V186" i="18"/>
  <c r="W186" i="18"/>
  <c r="V187" i="18"/>
  <c r="W187" i="18"/>
  <c r="V188" i="18"/>
  <c r="W188" i="18"/>
  <c r="V189" i="18"/>
  <c r="W189" i="18"/>
  <c r="V190" i="18"/>
  <c r="W190" i="18"/>
  <c r="V191" i="18"/>
  <c r="W191" i="18"/>
  <c r="V192" i="18"/>
  <c r="W192" i="18"/>
  <c r="V193" i="18"/>
  <c r="W193" i="18"/>
  <c r="V194" i="18"/>
  <c r="W194" i="18"/>
  <c r="V195" i="18"/>
  <c r="W195" i="18"/>
  <c r="V196" i="18"/>
  <c r="W196" i="18"/>
  <c r="V197" i="18"/>
  <c r="W197" i="18"/>
  <c r="V198" i="18"/>
  <c r="W198" i="18"/>
  <c r="V199" i="18"/>
  <c r="W199" i="18"/>
  <c r="V200" i="18"/>
  <c r="W200" i="18"/>
  <c r="V201" i="18"/>
  <c r="W201" i="18"/>
  <c r="V202" i="18"/>
  <c r="W202" i="18"/>
  <c r="V203" i="18"/>
  <c r="W203" i="18"/>
  <c r="V204" i="18"/>
  <c r="W204" i="18"/>
  <c r="V205" i="18"/>
  <c r="W205" i="18"/>
  <c r="V206" i="18"/>
  <c r="W206" i="18"/>
  <c r="V207" i="18"/>
  <c r="W207" i="18"/>
  <c r="V208" i="18"/>
  <c r="W208" i="18"/>
  <c r="V209" i="18"/>
  <c r="W209" i="18"/>
  <c r="V210" i="18"/>
  <c r="W210" i="18"/>
  <c r="V211" i="18"/>
  <c r="W211" i="18"/>
  <c r="V212" i="18"/>
  <c r="W212" i="18"/>
  <c r="V213" i="18"/>
  <c r="W213" i="18"/>
  <c r="V214" i="18"/>
  <c r="W214" i="18"/>
  <c r="V215" i="18"/>
  <c r="W215" i="18"/>
  <c r="V216" i="18"/>
  <c r="W216" i="18"/>
  <c r="V217" i="18"/>
  <c r="W217" i="18"/>
  <c r="V218" i="18"/>
  <c r="W218" i="18"/>
  <c r="V219" i="18"/>
  <c r="W219" i="18"/>
  <c r="V220" i="18"/>
  <c r="W220" i="18"/>
  <c r="V221" i="18"/>
  <c r="W221" i="18"/>
  <c r="V222" i="18"/>
  <c r="W222" i="18"/>
  <c r="V223" i="18"/>
  <c r="W223" i="18"/>
  <c r="V224" i="18"/>
  <c r="W224" i="18"/>
  <c r="V225" i="18"/>
  <c r="W225" i="18"/>
  <c r="V226" i="18"/>
  <c r="W226" i="18"/>
  <c r="V227" i="18"/>
  <c r="W227" i="18"/>
  <c r="V228" i="18"/>
  <c r="W228" i="18"/>
  <c r="V229" i="18"/>
  <c r="W229" i="18"/>
  <c r="V230" i="18"/>
  <c r="W230" i="18"/>
  <c r="V231" i="18"/>
  <c r="W231" i="18"/>
  <c r="V232" i="18"/>
  <c r="W232" i="18"/>
  <c r="V233" i="18"/>
  <c r="W233" i="18"/>
  <c r="V234" i="18"/>
  <c r="W234" i="18"/>
  <c r="V235" i="18"/>
  <c r="W235" i="18"/>
  <c r="V236" i="18"/>
  <c r="W236" i="18"/>
  <c r="V237" i="18"/>
  <c r="W237" i="18"/>
  <c r="V238" i="18"/>
  <c r="W238" i="18"/>
  <c r="V239" i="18"/>
  <c r="W239" i="18"/>
  <c r="V240" i="18"/>
  <c r="W240" i="18"/>
  <c r="V241" i="18"/>
  <c r="W241" i="18"/>
  <c r="V242" i="18"/>
  <c r="W242" i="18"/>
  <c r="V243" i="18"/>
  <c r="W243" i="18"/>
  <c r="V244" i="18"/>
  <c r="W244" i="18"/>
  <c r="V245" i="18"/>
  <c r="W245" i="18"/>
  <c r="V246" i="18"/>
  <c r="W246" i="18"/>
  <c r="V247" i="18"/>
  <c r="W247" i="18"/>
  <c r="W53" i="18"/>
  <c r="V53" i="18"/>
  <c r="V4" i="18"/>
  <c r="W4" i="18"/>
  <c r="V5" i="18"/>
  <c r="W5" i="18"/>
  <c r="V6" i="18"/>
  <c r="W6" i="18"/>
  <c r="V7" i="18"/>
  <c r="W7" i="18"/>
  <c r="V8" i="18"/>
  <c r="W8" i="18"/>
  <c r="V9" i="18"/>
  <c r="W9" i="18"/>
  <c r="V10" i="18"/>
  <c r="W10" i="18"/>
  <c r="V11" i="18"/>
  <c r="W11" i="18"/>
  <c r="V12" i="18"/>
  <c r="W12" i="18"/>
  <c r="V13" i="18"/>
  <c r="W13" i="18"/>
  <c r="V14" i="18"/>
  <c r="W14" i="18"/>
  <c r="V15" i="18"/>
  <c r="W15" i="18"/>
  <c r="V16" i="18"/>
  <c r="W16" i="18"/>
  <c r="V17" i="18"/>
  <c r="W17" i="18"/>
  <c r="V18" i="18"/>
  <c r="W18" i="18"/>
  <c r="V19" i="18"/>
  <c r="W19" i="18"/>
  <c r="V20" i="18"/>
  <c r="W20" i="18"/>
  <c r="V21" i="18"/>
  <c r="W21" i="18"/>
  <c r="V22" i="18"/>
  <c r="W22" i="18"/>
  <c r="V23" i="18"/>
  <c r="W23" i="18"/>
  <c r="V24" i="18"/>
  <c r="W24" i="18"/>
  <c r="V25" i="18"/>
  <c r="W25" i="18"/>
  <c r="V26" i="18"/>
  <c r="W26" i="18"/>
  <c r="V27" i="18"/>
  <c r="W27" i="18"/>
  <c r="V28" i="18"/>
  <c r="W28" i="18"/>
  <c r="V29" i="18"/>
  <c r="W29" i="18"/>
  <c r="V30" i="18"/>
  <c r="W30" i="18"/>
  <c r="V31" i="18"/>
  <c r="W31" i="18"/>
  <c r="V32" i="18"/>
  <c r="W32" i="18"/>
  <c r="V33" i="18"/>
  <c r="W33" i="18"/>
  <c r="V34" i="18"/>
  <c r="W34" i="18"/>
  <c r="V35" i="18"/>
  <c r="W35" i="18"/>
  <c r="V36" i="18"/>
  <c r="W36" i="18"/>
  <c r="V37" i="18"/>
  <c r="W37" i="18"/>
  <c r="V38" i="18"/>
  <c r="W38" i="18"/>
  <c r="V39" i="18"/>
  <c r="W39" i="18"/>
  <c r="V40" i="18"/>
  <c r="W40" i="18"/>
  <c r="V41" i="18"/>
  <c r="W41" i="18"/>
  <c r="V42" i="18"/>
  <c r="W42" i="18"/>
  <c r="V43" i="18"/>
  <c r="W43" i="18"/>
  <c r="V44" i="18"/>
  <c r="W44" i="18"/>
  <c r="V45" i="18"/>
  <c r="W45" i="18"/>
  <c r="V46" i="18"/>
  <c r="W46" i="18"/>
  <c r="V47" i="18"/>
  <c r="W47" i="18"/>
  <c r="V48" i="18"/>
  <c r="W48" i="18"/>
  <c r="V49" i="18"/>
  <c r="W49" i="18"/>
  <c r="V50" i="18"/>
  <c r="W50" i="18"/>
  <c r="V51" i="18"/>
  <c r="W51" i="18"/>
  <c r="V52" i="18"/>
  <c r="W52" i="18"/>
  <c r="W3" i="18"/>
  <c r="V3" i="18"/>
  <c r="R54" i="18"/>
  <c r="R55" i="18"/>
  <c r="R56" i="18"/>
  <c r="R57" i="18"/>
  <c r="R58" i="18"/>
  <c r="R59" i="18"/>
  <c r="R60" i="18"/>
  <c r="R61" i="18"/>
  <c r="R62" i="18"/>
  <c r="R63" i="18"/>
  <c r="R64" i="18"/>
  <c r="R65" i="18"/>
  <c r="R66" i="18"/>
  <c r="R67" i="18"/>
  <c r="R68" i="18"/>
  <c r="R69" i="18"/>
  <c r="R70" i="18"/>
  <c r="R71" i="18"/>
  <c r="R72" i="18"/>
  <c r="R73" i="18"/>
  <c r="R74" i="18"/>
  <c r="R75" i="18"/>
  <c r="R76" i="18"/>
  <c r="R77" i="18"/>
  <c r="R78" i="18"/>
  <c r="R79" i="18"/>
  <c r="R80" i="18"/>
  <c r="R81" i="18"/>
  <c r="R82" i="18"/>
  <c r="R83" i="18"/>
  <c r="R84" i="18"/>
  <c r="R85" i="18"/>
  <c r="R86" i="18"/>
  <c r="R87" i="18"/>
  <c r="R88" i="18"/>
  <c r="R89" i="18"/>
  <c r="R90" i="18"/>
  <c r="R91" i="18"/>
  <c r="R92" i="18"/>
  <c r="R93" i="18"/>
  <c r="R94" i="18"/>
  <c r="R95" i="18"/>
  <c r="R96" i="18"/>
  <c r="R97" i="18"/>
  <c r="R98" i="18"/>
  <c r="R99" i="18"/>
  <c r="R100" i="18"/>
  <c r="R101" i="18"/>
  <c r="R102" i="18"/>
  <c r="R103" i="18"/>
  <c r="R104" i="18"/>
  <c r="R105" i="18"/>
  <c r="R106" i="18"/>
  <c r="R107" i="18"/>
  <c r="R108" i="18"/>
  <c r="R109" i="18"/>
  <c r="R110" i="18"/>
  <c r="R111" i="18"/>
  <c r="R112" i="18"/>
  <c r="R113" i="18"/>
  <c r="R114" i="18"/>
  <c r="R115" i="18"/>
  <c r="R116" i="18"/>
  <c r="R117" i="18"/>
  <c r="R118" i="18"/>
  <c r="R119" i="18"/>
  <c r="R120" i="18"/>
  <c r="R121" i="18"/>
  <c r="R122" i="18"/>
  <c r="R123" i="18"/>
  <c r="R124" i="18"/>
  <c r="R125" i="18"/>
  <c r="R126" i="18"/>
  <c r="R127" i="18"/>
  <c r="R128" i="18"/>
  <c r="R129" i="18"/>
  <c r="R130" i="18"/>
  <c r="R131" i="18"/>
  <c r="R132" i="18"/>
  <c r="R133" i="18"/>
  <c r="R134" i="18"/>
  <c r="R135" i="18"/>
  <c r="R136" i="18"/>
  <c r="R137" i="18"/>
  <c r="R138" i="18"/>
  <c r="R139" i="18"/>
  <c r="R140" i="18"/>
  <c r="R141" i="18"/>
  <c r="R142" i="18"/>
  <c r="R143" i="18"/>
  <c r="R144" i="18"/>
  <c r="R145" i="18"/>
  <c r="R146" i="18"/>
  <c r="R147" i="18"/>
  <c r="R148" i="18"/>
  <c r="R149" i="18"/>
  <c r="R150" i="18"/>
  <c r="R151" i="18"/>
  <c r="R152" i="18"/>
  <c r="R153" i="18"/>
  <c r="R154" i="18"/>
  <c r="R155" i="18"/>
  <c r="R156" i="18"/>
  <c r="R157" i="18"/>
  <c r="R158" i="18"/>
  <c r="R159" i="18"/>
  <c r="R160" i="18"/>
  <c r="R161" i="18"/>
  <c r="R162" i="18"/>
  <c r="R163" i="18"/>
  <c r="R164" i="18"/>
  <c r="R165" i="18"/>
  <c r="R166" i="18"/>
  <c r="R167" i="18"/>
  <c r="R168" i="18"/>
  <c r="R169" i="18"/>
  <c r="R170" i="18"/>
  <c r="R171" i="18"/>
  <c r="R172" i="18"/>
  <c r="R173" i="18"/>
  <c r="R174" i="18"/>
  <c r="R175" i="18"/>
  <c r="R176" i="18"/>
  <c r="R177" i="18"/>
  <c r="R178" i="18"/>
  <c r="R179" i="18"/>
  <c r="R180" i="18"/>
  <c r="R181" i="18"/>
  <c r="R182" i="18"/>
  <c r="R183" i="18"/>
  <c r="R184" i="18"/>
  <c r="R185" i="18"/>
  <c r="R186" i="18"/>
  <c r="R187" i="18"/>
  <c r="R188" i="18"/>
  <c r="R189" i="18"/>
  <c r="R190" i="18"/>
  <c r="R191" i="18"/>
  <c r="R192" i="18"/>
  <c r="R193" i="18"/>
  <c r="R194" i="18"/>
  <c r="R195" i="18"/>
  <c r="R196" i="18"/>
  <c r="R197" i="18"/>
  <c r="R198" i="18"/>
  <c r="R199" i="18"/>
  <c r="R200" i="18"/>
  <c r="R201" i="18"/>
  <c r="R202" i="18"/>
  <c r="R203" i="18"/>
  <c r="R204" i="18"/>
  <c r="R205" i="18"/>
  <c r="R206" i="18"/>
  <c r="R207" i="18"/>
  <c r="R208" i="18"/>
  <c r="R209" i="18"/>
  <c r="R210" i="18"/>
  <c r="R211" i="18"/>
  <c r="R212" i="18"/>
  <c r="R213" i="18"/>
  <c r="R214" i="18"/>
  <c r="R215" i="18"/>
  <c r="R216" i="18"/>
  <c r="R217" i="18"/>
  <c r="R218" i="18"/>
  <c r="R219" i="18"/>
  <c r="R220" i="18"/>
  <c r="R221" i="18"/>
  <c r="R222" i="18"/>
  <c r="R223" i="18"/>
  <c r="R224" i="18"/>
  <c r="R225" i="18"/>
  <c r="R226" i="18"/>
  <c r="R227" i="18"/>
  <c r="R228" i="18"/>
  <c r="R229" i="18"/>
  <c r="R230" i="18"/>
  <c r="R231" i="18"/>
  <c r="R232" i="18"/>
  <c r="R233" i="18"/>
  <c r="R234" i="18"/>
  <c r="R235" i="18"/>
  <c r="R236" i="18"/>
  <c r="R237" i="18"/>
  <c r="R238" i="18"/>
  <c r="R239" i="18"/>
  <c r="R240" i="18"/>
  <c r="R241" i="18"/>
  <c r="R242" i="18"/>
  <c r="R243" i="18"/>
  <c r="R244" i="18"/>
  <c r="R245" i="18"/>
  <c r="R246" i="18"/>
  <c r="R247" i="18"/>
  <c r="S53" i="18"/>
  <c r="R53" i="18"/>
  <c r="R51" i="18"/>
  <c r="S51" i="18"/>
  <c r="R52" i="18"/>
  <c r="S52" i="18"/>
  <c r="R4" i="18"/>
  <c r="S4" i="18"/>
  <c r="R5" i="18"/>
  <c r="S5" i="18"/>
  <c r="R6" i="18"/>
  <c r="S6" i="18"/>
  <c r="R7" i="18"/>
  <c r="S7" i="18"/>
  <c r="R8" i="18"/>
  <c r="S8" i="18"/>
  <c r="R9" i="18"/>
  <c r="S9" i="18"/>
  <c r="R10" i="18"/>
  <c r="S10" i="18"/>
  <c r="R11" i="18"/>
  <c r="S11" i="18"/>
  <c r="R12" i="18"/>
  <c r="S12" i="18"/>
  <c r="R13" i="18"/>
  <c r="S13" i="18"/>
  <c r="R14" i="18"/>
  <c r="S14" i="18"/>
  <c r="R15" i="18"/>
  <c r="S15" i="18"/>
  <c r="R16" i="18"/>
  <c r="S16" i="18"/>
  <c r="R17" i="18"/>
  <c r="S17" i="18"/>
  <c r="R18" i="18"/>
  <c r="S18" i="18"/>
  <c r="R19" i="18"/>
  <c r="S19" i="18"/>
  <c r="R20" i="18"/>
  <c r="S20" i="18"/>
  <c r="R21" i="18"/>
  <c r="S21" i="18"/>
  <c r="R22" i="18"/>
  <c r="S22" i="18"/>
  <c r="R23" i="18"/>
  <c r="S23" i="18"/>
  <c r="R24" i="18"/>
  <c r="S24" i="18"/>
  <c r="R25" i="18"/>
  <c r="S25" i="18"/>
  <c r="R26" i="18"/>
  <c r="S26" i="18"/>
  <c r="R27" i="18"/>
  <c r="S27" i="18"/>
  <c r="R28" i="18"/>
  <c r="S28" i="18"/>
  <c r="R29" i="18"/>
  <c r="S29" i="18"/>
  <c r="R30" i="18"/>
  <c r="S30" i="18"/>
  <c r="R31" i="18"/>
  <c r="S31" i="18"/>
  <c r="R32" i="18"/>
  <c r="S32" i="18"/>
  <c r="R33" i="18"/>
  <c r="S33" i="18"/>
  <c r="R34" i="18"/>
  <c r="S34" i="18"/>
  <c r="R35" i="18"/>
  <c r="S35" i="18"/>
  <c r="R36" i="18"/>
  <c r="S36" i="18"/>
  <c r="R37" i="18"/>
  <c r="S37" i="18"/>
  <c r="R38" i="18"/>
  <c r="S38" i="18"/>
  <c r="R39" i="18"/>
  <c r="S39" i="18"/>
  <c r="R40" i="18"/>
  <c r="S40" i="18"/>
  <c r="R41" i="18"/>
  <c r="S41" i="18"/>
  <c r="R42" i="18"/>
  <c r="S42" i="18"/>
  <c r="R43" i="18"/>
  <c r="S43" i="18"/>
  <c r="R44" i="18"/>
  <c r="S44" i="18"/>
  <c r="R45" i="18"/>
  <c r="S45" i="18"/>
  <c r="R46" i="18"/>
  <c r="S46" i="18"/>
  <c r="R47" i="18"/>
  <c r="S47" i="18"/>
  <c r="R48" i="18"/>
  <c r="S48" i="18"/>
  <c r="R49" i="18"/>
  <c r="S49" i="18"/>
  <c r="R50" i="18"/>
  <c r="S50" i="18"/>
  <c r="S3" i="18"/>
  <c r="R3" i="18"/>
  <c r="O54" i="18"/>
  <c r="O55" i="18"/>
  <c r="O56" i="18"/>
  <c r="O57" i="18"/>
  <c r="O58" i="18"/>
  <c r="O59" i="18"/>
  <c r="O60" i="18"/>
  <c r="O61" i="18"/>
  <c r="O62" i="18"/>
  <c r="O63" i="18"/>
  <c r="O64" i="18"/>
  <c r="O65" i="18"/>
  <c r="O66" i="18"/>
  <c r="O67" i="18"/>
  <c r="O68" i="18"/>
  <c r="O69" i="18"/>
  <c r="O70" i="18"/>
  <c r="O71" i="18"/>
  <c r="O72" i="18"/>
  <c r="O73" i="18"/>
  <c r="O74" i="18"/>
  <c r="O75" i="18"/>
  <c r="O76" i="18"/>
  <c r="O77" i="18"/>
  <c r="O78" i="18"/>
  <c r="O79" i="18"/>
  <c r="O80" i="18"/>
  <c r="O81" i="18"/>
  <c r="O82" i="18"/>
  <c r="O83" i="18"/>
  <c r="O84" i="18"/>
  <c r="O85" i="18"/>
  <c r="O86" i="18"/>
  <c r="O87" i="18"/>
  <c r="O88" i="18"/>
  <c r="O89" i="18"/>
  <c r="O90" i="18"/>
  <c r="O91" i="18"/>
  <c r="O92" i="18"/>
  <c r="O93" i="18"/>
  <c r="O94" i="18"/>
  <c r="O95" i="18"/>
  <c r="O96" i="18"/>
  <c r="O97" i="18"/>
  <c r="O98" i="18"/>
  <c r="O99" i="18"/>
  <c r="O100" i="18"/>
  <c r="O101" i="18"/>
  <c r="O102" i="18"/>
  <c r="O103" i="18"/>
  <c r="O104" i="18"/>
  <c r="O105" i="18"/>
  <c r="O106" i="18"/>
  <c r="O107" i="18"/>
  <c r="O108" i="18"/>
  <c r="O109" i="18"/>
  <c r="O110" i="18"/>
  <c r="O111" i="18"/>
  <c r="O112" i="18"/>
  <c r="O113" i="18"/>
  <c r="O114" i="18"/>
  <c r="O115" i="18"/>
  <c r="O116" i="18"/>
  <c r="O117" i="18"/>
  <c r="O118" i="18"/>
  <c r="O119" i="18"/>
  <c r="O120" i="18"/>
  <c r="O121" i="18"/>
  <c r="O122" i="18"/>
  <c r="O123" i="18"/>
  <c r="O124" i="18"/>
  <c r="O125" i="18"/>
  <c r="O126" i="18"/>
  <c r="O127" i="18"/>
  <c r="O128" i="18"/>
  <c r="O129" i="18"/>
  <c r="O130" i="18"/>
  <c r="O131" i="18"/>
  <c r="O132" i="18"/>
  <c r="O133" i="18"/>
  <c r="O134" i="18"/>
  <c r="O135" i="18"/>
  <c r="O136" i="18"/>
  <c r="O137" i="18"/>
  <c r="O138" i="18"/>
  <c r="O139" i="18"/>
  <c r="O140" i="18"/>
  <c r="O141" i="18"/>
  <c r="O142" i="18"/>
  <c r="O143" i="18"/>
  <c r="O144" i="18"/>
  <c r="O145" i="18"/>
  <c r="O146" i="18"/>
  <c r="O147" i="18"/>
  <c r="O148" i="18"/>
  <c r="O149" i="18"/>
  <c r="O150" i="18"/>
  <c r="O151" i="18"/>
  <c r="O152" i="18"/>
  <c r="O153" i="18"/>
  <c r="O154" i="18"/>
  <c r="O155" i="18"/>
  <c r="O156" i="18"/>
  <c r="O157" i="18"/>
  <c r="O158" i="18"/>
  <c r="O159" i="18"/>
  <c r="O160" i="18"/>
  <c r="O161" i="18"/>
  <c r="O162" i="18"/>
  <c r="O163" i="18"/>
  <c r="O164" i="18"/>
  <c r="O165" i="18"/>
  <c r="O166" i="18"/>
  <c r="O167" i="18"/>
  <c r="O168" i="18"/>
  <c r="O169" i="18"/>
  <c r="O170" i="18"/>
  <c r="O171" i="18"/>
  <c r="O172" i="18"/>
  <c r="O173" i="18"/>
  <c r="O174" i="18"/>
  <c r="O175" i="18"/>
  <c r="O176" i="18"/>
  <c r="O177" i="18"/>
  <c r="O178" i="18"/>
  <c r="O179" i="18"/>
  <c r="O180" i="18"/>
  <c r="O181" i="18"/>
  <c r="O182" i="18"/>
  <c r="O183" i="18"/>
  <c r="O184" i="18"/>
  <c r="O185" i="18"/>
  <c r="O186" i="18"/>
  <c r="O187" i="18"/>
  <c r="O188" i="18"/>
  <c r="O189" i="18"/>
  <c r="O190" i="18"/>
  <c r="O191" i="18"/>
  <c r="O192" i="18"/>
  <c r="O193" i="18"/>
  <c r="O194" i="18"/>
  <c r="O195" i="18"/>
  <c r="O196" i="18"/>
  <c r="O197" i="18"/>
  <c r="O198" i="18"/>
  <c r="O199" i="18"/>
  <c r="O200" i="18"/>
  <c r="O201" i="18"/>
  <c r="O202" i="18"/>
  <c r="O203" i="18"/>
  <c r="O204" i="18"/>
  <c r="O205" i="18"/>
  <c r="O206" i="18"/>
  <c r="O207" i="18"/>
  <c r="O208" i="18"/>
  <c r="O209" i="18"/>
  <c r="O210" i="18"/>
  <c r="O211" i="18"/>
  <c r="O212" i="18"/>
  <c r="O213" i="18"/>
  <c r="O214" i="18"/>
  <c r="O215" i="18"/>
  <c r="O216" i="18"/>
  <c r="O217" i="18"/>
  <c r="O218" i="18"/>
  <c r="O219" i="18"/>
  <c r="O220" i="18"/>
  <c r="O221" i="18"/>
  <c r="O222" i="18"/>
  <c r="O223" i="18"/>
  <c r="O224" i="18"/>
  <c r="O225" i="18"/>
  <c r="O226" i="18"/>
  <c r="O227" i="18"/>
  <c r="O228" i="18"/>
  <c r="O229" i="18"/>
  <c r="O230" i="18"/>
  <c r="O231" i="18"/>
  <c r="O232" i="18"/>
  <c r="O233" i="18"/>
  <c r="O234" i="18"/>
  <c r="O235" i="18"/>
  <c r="O236" i="18"/>
  <c r="O237" i="18"/>
  <c r="O238" i="18"/>
  <c r="O239" i="18"/>
  <c r="O240" i="18"/>
  <c r="O241" i="18"/>
  <c r="O242" i="18"/>
  <c r="O243" i="18"/>
  <c r="O244" i="18"/>
  <c r="O245" i="18"/>
  <c r="O246" i="18"/>
  <c r="O247" i="18"/>
  <c r="N54" i="18"/>
  <c r="N55" i="18"/>
  <c r="N56" i="18"/>
  <c r="N57" i="18"/>
  <c r="N58" i="18"/>
  <c r="N59" i="18"/>
  <c r="N60" i="18"/>
  <c r="N61" i="18"/>
  <c r="N62" i="18"/>
  <c r="N63" i="18"/>
  <c r="N64" i="18"/>
  <c r="N65" i="18"/>
  <c r="N66" i="18"/>
  <c r="N67" i="18"/>
  <c r="N68" i="18"/>
  <c r="N69" i="18"/>
  <c r="N70" i="18"/>
  <c r="N71" i="18"/>
  <c r="N72" i="18"/>
  <c r="N73" i="18"/>
  <c r="N74" i="18"/>
  <c r="N75" i="18"/>
  <c r="N76" i="18"/>
  <c r="N77" i="18"/>
  <c r="N78" i="18"/>
  <c r="N79" i="18"/>
  <c r="N80" i="18"/>
  <c r="N81" i="18"/>
  <c r="N82" i="18"/>
  <c r="N83" i="18"/>
  <c r="N84" i="18"/>
  <c r="N85" i="18"/>
  <c r="N86" i="18"/>
  <c r="N87" i="18"/>
  <c r="N88" i="18"/>
  <c r="N89" i="18"/>
  <c r="N90" i="18"/>
  <c r="N91" i="18"/>
  <c r="N92" i="18"/>
  <c r="N93" i="18"/>
  <c r="N94" i="18"/>
  <c r="N95" i="18"/>
  <c r="N96" i="18"/>
  <c r="N97" i="18"/>
  <c r="N98" i="18"/>
  <c r="N99" i="18"/>
  <c r="N100" i="18"/>
  <c r="N101" i="18"/>
  <c r="N102" i="18"/>
  <c r="N103" i="18"/>
  <c r="N104" i="18"/>
  <c r="N105" i="18"/>
  <c r="N106" i="18"/>
  <c r="N107" i="18"/>
  <c r="N108" i="18"/>
  <c r="N109" i="18"/>
  <c r="N110" i="18"/>
  <c r="N111" i="18"/>
  <c r="N112" i="18"/>
  <c r="N113" i="18"/>
  <c r="N114" i="18"/>
  <c r="N115" i="18"/>
  <c r="N116" i="18"/>
  <c r="N117" i="18"/>
  <c r="N118" i="18"/>
  <c r="N119" i="18"/>
  <c r="N120" i="18"/>
  <c r="N121" i="18"/>
  <c r="N122" i="18"/>
  <c r="N123" i="18"/>
  <c r="N124" i="18"/>
  <c r="N125" i="18"/>
  <c r="N126" i="18"/>
  <c r="N127" i="18"/>
  <c r="N128" i="18"/>
  <c r="N129" i="18"/>
  <c r="N130" i="18"/>
  <c r="N131" i="18"/>
  <c r="N132" i="18"/>
  <c r="N133" i="18"/>
  <c r="N134" i="18"/>
  <c r="N135" i="18"/>
  <c r="N136" i="18"/>
  <c r="N137" i="18"/>
  <c r="N138" i="18"/>
  <c r="N139" i="18"/>
  <c r="N140" i="18"/>
  <c r="N141" i="18"/>
  <c r="N142" i="18"/>
  <c r="N143" i="18"/>
  <c r="N144" i="18"/>
  <c r="N145" i="18"/>
  <c r="N146" i="18"/>
  <c r="N147" i="18"/>
  <c r="N148" i="18"/>
  <c r="N149" i="18"/>
  <c r="N150" i="18"/>
  <c r="N151" i="18"/>
  <c r="N152" i="18"/>
  <c r="N153" i="18"/>
  <c r="N154" i="18"/>
  <c r="N155" i="18"/>
  <c r="N156" i="18"/>
  <c r="N157" i="18"/>
  <c r="N158" i="18"/>
  <c r="N159" i="18"/>
  <c r="N160" i="18"/>
  <c r="N161" i="18"/>
  <c r="N162" i="18"/>
  <c r="N163" i="18"/>
  <c r="N164" i="18"/>
  <c r="N165" i="18"/>
  <c r="N166" i="18"/>
  <c r="N167" i="18"/>
  <c r="N168" i="18"/>
  <c r="N169" i="18"/>
  <c r="N170" i="18"/>
  <c r="N171" i="18"/>
  <c r="N172" i="18"/>
  <c r="N173" i="18"/>
  <c r="N174" i="18"/>
  <c r="N175" i="18"/>
  <c r="N176" i="18"/>
  <c r="N177" i="18"/>
  <c r="N178" i="18"/>
  <c r="N179" i="18"/>
  <c r="N180" i="18"/>
  <c r="N181" i="18"/>
  <c r="N182" i="18"/>
  <c r="N183" i="18"/>
  <c r="N184" i="18"/>
  <c r="N185" i="18"/>
  <c r="N186" i="18"/>
  <c r="N187" i="18"/>
  <c r="N188" i="18"/>
  <c r="N189" i="18"/>
  <c r="N190" i="18"/>
  <c r="N191" i="18"/>
  <c r="N192" i="18"/>
  <c r="N193" i="18"/>
  <c r="N194" i="18"/>
  <c r="N195" i="18"/>
  <c r="N196" i="18"/>
  <c r="N197" i="18"/>
  <c r="N198" i="18"/>
  <c r="N199" i="18"/>
  <c r="N200" i="18"/>
  <c r="N201" i="18"/>
  <c r="N202" i="18"/>
  <c r="N203" i="18"/>
  <c r="N204" i="18"/>
  <c r="N205" i="18"/>
  <c r="N206" i="18"/>
  <c r="N207" i="18"/>
  <c r="N208" i="18"/>
  <c r="N209" i="18"/>
  <c r="N210" i="18"/>
  <c r="N211" i="18"/>
  <c r="N212" i="18"/>
  <c r="N213" i="18"/>
  <c r="N214" i="18"/>
  <c r="N215" i="18"/>
  <c r="N216" i="18"/>
  <c r="N217" i="18"/>
  <c r="N218" i="18"/>
  <c r="N219" i="18"/>
  <c r="N220" i="18"/>
  <c r="N221" i="18"/>
  <c r="N222" i="18"/>
  <c r="N223" i="18"/>
  <c r="N224" i="18"/>
  <c r="N225" i="18"/>
  <c r="N226" i="18"/>
  <c r="N227" i="18"/>
  <c r="N228" i="18"/>
  <c r="N229" i="18"/>
  <c r="N230" i="18"/>
  <c r="N231" i="18"/>
  <c r="N232" i="18"/>
  <c r="N233" i="18"/>
  <c r="N234" i="18"/>
  <c r="N235" i="18"/>
  <c r="N236" i="18"/>
  <c r="N237" i="18"/>
  <c r="N238" i="18"/>
  <c r="N239" i="18"/>
  <c r="N240" i="18"/>
  <c r="N241" i="18"/>
  <c r="N242" i="18"/>
  <c r="N243" i="18"/>
  <c r="N244" i="18"/>
  <c r="N245" i="18"/>
  <c r="N246" i="18"/>
  <c r="N247" i="18"/>
  <c r="O53" i="18"/>
  <c r="N53" i="18"/>
  <c r="O4" i="18"/>
  <c r="O5" i="18"/>
  <c r="O6" i="18"/>
  <c r="O7" i="18"/>
  <c r="O8" i="18"/>
  <c r="O9" i="18"/>
  <c r="O10" i="18"/>
  <c r="O11" i="18"/>
  <c r="O12" i="18"/>
  <c r="O13" i="18"/>
  <c r="O14" i="18"/>
  <c r="O15" i="18"/>
  <c r="O16" i="18"/>
  <c r="O17" i="18"/>
  <c r="O18" i="18"/>
  <c r="O19" i="18"/>
  <c r="O20" i="18"/>
  <c r="O21" i="18"/>
  <c r="O22" i="18"/>
  <c r="O23" i="18"/>
  <c r="O24" i="18"/>
  <c r="O25" i="18"/>
  <c r="O26" i="18"/>
  <c r="O27" i="18"/>
  <c r="O28" i="18"/>
  <c r="O29" i="18"/>
  <c r="O30" i="18"/>
  <c r="O31" i="18"/>
  <c r="O32" i="18"/>
  <c r="O33" i="18"/>
  <c r="O34" i="18"/>
  <c r="O35" i="18"/>
  <c r="O36" i="18"/>
  <c r="O37" i="18"/>
  <c r="O38" i="18"/>
  <c r="O39" i="18"/>
  <c r="O40" i="18"/>
  <c r="O41" i="18"/>
  <c r="O42" i="18"/>
  <c r="O43" i="18"/>
  <c r="O44" i="18"/>
  <c r="O45" i="18"/>
  <c r="O46" i="18"/>
  <c r="O47" i="18"/>
  <c r="O48" i="18"/>
  <c r="O49" i="18"/>
  <c r="O50" i="18"/>
  <c r="O51" i="18"/>
  <c r="O52" i="18"/>
  <c r="N4" i="18"/>
  <c r="N5" i="18"/>
  <c r="N6" i="18"/>
  <c r="N7" i="18"/>
  <c r="N8" i="18"/>
  <c r="N9" i="18"/>
  <c r="N10" i="18"/>
  <c r="N11" i="18"/>
  <c r="N12" i="18"/>
  <c r="N13" i="18"/>
  <c r="N14" i="18"/>
  <c r="N15" i="18"/>
  <c r="N16" i="18"/>
  <c r="N17" i="18"/>
  <c r="N18" i="18"/>
  <c r="N19" i="18"/>
  <c r="N20" i="18"/>
  <c r="N21" i="18"/>
  <c r="N22" i="18"/>
  <c r="N23" i="18"/>
  <c r="N24" i="18"/>
  <c r="N25" i="18"/>
  <c r="N26" i="18"/>
  <c r="N27" i="18"/>
  <c r="N28" i="18"/>
  <c r="N29" i="18"/>
  <c r="N30" i="18"/>
  <c r="N31" i="18"/>
  <c r="N32" i="18"/>
  <c r="N33" i="18"/>
  <c r="N34" i="18"/>
  <c r="N35" i="18"/>
  <c r="N36" i="18"/>
  <c r="N37" i="18"/>
  <c r="N38" i="18"/>
  <c r="N39" i="18"/>
  <c r="N40" i="18"/>
  <c r="N41" i="18"/>
  <c r="N42" i="18"/>
  <c r="N43" i="18"/>
  <c r="N44" i="18"/>
  <c r="N45" i="18"/>
  <c r="N46" i="18"/>
  <c r="N47" i="18"/>
  <c r="N48" i="18"/>
  <c r="N49" i="18"/>
  <c r="N50" i="18"/>
  <c r="N51" i="18"/>
  <c r="N52" i="18"/>
  <c r="O3" i="18"/>
  <c r="N3" i="18"/>
  <c r="F3" i="18"/>
  <c r="AN66" i="18"/>
  <c r="AN245" i="18"/>
  <c r="AN16" i="18"/>
  <c r="AN35" i="18"/>
  <c r="AN48" i="18"/>
  <c r="AN54" i="18"/>
  <c r="AN56" i="18"/>
  <c r="AN58" i="18"/>
  <c r="AN60" i="18"/>
  <c r="AN64" i="18"/>
  <c r="AN74" i="18"/>
  <c r="AN128" i="18"/>
  <c r="AN238" i="18"/>
  <c r="AJ24" i="18"/>
  <c r="AJ33" i="18"/>
  <c r="AJ38" i="18"/>
  <c r="AJ3" i="18"/>
  <c r="AF96" i="18"/>
  <c r="AF129" i="18"/>
  <c r="AF191" i="18"/>
  <c r="AF229" i="18"/>
  <c r="AF7" i="18"/>
  <c r="AF56" i="18"/>
  <c r="S54" i="18"/>
  <c r="S55" i="18"/>
  <c r="S56" i="18"/>
  <c r="S57" i="18"/>
  <c r="S58" i="18"/>
  <c r="S59" i="18"/>
  <c r="S60" i="18"/>
  <c r="S61" i="18"/>
  <c r="S62" i="18"/>
  <c r="S63" i="18"/>
  <c r="S64" i="18"/>
  <c r="S65" i="18"/>
  <c r="S66" i="18"/>
  <c r="S67" i="18"/>
  <c r="S68" i="18"/>
  <c r="S69" i="18"/>
  <c r="S70" i="18"/>
  <c r="S71" i="18"/>
  <c r="S72" i="18"/>
  <c r="S73" i="18"/>
  <c r="S74" i="18"/>
  <c r="S75" i="18"/>
  <c r="S76" i="18"/>
  <c r="S77" i="18"/>
  <c r="S78" i="18"/>
  <c r="S79" i="18"/>
  <c r="S80" i="18"/>
  <c r="S81" i="18"/>
  <c r="S82" i="18"/>
  <c r="S83" i="18"/>
  <c r="S84" i="18"/>
  <c r="S85" i="18"/>
  <c r="S86" i="18"/>
  <c r="S87" i="18"/>
  <c r="S88" i="18"/>
  <c r="S89" i="18"/>
  <c r="S90" i="18"/>
  <c r="S91" i="18"/>
  <c r="S92" i="18"/>
  <c r="S93" i="18"/>
  <c r="S94" i="18"/>
  <c r="S95" i="18"/>
  <c r="S96" i="18"/>
  <c r="S97" i="18"/>
  <c r="S98" i="18"/>
  <c r="S99" i="18"/>
  <c r="S100" i="18"/>
  <c r="S101" i="18"/>
  <c r="S102" i="18"/>
  <c r="S103" i="18"/>
  <c r="S104" i="18"/>
  <c r="S105" i="18"/>
  <c r="S106" i="18"/>
  <c r="S107" i="18"/>
  <c r="S108" i="18"/>
  <c r="S109" i="18"/>
  <c r="S110" i="18"/>
  <c r="S111" i="18"/>
  <c r="S112" i="18"/>
  <c r="S113" i="18"/>
  <c r="S114" i="18"/>
  <c r="S115" i="18"/>
  <c r="S116" i="18"/>
  <c r="S117" i="18"/>
  <c r="S118" i="18"/>
  <c r="S119" i="18"/>
  <c r="S120" i="18"/>
  <c r="S121" i="18"/>
  <c r="S122" i="18"/>
  <c r="S123" i="18"/>
  <c r="S124" i="18"/>
  <c r="S125" i="18"/>
  <c r="S126" i="18"/>
  <c r="S127" i="18"/>
  <c r="S128" i="18"/>
  <c r="S129" i="18"/>
  <c r="S130" i="18"/>
  <c r="S131" i="18"/>
  <c r="S132" i="18"/>
  <c r="S133" i="18"/>
  <c r="S134" i="18"/>
  <c r="S135" i="18"/>
  <c r="S136" i="18"/>
  <c r="S137" i="18"/>
  <c r="S138" i="18"/>
  <c r="S139" i="18"/>
  <c r="S140" i="18"/>
  <c r="S141" i="18"/>
  <c r="S142" i="18"/>
  <c r="S143" i="18"/>
  <c r="S144" i="18"/>
  <c r="S145" i="18"/>
  <c r="S146" i="18"/>
  <c r="S147" i="18"/>
  <c r="S148" i="18"/>
  <c r="S149" i="18"/>
  <c r="S150" i="18"/>
  <c r="S151" i="18"/>
  <c r="S152" i="18"/>
  <c r="S153" i="18"/>
  <c r="S154" i="18"/>
  <c r="S155" i="18"/>
  <c r="S156" i="18"/>
  <c r="S157" i="18"/>
  <c r="S158" i="18"/>
  <c r="S159" i="18"/>
  <c r="S160" i="18"/>
  <c r="S161" i="18"/>
  <c r="S162" i="18"/>
  <c r="S163" i="18"/>
  <c r="S164" i="18"/>
  <c r="S165" i="18"/>
  <c r="S166" i="18"/>
  <c r="S167" i="18"/>
  <c r="S168" i="18"/>
  <c r="S169" i="18"/>
  <c r="S170" i="18"/>
  <c r="S171" i="18"/>
  <c r="S172" i="18"/>
  <c r="S173" i="18"/>
  <c r="S174" i="18"/>
  <c r="S175" i="18"/>
  <c r="S176" i="18"/>
  <c r="S177" i="18"/>
  <c r="S178" i="18"/>
  <c r="S179" i="18"/>
  <c r="S180" i="18"/>
  <c r="S181" i="18"/>
  <c r="S182" i="18"/>
  <c r="S183" i="18"/>
  <c r="S184" i="18"/>
  <c r="S185" i="18"/>
  <c r="S186" i="18"/>
  <c r="S187" i="18"/>
  <c r="S188" i="18"/>
  <c r="S189" i="18"/>
  <c r="S190" i="18"/>
  <c r="S191" i="18"/>
  <c r="S192" i="18"/>
  <c r="S193" i="18"/>
  <c r="S194" i="18"/>
  <c r="S195" i="18"/>
  <c r="S196" i="18"/>
  <c r="S197" i="18"/>
  <c r="S198" i="18"/>
  <c r="S199" i="18"/>
  <c r="S200" i="18"/>
  <c r="S201" i="18"/>
  <c r="S202" i="18"/>
  <c r="S203" i="18"/>
  <c r="S204" i="18"/>
  <c r="S205" i="18"/>
  <c r="S206" i="18"/>
  <c r="S207" i="18"/>
  <c r="S208" i="18"/>
  <c r="S209" i="18"/>
  <c r="S210" i="18"/>
  <c r="S211" i="18"/>
  <c r="S212" i="18"/>
  <c r="S213" i="18"/>
  <c r="S214" i="18"/>
  <c r="S215" i="18"/>
  <c r="S216" i="18"/>
  <c r="S217" i="18"/>
  <c r="S218" i="18"/>
  <c r="S219" i="18"/>
  <c r="S220" i="18"/>
  <c r="S221" i="18"/>
  <c r="S222" i="18"/>
  <c r="S223" i="18"/>
  <c r="S224" i="18"/>
  <c r="S225" i="18"/>
  <c r="S226" i="18"/>
  <c r="S227" i="18"/>
  <c r="S228" i="18"/>
  <c r="S229" i="18"/>
  <c r="S230" i="18"/>
  <c r="S231" i="18"/>
  <c r="S232" i="18"/>
  <c r="S233" i="18"/>
  <c r="S234" i="18"/>
  <c r="S235" i="18"/>
  <c r="S236" i="18"/>
  <c r="S237" i="18"/>
  <c r="S238" i="18"/>
  <c r="S239" i="18"/>
  <c r="S240" i="18"/>
  <c r="S241" i="18"/>
  <c r="S242" i="18"/>
  <c r="S243" i="18"/>
  <c r="S244" i="18"/>
  <c r="S245" i="18"/>
  <c r="S246" i="18"/>
  <c r="S247" i="18"/>
  <c r="AF202" i="18" l="1"/>
  <c r="AF136" i="18"/>
  <c r="AF120" i="18"/>
  <c r="AF247" i="18"/>
  <c r="AF231" i="18"/>
  <c r="AF225" i="18"/>
  <c r="AF217" i="18"/>
  <c r="AF215" i="18"/>
  <c r="AF207" i="18"/>
  <c r="AF205" i="18"/>
  <c r="AF203" i="18"/>
  <c r="AF197" i="18"/>
  <c r="AF193" i="18"/>
  <c r="AF189" i="18"/>
  <c r="AF181" i="18"/>
  <c r="AF177" i="18"/>
  <c r="AF169" i="18"/>
  <c r="AF167" i="18"/>
  <c r="AF159" i="18"/>
  <c r="AF157" i="18"/>
  <c r="AF155" i="18"/>
  <c r="AF153" i="18"/>
  <c r="AF149" i="18"/>
  <c r="AF143" i="18"/>
  <c r="AF141" i="18"/>
  <c r="AF133" i="18"/>
  <c r="AF127" i="18"/>
  <c r="AF119" i="18"/>
  <c r="AF117" i="18"/>
  <c r="AF109" i="18"/>
  <c r="AF107" i="18"/>
  <c r="AF105" i="18"/>
  <c r="AF103" i="18"/>
  <c r="AF97" i="18"/>
  <c r="AF93" i="18"/>
  <c r="AF91" i="18"/>
  <c r="AF81" i="18"/>
  <c r="AF79" i="18"/>
  <c r="AF71" i="18"/>
  <c r="AF69" i="18"/>
  <c r="AF65" i="18"/>
  <c r="AF59" i="18"/>
  <c r="AF57" i="18"/>
  <c r="AJ241" i="18"/>
  <c r="AJ153" i="18"/>
  <c r="AJ145" i="18"/>
  <c r="AJ139" i="18"/>
  <c r="AJ135" i="18"/>
  <c r="AJ131" i="18"/>
  <c r="AJ123" i="18"/>
  <c r="AJ121" i="18"/>
  <c r="AJ119" i="18"/>
  <c r="AJ115" i="18"/>
  <c r="AJ111" i="18"/>
  <c r="AJ107" i="18"/>
  <c r="AJ103" i="18"/>
  <c r="AJ99" i="18"/>
  <c r="AJ97" i="18"/>
  <c r="AJ91" i="18"/>
  <c r="AJ89" i="18"/>
  <c r="AJ87" i="18"/>
  <c r="AJ81" i="18"/>
  <c r="AJ75" i="18"/>
  <c r="AJ71" i="18"/>
  <c r="AJ67" i="18"/>
  <c r="AJ59" i="18"/>
  <c r="AJ57" i="18"/>
  <c r="AJ55" i="18"/>
  <c r="AN152" i="18"/>
  <c r="AN92" i="18"/>
  <c r="AN70" i="18"/>
  <c r="AJ202" i="18"/>
  <c r="AJ186" i="18"/>
  <c r="AJ164" i="18"/>
  <c r="AJ156" i="18"/>
  <c r="AJ148" i="18"/>
  <c r="AJ169" i="18"/>
  <c r="AJ127" i="18"/>
  <c r="AJ105" i="18"/>
  <c r="AJ83" i="18"/>
  <c r="AJ63" i="18"/>
  <c r="AN98" i="18"/>
  <c r="AJ50" i="18"/>
  <c r="AJ48" i="18"/>
  <c r="AJ44" i="18"/>
  <c r="AJ19" i="18"/>
  <c r="AN3" i="18"/>
  <c r="AN34" i="18"/>
  <c r="AN39" i="18"/>
  <c r="AN26" i="18"/>
  <c r="AN22" i="18"/>
  <c r="AN7" i="18"/>
  <c r="AJ51" i="18"/>
  <c r="AJ47" i="18"/>
  <c r="AJ43" i="18"/>
  <c r="AJ20" i="18"/>
  <c r="AJ14" i="18"/>
  <c r="AJ10" i="18"/>
  <c r="AN50" i="18"/>
  <c r="AN46" i="18"/>
  <c r="AN31" i="18"/>
  <c r="AN18" i="18"/>
  <c r="AN14" i="18"/>
  <c r="AJ46" i="18"/>
  <c r="AJ5" i="18"/>
  <c r="AN52" i="18"/>
  <c r="AN45" i="18"/>
  <c r="AN36" i="18"/>
  <c r="AN29" i="18"/>
  <c r="AN20" i="18"/>
  <c r="AN13" i="18"/>
  <c r="AN4" i="18"/>
  <c r="AJ41" i="18"/>
  <c r="AJ32" i="18"/>
  <c r="AJ25" i="18"/>
  <c r="AJ18" i="18"/>
  <c r="AJ16" i="18"/>
  <c r="AJ9" i="18"/>
  <c r="AN44" i="18"/>
  <c r="AN37" i="18"/>
  <c r="AN28" i="18"/>
  <c r="AN21" i="18"/>
  <c r="AN12" i="18"/>
  <c r="AN5" i="18"/>
  <c r="AF192" i="18"/>
  <c r="AF152" i="18"/>
  <c r="AF144" i="18"/>
  <c r="AF128" i="18"/>
  <c r="AF112" i="18"/>
  <c r="AF104" i="18"/>
  <c r="AF80" i="18"/>
  <c r="AN160" i="18"/>
  <c r="AN156" i="18"/>
  <c r="AN138" i="18"/>
  <c r="AN130" i="18"/>
  <c r="AN124" i="18"/>
  <c r="AN102" i="18"/>
  <c r="AN96" i="18"/>
  <c r="AN88" i="18"/>
  <c r="AF246" i="18"/>
  <c r="AF244" i="18"/>
  <c r="AF242" i="18"/>
  <c r="AF240" i="18"/>
  <c r="AF236" i="18"/>
  <c r="AF230" i="18"/>
  <c r="AF228" i="18"/>
  <c r="AF226" i="18"/>
  <c r="AF220" i="18"/>
  <c r="AF218" i="18"/>
  <c r="AF214" i="18"/>
  <c r="AF212" i="18"/>
  <c r="AF210" i="18"/>
  <c r="AF208" i="18"/>
  <c r="AF204" i="18"/>
  <c r="AF198" i="18"/>
  <c r="AF196" i="18"/>
  <c r="AF194" i="18"/>
  <c r="AF188" i="18"/>
  <c r="AF186" i="18"/>
  <c r="AF182" i="18"/>
  <c r="AF170" i="18"/>
  <c r="AN214" i="18"/>
  <c r="AN188" i="18"/>
  <c r="X62" i="18"/>
  <c r="AF234" i="18"/>
  <c r="AF224" i="18"/>
  <c r="AF180" i="18"/>
  <c r="AN232" i="18"/>
  <c r="AN228" i="18"/>
  <c r="AN210" i="18"/>
  <c r="AN198" i="18"/>
  <c r="AN194" i="18"/>
  <c r="AN170" i="18"/>
  <c r="AJ246" i="18"/>
  <c r="AJ242" i="18"/>
  <c r="AJ238" i="18"/>
  <c r="AJ234" i="18"/>
  <c r="AJ232" i="18"/>
  <c r="AJ230" i="18"/>
  <c r="AJ228" i="18"/>
  <c r="AJ224" i="18"/>
  <c r="AJ222" i="18"/>
  <c r="AJ220" i="18"/>
  <c r="AJ218" i="18"/>
  <c r="AJ216" i="18"/>
  <c r="AJ212" i="18"/>
  <c r="AJ208" i="18"/>
  <c r="AJ206" i="18"/>
  <c r="AJ204" i="18"/>
  <c r="AJ200" i="18"/>
  <c r="AJ196" i="18"/>
  <c r="AJ192" i="18"/>
  <c r="AJ190" i="18"/>
  <c r="AJ188" i="18"/>
  <c r="AJ184" i="18"/>
  <c r="AJ180" i="18"/>
  <c r="AJ178" i="18"/>
  <c r="AJ176" i="18"/>
  <c r="AJ174" i="18"/>
  <c r="AJ170" i="18"/>
  <c r="AJ168" i="18"/>
  <c r="AJ166" i="18"/>
  <c r="AJ162" i="18"/>
  <c r="AJ160" i="18"/>
  <c r="AJ158" i="18"/>
  <c r="AJ154" i="18"/>
  <c r="AJ152" i="18"/>
  <c r="AJ146" i="18"/>
  <c r="AJ144" i="18"/>
  <c r="AJ142" i="18"/>
  <c r="AJ140" i="18"/>
  <c r="AJ138" i="18"/>
  <c r="AJ136" i="18"/>
  <c r="AJ134" i="18"/>
  <c r="AJ132" i="18"/>
  <c r="AJ130" i="18"/>
  <c r="AJ128" i="18"/>
  <c r="AJ126" i="18"/>
  <c r="AJ124" i="18"/>
  <c r="AJ122" i="18"/>
  <c r="AJ120" i="18"/>
  <c r="AJ118" i="18"/>
  <c r="AJ116" i="18"/>
  <c r="AJ114" i="18"/>
  <c r="AJ112" i="18"/>
  <c r="AJ110" i="18"/>
  <c r="AJ108" i="18"/>
  <c r="AJ106" i="18"/>
  <c r="AJ104" i="18"/>
  <c r="AJ102" i="18"/>
  <c r="AJ100" i="18"/>
  <c r="AJ98" i="18"/>
  <c r="AJ96" i="18"/>
  <c r="AJ94" i="18"/>
  <c r="AJ92" i="18"/>
  <c r="AJ90" i="18"/>
  <c r="AJ88" i="18"/>
  <c r="X212" i="18"/>
  <c r="X126" i="18"/>
  <c r="AJ233" i="18"/>
  <c r="AJ161" i="18"/>
  <c r="AJ141" i="18"/>
  <c r="AJ133" i="18"/>
  <c r="AJ125" i="18"/>
  <c r="AJ117" i="18"/>
  <c r="AJ109" i="18"/>
  <c r="AJ101" i="18"/>
  <c r="AJ93" i="18"/>
  <c r="AJ85" i="18"/>
  <c r="AJ77" i="18"/>
  <c r="AJ69" i="18"/>
  <c r="AJ61" i="18"/>
  <c r="AN225" i="18"/>
  <c r="AN221" i="18"/>
  <c r="AN205" i="18"/>
  <c r="AN177" i="18"/>
  <c r="AN149" i="18"/>
  <c r="AN145" i="18"/>
  <c r="AF178" i="18"/>
  <c r="AF176" i="18"/>
  <c r="AF172" i="18"/>
  <c r="AF166" i="18"/>
  <c r="AF164" i="18"/>
  <c r="AF162" i="18"/>
  <c r="AF158" i="18"/>
  <c r="AF156" i="18"/>
  <c r="AF154" i="18"/>
  <c r="AF150" i="18"/>
  <c r="AF148" i="18"/>
  <c r="AF146" i="18"/>
  <c r="AF142" i="18"/>
  <c r="AF140" i="18"/>
  <c r="AF138" i="18"/>
  <c r="AF134" i="18"/>
  <c r="AF132" i="18"/>
  <c r="AF130" i="18"/>
  <c r="AF126" i="18"/>
  <c r="AF124" i="18"/>
  <c r="AF122" i="18"/>
  <c r="AF118" i="18"/>
  <c r="AF116" i="18"/>
  <c r="AF114" i="18"/>
  <c r="AF110" i="18"/>
  <c r="AF108" i="18"/>
  <c r="AF106" i="18"/>
  <c r="AF102" i="18"/>
  <c r="AF100" i="18"/>
  <c r="AF98" i="18"/>
  <c r="AF94" i="18"/>
  <c r="AF92" i="18"/>
  <c r="AF90" i="18"/>
  <c r="AF86" i="18"/>
  <c r="AF84" i="18"/>
  <c r="AF82" i="18"/>
  <c r="AF78" i="18"/>
  <c r="AF76" i="18"/>
  <c r="AF74" i="18"/>
  <c r="AF70" i="18"/>
  <c r="AF68" i="18"/>
  <c r="AF66" i="18"/>
  <c r="AF62" i="18"/>
  <c r="AF60" i="18"/>
  <c r="AF58" i="18"/>
  <c r="AF54" i="18"/>
  <c r="AJ226" i="18"/>
  <c r="AJ214" i="18"/>
  <c r="AJ210" i="18"/>
  <c r="AJ198" i="18"/>
  <c r="AJ194" i="18"/>
  <c r="AJ182" i="18"/>
  <c r="AJ172" i="18"/>
  <c r="AJ150" i="18"/>
  <c r="AN242" i="18"/>
  <c r="AN236" i="18"/>
  <c r="AN202" i="18"/>
  <c r="AN192" i="18"/>
  <c r="AN184" i="18"/>
  <c r="AN166" i="18"/>
  <c r="AN162" i="18"/>
  <c r="AN134" i="18"/>
  <c r="AN120" i="18"/>
  <c r="AN106" i="18"/>
  <c r="AB202" i="18"/>
  <c r="AB186" i="18"/>
  <c r="AB138" i="18"/>
  <c r="AB122" i="18"/>
  <c r="AB90" i="18"/>
  <c r="AB74" i="18"/>
  <c r="AB58" i="18"/>
  <c r="AJ247" i="18"/>
  <c r="AJ245" i="18"/>
  <c r="AJ243" i="18"/>
  <c r="AJ239" i="18"/>
  <c r="AJ237" i="18"/>
  <c r="AJ235" i="18"/>
  <c r="AJ231" i="18"/>
  <c r="AJ229" i="18"/>
  <c r="AJ227" i="18"/>
  <c r="AJ225" i="18"/>
  <c r="AJ223" i="18"/>
  <c r="AJ221" i="18"/>
  <c r="AJ219" i="18"/>
  <c r="AJ217" i="18"/>
  <c r="AJ215" i="18"/>
  <c r="AJ213" i="18"/>
  <c r="AJ211" i="18"/>
  <c r="AJ209" i="18"/>
  <c r="AJ207" i="18"/>
  <c r="AJ205" i="18"/>
  <c r="AJ203" i="18"/>
  <c r="AJ201" i="18"/>
  <c r="AJ199" i="18"/>
  <c r="AJ197" i="18"/>
  <c r="AJ195" i="18"/>
  <c r="AJ193" i="18"/>
  <c r="AJ191" i="18"/>
  <c r="AJ189" i="18"/>
  <c r="AJ187" i="18"/>
  <c r="AJ185" i="18"/>
  <c r="AJ183" i="18"/>
  <c r="AJ181" i="18"/>
  <c r="AJ179" i="18"/>
  <c r="AJ175" i="18"/>
  <c r="AJ173" i="18"/>
  <c r="AJ171" i="18"/>
  <c r="AJ167" i="18"/>
  <c r="AJ165" i="18"/>
  <c r="AJ163" i="18"/>
  <c r="AJ159" i="18"/>
  <c r="AJ157" i="18"/>
  <c r="AJ155" i="18"/>
  <c r="AJ151" i="18"/>
  <c r="AJ149" i="18"/>
  <c r="AJ147" i="18"/>
  <c r="AJ86" i="18"/>
  <c r="AJ84" i="18"/>
  <c r="AJ82" i="18"/>
  <c r="AJ80" i="18"/>
  <c r="AJ78" i="18"/>
  <c r="AJ76" i="18"/>
  <c r="AJ74" i="18"/>
  <c r="AJ72" i="18"/>
  <c r="AJ70" i="18"/>
  <c r="AJ68" i="18"/>
  <c r="AJ66" i="18"/>
  <c r="AJ64" i="18"/>
  <c r="AJ62" i="18"/>
  <c r="AJ60" i="18"/>
  <c r="AJ58" i="18"/>
  <c r="AJ56" i="18"/>
  <c r="AJ54" i="18"/>
  <c r="AN246" i="18"/>
  <c r="AN244" i="18"/>
  <c r="AN240" i="18"/>
  <c r="AN234" i="18"/>
  <c r="AN230" i="18"/>
  <c r="AN226" i="18"/>
  <c r="AN224" i="18"/>
  <c r="AN222" i="18"/>
  <c r="AN220" i="18"/>
  <c r="AN218" i="18"/>
  <c r="AN216" i="18"/>
  <c r="AN212" i="18"/>
  <c r="AN208" i="18"/>
  <c r="AN206" i="18"/>
  <c r="AN204" i="18"/>
  <c r="AN200" i="18"/>
  <c r="AN196" i="18"/>
  <c r="AN190" i="18"/>
  <c r="AN186" i="18"/>
  <c r="AN182" i="18"/>
  <c r="AN180" i="18"/>
  <c r="AN178" i="18"/>
  <c r="AN176" i="18"/>
  <c r="AN174" i="18"/>
  <c r="AN172" i="18"/>
  <c r="AN168" i="18"/>
  <c r="AN164" i="18"/>
  <c r="AN158" i="18"/>
  <c r="AN154" i="18"/>
  <c r="AN150" i="18"/>
  <c r="AN148" i="18"/>
  <c r="AN146" i="18"/>
  <c r="AN144" i="18"/>
  <c r="AN142" i="18"/>
  <c r="AN140" i="18"/>
  <c r="AN136" i="18"/>
  <c r="AN132" i="18"/>
  <c r="AN126" i="18"/>
  <c r="AN122" i="18"/>
  <c r="AN118" i="18"/>
  <c r="AN116" i="18"/>
  <c r="AN114" i="18"/>
  <c r="AN112" i="18"/>
  <c r="AN110" i="18"/>
  <c r="AN108" i="18"/>
  <c r="AN104" i="18"/>
  <c r="AN100" i="18"/>
  <c r="AN94" i="18"/>
  <c r="AN90" i="18"/>
  <c r="AN86" i="18"/>
  <c r="AN84" i="18"/>
  <c r="AN82" i="18"/>
  <c r="AN80" i="18"/>
  <c r="AN78" i="18"/>
  <c r="AN76" i="18"/>
  <c r="AN72" i="18"/>
  <c r="AN68" i="18"/>
  <c r="AN62" i="18"/>
  <c r="AJ244" i="18"/>
  <c r="AJ240" i="18"/>
  <c r="AJ236" i="18"/>
  <c r="AN247" i="18"/>
  <c r="AN243" i="18"/>
  <c r="AN239" i="18"/>
  <c r="AN235" i="18"/>
  <c r="AN231" i="18"/>
  <c r="AN227" i="18"/>
  <c r="AN223" i="18"/>
  <c r="AN219" i="18"/>
  <c r="AN215" i="18"/>
  <c r="AN211" i="18"/>
  <c r="AN207" i="18"/>
  <c r="AN203" i="18"/>
  <c r="AN199" i="18"/>
  <c r="AN195" i="18"/>
  <c r="AN191" i="18"/>
  <c r="AN187" i="18"/>
  <c r="AN183" i="18"/>
  <c r="AN179" i="18"/>
  <c r="AN175" i="18"/>
  <c r="AN171" i="18"/>
  <c r="AN167" i="18"/>
  <c r="AN163" i="18"/>
  <c r="AN159" i="18"/>
  <c r="AN155" i="18"/>
  <c r="AN151" i="18"/>
  <c r="AN147" i="18"/>
  <c r="AN143" i="18"/>
  <c r="AN139" i="18"/>
  <c r="AN135" i="18"/>
  <c r="AN131" i="18"/>
  <c r="AN127" i="18"/>
  <c r="AN123" i="18"/>
  <c r="AN119" i="18"/>
  <c r="AN115" i="18"/>
  <c r="AN111" i="18"/>
  <c r="AN107" i="18"/>
  <c r="AN103" i="18"/>
  <c r="AN99" i="18"/>
  <c r="AN95" i="18"/>
  <c r="AN91" i="18"/>
  <c r="AN87" i="18"/>
  <c r="AN83" i="18"/>
  <c r="AN79" i="18"/>
  <c r="AN75" i="18"/>
  <c r="AN71" i="18"/>
  <c r="AN67" i="18"/>
  <c r="AN63" i="18"/>
  <c r="AN59" i="18"/>
  <c r="AN55" i="18"/>
  <c r="AN53" i="18"/>
  <c r="AJ53" i="18"/>
  <c r="AB234" i="18"/>
  <c r="AB218" i="18"/>
  <c r="AB170" i="18"/>
  <c r="AB154" i="18"/>
  <c r="AB106" i="18"/>
  <c r="X176" i="18"/>
  <c r="X150" i="18"/>
  <c r="X134" i="18"/>
  <c r="AF41" i="18"/>
  <c r="AF25" i="18"/>
  <c r="AF24" i="18"/>
  <c r="AB39" i="18"/>
  <c r="AB35" i="18"/>
  <c r="AB33" i="18"/>
  <c r="X102" i="18"/>
  <c r="X94" i="18"/>
  <c r="X86" i="18"/>
  <c r="X54" i="18"/>
  <c r="AB32" i="18"/>
  <c r="AB247" i="18"/>
  <c r="AB245" i="18"/>
  <c r="AB243" i="18"/>
  <c r="AB241" i="18"/>
  <c r="AB239" i="18"/>
  <c r="AB237" i="18"/>
  <c r="AB235" i="18"/>
  <c r="AB233" i="18"/>
  <c r="AB231" i="18"/>
  <c r="AB229" i="18"/>
  <c r="AB227" i="18"/>
  <c r="AB225" i="18"/>
  <c r="AB223" i="18"/>
  <c r="AB221" i="18"/>
  <c r="AB219" i="18"/>
  <c r="AB217" i="18"/>
  <c r="AF9" i="18"/>
  <c r="AF40" i="18"/>
  <c r="AF36" i="18"/>
  <c r="AF34" i="18"/>
  <c r="AF28" i="18"/>
  <c r="AB215" i="18"/>
  <c r="AB213" i="18"/>
  <c r="AB211" i="18"/>
  <c r="AB209" i="18"/>
  <c r="AB207" i="18"/>
  <c r="AB205" i="18"/>
  <c r="AB203" i="18"/>
  <c r="AB201" i="18"/>
  <c r="AB199" i="18"/>
  <c r="AB197" i="18"/>
  <c r="AB195" i="18"/>
  <c r="AB193" i="18"/>
  <c r="AB191" i="18"/>
  <c r="AB189" i="18"/>
  <c r="AB187" i="18"/>
  <c r="AB185" i="18"/>
  <c r="AB183" i="18"/>
  <c r="AB181" i="18"/>
  <c r="AB179" i="18"/>
  <c r="AB177" i="18"/>
  <c r="AB175" i="18"/>
  <c r="AB173" i="18"/>
  <c r="AB171" i="18"/>
  <c r="AB169" i="18"/>
  <c r="AB167" i="18"/>
  <c r="AB165" i="18"/>
  <c r="AB163" i="18"/>
  <c r="AB161" i="18"/>
  <c r="AB159" i="18"/>
  <c r="AB157" i="18"/>
  <c r="AB155" i="18"/>
  <c r="AB153" i="18"/>
  <c r="AB151" i="18"/>
  <c r="AB149" i="18"/>
  <c r="AB147" i="18"/>
  <c r="AB145" i="18"/>
  <c r="AB143" i="18"/>
  <c r="AB141" i="18"/>
  <c r="AB139" i="18"/>
  <c r="AB137" i="18"/>
  <c r="AB135" i="18"/>
  <c r="AB133" i="18"/>
  <c r="AB131" i="18"/>
  <c r="AB129" i="18"/>
  <c r="AB127" i="18"/>
  <c r="AB125" i="18"/>
  <c r="AB123" i="18"/>
  <c r="AB121" i="18"/>
  <c r="AB119" i="18"/>
  <c r="AB117" i="18"/>
  <c r="AB115" i="18"/>
  <c r="AB113" i="18"/>
  <c r="AB111" i="18"/>
  <c r="AB109" i="18"/>
  <c r="AB107" i="18"/>
  <c r="AB105" i="18"/>
  <c r="AB103" i="18"/>
  <c r="AB101" i="18"/>
  <c r="AB99" i="18"/>
  <c r="AB97" i="18"/>
  <c r="AB95" i="18"/>
  <c r="AB93" i="18"/>
  <c r="AB91" i="18"/>
  <c r="AB89" i="18"/>
  <c r="AB87" i="18"/>
  <c r="AB85" i="18"/>
  <c r="AB83" i="18"/>
  <c r="AB81" i="18"/>
  <c r="AB79" i="18"/>
  <c r="AB77" i="18"/>
  <c r="AB75" i="18"/>
  <c r="AB73" i="18"/>
  <c r="AB71" i="18"/>
  <c r="AB69" i="18"/>
  <c r="AB67" i="18"/>
  <c r="AB65" i="18"/>
  <c r="AB63" i="18"/>
  <c r="AB61" i="18"/>
  <c r="AB59" i="18"/>
  <c r="AB57" i="18"/>
  <c r="AB55" i="18"/>
  <c r="AF4" i="18"/>
  <c r="AF39" i="18"/>
  <c r="AF35" i="18"/>
  <c r="AF31" i="18"/>
  <c r="X70" i="18"/>
  <c r="AB48" i="18"/>
  <c r="AB46" i="18"/>
  <c r="AB44" i="18"/>
  <c r="AB40" i="18"/>
  <c r="AF52" i="18"/>
  <c r="AF50" i="18"/>
  <c r="AF48" i="18"/>
  <c r="AF20" i="18"/>
  <c r="AF18" i="18"/>
  <c r="AF16" i="18"/>
  <c r="AF243" i="18"/>
  <c r="AF227" i="18"/>
  <c r="AF211" i="18"/>
  <c r="AF195" i="18"/>
  <c r="AF179" i="18"/>
  <c r="AF163" i="18"/>
  <c r="AF147" i="18"/>
  <c r="AF131" i="18"/>
  <c r="AF115" i="18"/>
  <c r="AF99" i="18"/>
  <c r="AF83" i="18"/>
  <c r="AF67" i="18"/>
  <c r="AB23" i="18"/>
  <c r="AB246" i="18"/>
  <c r="AB244" i="18"/>
  <c r="AB242" i="18"/>
  <c r="AB238" i="18"/>
  <c r="AB236" i="18"/>
  <c r="AB230" i="18"/>
  <c r="AB228" i="18"/>
  <c r="AB226" i="18"/>
  <c r="AB222" i="18"/>
  <c r="AB220" i="18"/>
  <c r="AB214" i="18"/>
  <c r="AB212" i="18"/>
  <c r="AB210" i="18"/>
  <c r="AB206" i="18"/>
  <c r="AB204" i="18"/>
  <c r="AB198" i="18"/>
  <c r="AB196" i="18"/>
  <c r="AB194" i="18"/>
  <c r="AB190" i="18"/>
  <c r="AB188" i="18"/>
  <c r="AB182" i="18"/>
  <c r="AB180" i="18"/>
  <c r="AB178" i="18"/>
  <c r="AB174" i="18"/>
  <c r="AB172" i="18"/>
  <c r="AB166" i="18"/>
  <c r="AB164" i="18"/>
  <c r="AB162" i="18"/>
  <c r="AB158" i="18"/>
  <c r="AB156" i="18"/>
  <c r="AB150" i="18"/>
  <c r="AB148" i="18"/>
  <c r="AB146" i="18"/>
  <c r="AB142" i="18"/>
  <c r="AB140" i="18"/>
  <c r="AB134" i="18"/>
  <c r="AB132" i="18"/>
  <c r="AB130" i="18"/>
  <c r="AB126" i="18"/>
  <c r="AB124" i="18"/>
  <c r="AB118" i="18"/>
  <c r="AB116" i="18"/>
  <c r="AB114" i="18"/>
  <c r="AB110" i="18"/>
  <c r="AB108" i="18"/>
  <c r="AB102" i="18"/>
  <c r="AB100" i="18"/>
  <c r="AB98" i="18"/>
  <c r="AB94" i="18"/>
  <c r="AB92" i="18"/>
  <c r="AB86" i="18"/>
  <c r="AB84" i="18"/>
  <c r="AB82" i="18"/>
  <c r="AB78" i="18"/>
  <c r="AB76" i="18"/>
  <c r="AB70" i="18"/>
  <c r="AB68" i="18"/>
  <c r="AB66" i="18"/>
  <c r="AB62" i="18"/>
  <c r="AB60" i="18"/>
  <c r="AB54" i="18"/>
  <c r="AF51" i="18"/>
  <c r="AF47" i="18"/>
  <c r="AF23" i="18"/>
  <c r="AF19" i="18"/>
  <c r="AF15" i="18"/>
  <c r="AF238" i="18"/>
  <c r="AF232" i="18"/>
  <c r="AF222" i="18"/>
  <c r="AF216" i="18"/>
  <c r="AF206" i="18"/>
  <c r="AF200" i="18"/>
  <c r="AF190" i="18"/>
  <c r="AF184" i="18"/>
  <c r="AF174" i="18"/>
  <c r="AF168" i="18"/>
  <c r="AF3" i="18"/>
  <c r="AB240" i="18"/>
  <c r="AB232" i="18"/>
  <c r="AB224" i="18"/>
  <c r="AB216" i="18"/>
  <c r="AB208" i="18"/>
  <c r="AB200" i="18"/>
  <c r="AB192" i="18"/>
  <c r="AB184" i="18"/>
  <c r="AB176" i="18"/>
  <c r="AB168" i="18"/>
  <c r="AB160" i="18"/>
  <c r="AB152" i="18"/>
  <c r="AB144" i="18"/>
  <c r="AB136" i="18"/>
  <c r="AB128" i="18"/>
  <c r="AB120" i="18"/>
  <c r="AB112" i="18"/>
  <c r="AB104" i="18"/>
  <c r="AB96" i="18"/>
  <c r="AB88" i="18"/>
  <c r="AB80" i="18"/>
  <c r="AB72" i="18"/>
  <c r="AB64" i="18"/>
  <c r="AB56" i="18"/>
  <c r="T136" i="18"/>
  <c r="T92" i="18"/>
  <c r="T72" i="18"/>
  <c r="X244" i="18"/>
  <c r="X240" i="18"/>
  <c r="X228" i="18"/>
  <c r="X224" i="18"/>
  <c r="X216" i="18"/>
  <c r="X204" i="18"/>
  <c r="X202" i="18"/>
  <c r="X194" i="18"/>
  <c r="X192" i="18"/>
  <c r="X186" i="18"/>
  <c r="X184" i="18"/>
  <c r="X178" i="18"/>
  <c r="X170" i="18"/>
  <c r="X168" i="18"/>
  <c r="X162" i="18"/>
  <c r="X160" i="18"/>
  <c r="X156" i="18"/>
  <c r="X154" i="18"/>
  <c r="X152" i="18"/>
  <c r="X148" i="18"/>
  <c r="X146" i="18"/>
  <c r="X144" i="18"/>
  <c r="X142" i="18"/>
  <c r="X118" i="18"/>
  <c r="AF32" i="18"/>
  <c r="X140" i="18"/>
  <c r="X138" i="18"/>
  <c r="X136" i="18"/>
  <c r="X132" i="18"/>
  <c r="X130" i="18"/>
  <c r="X128" i="18"/>
  <c r="X124" i="18"/>
  <c r="X122" i="18"/>
  <c r="X120" i="18"/>
  <c r="X116" i="18"/>
  <c r="X114" i="18"/>
  <c r="X112" i="18"/>
  <c r="X110" i="18"/>
  <c r="X108" i="18"/>
  <c r="X106" i="18"/>
  <c r="X104" i="18"/>
  <c r="X100" i="18"/>
  <c r="X98" i="18"/>
  <c r="X96" i="18"/>
  <c r="X92" i="18"/>
  <c r="X90" i="18"/>
  <c r="X88" i="18"/>
  <c r="X84" i="18"/>
  <c r="X82" i="18"/>
  <c r="X80" i="18"/>
  <c r="X78" i="18"/>
  <c r="X76" i="18"/>
  <c r="X74" i="18"/>
  <c r="X72" i="18"/>
  <c r="X68" i="18"/>
  <c r="X66" i="18"/>
  <c r="X64" i="18"/>
  <c r="X60" i="18"/>
  <c r="X58" i="18"/>
  <c r="X56" i="18"/>
  <c r="AB31" i="18"/>
  <c r="AB7" i="18"/>
  <c r="AB53" i="18"/>
  <c r="AF46" i="18"/>
  <c r="AF37" i="18"/>
  <c r="AF30" i="18"/>
  <c r="AF21" i="18"/>
  <c r="AF14" i="18"/>
  <c r="AF5" i="18"/>
  <c r="AF245" i="18"/>
  <c r="AF241" i="18"/>
  <c r="AF237" i="18"/>
  <c r="AF49" i="18"/>
  <c r="AF42" i="18"/>
  <c r="AF33" i="18"/>
  <c r="AF26" i="18"/>
  <c r="AF17" i="18"/>
  <c r="AF10" i="18"/>
  <c r="AB16" i="18"/>
  <c r="AB14" i="18"/>
  <c r="AB12" i="18"/>
  <c r="AB8" i="18"/>
  <c r="AF45" i="18"/>
  <c r="AF43" i="18"/>
  <c r="AF38" i="18"/>
  <c r="AF29" i="18"/>
  <c r="AF27" i="18"/>
  <c r="AF22" i="18"/>
  <c r="AF13" i="18"/>
  <c r="AF11" i="18"/>
  <c r="AF6" i="18"/>
  <c r="AF53" i="18"/>
  <c r="T238" i="18"/>
  <c r="T232" i="18"/>
  <c r="T224" i="18"/>
  <c r="T222" i="18"/>
  <c r="T216" i="18"/>
  <c r="T208" i="18"/>
  <c r="T206" i="18"/>
  <c r="T200" i="18"/>
  <c r="T192" i="18"/>
  <c r="T190" i="18"/>
  <c r="T184" i="18"/>
  <c r="T178" i="18"/>
  <c r="T176" i="18"/>
  <c r="T174" i="18"/>
  <c r="T172" i="18"/>
  <c r="T170" i="18"/>
  <c r="T168" i="18"/>
  <c r="T166" i="18"/>
  <c r="T164" i="18"/>
  <c r="T162" i="18"/>
  <c r="T160" i="18"/>
  <c r="T158" i="18"/>
  <c r="T154" i="18"/>
  <c r="T152" i="18"/>
  <c r="T150" i="18"/>
  <c r="T148" i="18"/>
  <c r="T146" i="18"/>
  <c r="AB51" i="18"/>
  <c r="AB49" i="18"/>
  <c r="AB19" i="18"/>
  <c r="AB17" i="18"/>
  <c r="AB30" i="18"/>
  <c r="AB28" i="18"/>
  <c r="AB24" i="18"/>
  <c r="T180" i="18"/>
  <c r="AB47" i="18"/>
  <c r="AB15" i="18"/>
  <c r="T156" i="18"/>
  <c r="AB52" i="18"/>
  <c r="AB43" i="18"/>
  <c r="AB41" i="18"/>
  <c r="AB38" i="18"/>
  <c r="AB36" i="18"/>
  <c r="AB27" i="18"/>
  <c r="AB25" i="18"/>
  <c r="AB22" i="18"/>
  <c r="AB20" i="18"/>
  <c r="AB11" i="18"/>
  <c r="AB9" i="18"/>
  <c r="AB6" i="18"/>
  <c r="AB4" i="18"/>
  <c r="AB3" i="18"/>
  <c r="T144" i="18"/>
  <c r="T142" i="18"/>
  <c r="T140" i="18"/>
  <c r="T138" i="18"/>
  <c r="T134" i="18"/>
  <c r="T132" i="18"/>
  <c r="T130" i="18"/>
  <c r="T128" i="18"/>
  <c r="T126" i="18"/>
  <c r="T124" i="18"/>
  <c r="T122" i="18"/>
  <c r="T120" i="18"/>
  <c r="T118" i="18"/>
  <c r="T116" i="18"/>
  <c r="T114" i="18"/>
  <c r="T112" i="18"/>
  <c r="T110" i="18"/>
  <c r="T108" i="18"/>
  <c r="T106" i="18"/>
  <c r="T104" i="18"/>
  <c r="T102" i="18"/>
  <c r="T100" i="18"/>
  <c r="T98" i="18"/>
  <c r="T96" i="18"/>
  <c r="T94" i="18"/>
  <c r="T90" i="18"/>
  <c r="T88" i="18"/>
  <c r="T86" i="18"/>
  <c r="T84" i="18"/>
  <c r="T82" i="18"/>
  <c r="T80" i="18"/>
  <c r="T78" i="18"/>
  <c r="T76" i="18"/>
  <c r="T74" i="18"/>
  <c r="T70" i="18"/>
  <c r="T68" i="18"/>
  <c r="T66" i="18"/>
  <c r="T64" i="18"/>
  <c r="T62" i="18"/>
  <c r="T60" i="18"/>
  <c r="T58" i="18"/>
  <c r="T56" i="18"/>
  <c r="T54" i="18"/>
  <c r="X39" i="18"/>
  <c r="X29" i="18"/>
  <c r="X21" i="18"/>
  <c r="X13" i="18"/>
  <c r="X236" i="18"/>
  <c r="X232" i="18"/>
  <c r="X220" i="18"/>
  <c r="X218" i="18"/>
  <c r="X210" i="18"/>
  <c r="X208" i="18"/>
  <c r="X200" i="18"/>
  <c r="X196" i="18"/>
  <c r="X190" i="18"/>
  <c r="X188" i="18"/>
  <c r="X182" i="18"/>
  <c r="X180" i="18"/>
  <c r="X174" i="18"/>
  <c r="X172" i="18"/>
  <c r="X166" i="18"/>
  <c r="X164" i="18"/>
  <c r="X158" i="18"/>
  <c r="X49" i="18"/>
  <c r="AB50" i="18"/>
  <c r="AB45" i="18"/>
  <c r="AB42" i="18"/>
  <c r="AB37" i="18"/>
  <c r="AB34" i="18"/>
  <c r="AB29" i="18"/>
  <c r="AB26" i="18"/>
  <c r="AB21" i="18"/>
  <c r="AB18" i="18"/>
  <c r="AB13" i="18"/>
  <c r="AB10" i="18"/>
  <c r="AB5" i="18"/>
  <c r="X44" i="18"/>
  <c r="X149" i="18"/>
  <c r="X147" i="18"/>
  <c r="X145" i="18"/>
  <c r="X143" i="18"/>
  <c r="X141" i="18"/>
  <c r="X139" i="18"/>
  <c r="X137" i="18"/>
  <c r="X135" i="18"/>
  <c r="X133" i="18"/>
  <c r="X131" i="18"/>
  <c r="X129" i="18"/>
  <c r="X127" i="18"/>
  <c r="X125" i="18"/>
  <c r="X123" i="18"/>
  <c r="X121" i="18"/>
  <c r="X119" i="18"/>
  <c r="X117" i="18"/>
  <c r="X115" i="18"/>
  <c r="X113" i="18"/>
  <c r="X111" i="18"/>
  <c r="X109" i="18"/>
  <c r="X107" i="18"/>
  <c r="X105" i="18"/>
  <c r="X103" i="18"/>
  <c r="X101" i="18"/>
  <c r="X99" i="18"/>
  <c r="X97" i="18"/>
  <c r="X95" i="18"/>
  <c r="X93" i="18"/>
  <c r="X91" i="18"/>
  <c r="X89" i="18"/>
  <c r="X87" i="18"/>
  <c r="X85" i="18"/>
  <c r="X83" i="18"/>
  <c r="X81" i="18"/>
  <c r="X79" i="18"/>
  <c r="X77" i="18"/>
  <c r="X75" i="18"/>
  <c r="X73" i="18"/>
  <c r="X71" i="18"/>
  <c r="X69" i="18"/>
  <c r="X67" i="18"/>
  <c r="X65" i="18"/>
  <c r="X63" i="18"/>
  <c r="X61" i="18"/>
  <c r="X59" i="18"/>
  <c r="X57" i="18"/>
  <c r="X55" i="18"/>
  <c r="X42" i="18"/>
  <c r="X40" i="18"/>
  <c r="X36" i="18"/>
  <c r="X34" i="18"/>
  <c r="X28" i="18"/>
  <c r="X26" i="18"/>
  <c r="X24" i="18"/>
  <c r="X20" i="18"/>
  <c r="X18" i="18"/>
  <c r="X12" i="18"/>
  <c r="X3" i="18"/>
  <c r="X48" i="18"/>
  <c r="X11" i="18"/>
  <c r="X53" i="18"/>
  <c r="X246" i="18"/>
  <c r="X242" i="18"/>
  <c r="X238" i="18"/>
  <c r="X234" i="18"/>
  <c r="X230" i="18"/>
  <c r="X226" i="18"/>
  <c r="X222" i="18"/>
  <c r="X214" i="18"/>
  <c r="X43" i="18"/>
  <c r="X41" i="18"/>
  <c r="X33" i="18"/>
  <c r="X10" i="18"/>
  <c r="X8" i="18"/>
  <c r="X4" i="18"/>
  <c r="P101" i="18"/>
  <c r="P65" i="18"/>
  <c r="T51" i="18"/>
  <c r="T49" i="18"/>
  <c r="T47" i="18"/>
  <c r="T45" i="18"/>
  <c r="T43" i="18"/>
  <c r="T41" i="18"/>
  <c r="T39" i="18"/>
  <c r="T37" i="18"/>
  <c r="T35" i="18"/>
  <c r="T33" i="18"/>
  <c r="T31" i="18"/>
  <c r="T29" i="18"/>
  <c r="T27" i="18"/>
  <c r="T25" i="18"/>
  <c r="T23" i="18"/>
  <c r="T21" i="18"/>
  <c r="T19" i="18"/>
  <c r="T17" i="18"/>
  <c r="T15" i="18"/>
  <c r="T13" i="18"/>
  <c r="T11" i="18"/>
  <c r="T9" i="18"/>
  <c r="T7" i="18"/>
  <c r="T5" i="18"/>
  <c r="X52" i="18"/>
  <c r="X50" i="18"/>
  <c r="X32" i="18"/>
  <c r="X27" i="18"/>
  <c r="X19" i="18"/>
  <c r="X5" i="18"/>
  <c r="T247" i="18"/>
  <c r="T243" i="18"/>
  <c r="T239" i="18"/>
  <c r="T235" i="18"/>
  <c r="T231" i="18"/>
  <c r="T227" i="18"/>
  <c r="T223" i="18"/>
  <c r="T219" i="18"/>
  <c r="T215" i="18"/>
  <c r="T211" i="18"/>
  <c r="T207" i="18"/>
  <c r="T203" i="18"/>
  <c r="T199" i="18"/>
  <c r="T195" i="18"/>
  <c r="T191" i="18"/>
  <c r="T187" i="18"/>
  <c r="T183" i="18"/>
  <c r="T179" i="18"/>
  <c r="T175" i="18"/>
  <c r="T171" i="18"/>
  <c r="T167" i="18"/>
  <c r="T163" i="18"/>
  <c r="T159" i="18"/>
  <c r="T155" i="18"/>
  <c r="T151" i="18"/>
  <c r="T147" i="18"/>
  <c r="T143" i="18"/>
  <c r="T139" i="18"/>
  <c r="T135" i="18"/>
  <c r="T131" i="18"/>
  <c r="T127" i="18"/>
  <c r="T123" i="18"/>
  <c r="T119" i="18"/>
  <c r="T115" i="18"/>
  <c r="T111" i="18"/>
  <c r="T107" i="18"/>
  <c r="T103" i="18"/>
  <c r="T99" i="18"/>
  <c r="T95" i="18"/>
  <c r="T91" i="18"/>
  <c r="T87" i="18"/>
  <c r="T83" i="18"/>
  <c r="T79" i="18"/>
  <c r="T75" i="18"/>
  <c r="T71" i="18"/>
  <c r="T67" i="18"/>
  <c r="T63" i="18"/>
  <c r="T59" i="18"/>
  <c r="T55" i="18"/>
  <c r="X47" i="18"/>
  <c r="X16" i="18"/>
  <c r="X206" i="18"/>
  <c r="X198" i="18"/>
  <c r="P52" i="18"/>
  <c r="P3" i="18"/>
  <c r="P53" i="18"/>
  <c r="P246" i="18"/>
  <c r="P242" i="18"/>
  <c r="P238" i="18"/>
  <c r="P234" i="18"/>
  <c r="P230" i="18"/>
  <c r="P226" i="18"/>
  <c r="P222" i="18"/>
  <c r="P218" i="18"/>
  <c r="P214" i="18"/>
  <c r="P210" i="18"/>
  <c r="P206" i="18"/>
  <c r="P202" i="18"/>
  <c r="P198" i="18"/>
  <c r="P194" i="18"/>
  <c r="P190" i="18"/>
  <c r="P186" i="18"/>
  <c r="P182" i="18"/>
  <c r="P178" i="18"/>
  <c r="P174" i="18"/>
  <c r="P170" i="18"/>
  <c r="P166" i="18"/>
  <c r="P162" i="18"/>
  <c r="P158" i="18"/>
  <c r="X45" i="18"/>
  <c r="X38" i="18"/>
  <c r="X31" i="18"/>
  <c r="X25" i="18"/>
  <c r="X22" i="18"/>
  <c r="X15" i="18"/>
  <c r="X9" i="18"/>
  <c r="X6" i="18"/>
  <c r="X247" i="18"/>
  <c r="X245" i="18"/>
  <c r="X243" i="18"/>
  <c r="X241" i="18"/>
  <c r="X239" i="18"/>
  <c r="X237" i="18"/>
  <c r="X235" i="18"/>
  <c r="X233" i="18"/>
  <c r="X231" i="18"/>
  <c r="X229" i="18"/>
  <c r="X227" i="18"/>
  <c r="X225" i="18"/>
  <c r="X223" i="18"/>
  <c r="X221" i="18"/>
  <c r="X219" i="18"/>
  <c r="X217" i="18"/>
  <c r="X215" i="18"/>
  <c r="X213" i="18"/>
  <c r="X211" i="18"/>
  <c r="X209" i="18"/>
  <c r="X207" i="18"/>
  <c r="X205" i="18"/>
  <c r="X203" i="18"/>
  <c r="X201" i="18"/>
  <c r="X199" i="18"/>
  <c r="X197" i="18"/>
  <c r="X195" i="18"/>
  <c r="X193" i="18"/>
  <c r="X191" i="18"/>
  <c r="X189" i="18"/>
  <c r="X187" i="18"/>
  <c r="X185" i="18"/>
  <c r="X183" i="18"/>
  <c r="X181" i="18"/>
  <c r="X179" i="18"/>
  <c r="X177" i="18"/>
  <c r="X175" i="18"/>
  <c r="X173" i="18"/>
  <c r="X171" i="18"/>
  <c r="X169" i="18"/>
  <c r="X167" i="18"/>
  <c r="X165" i="18"/>
  <c r="X163" i="18"/>
  <c r="X161" i="18"/>
  <c r="X159" i="18"/>
  <c r="X157" i="18"/>
  <c r="X155" i="18"/>
  <c r="X153" i="18"/>
  <c r="X151" i="18"/>
  <c r="T246" i="18"/>
  <c r="T240" i="18"/>
  <c r="T230" i="18"/>
  <c r="X51" i="18"/>
  <c r="X46" i="18"/>
  <c r="X37" i="18"/>
  <c r="X35" i="18"/>
  <c r="X30" i="18"/>
  <c r="X23" i="18"/>
  <c r="X17" i="18"/>
  <c r="X14" i="18"/>
  <c r="X7" i="18"/>
  <c r="T52" i="18"/>
  <c r="T50" i="18"/>
  <c r="T48" i="18"/>
  <c r="T46" i="18"/>
  <c r="T44" i="18"/>
  <c r="T42" i="18"/>
  <c r="T40" i="18"/>
  <c r="T38" i="18"/>
  <c r="T36" i="18"/>
  <c r="T34" i="18"/>
  <c r="T32" i="18"/>
  <c r="T30" i="18"/>
  <c r="T28" i="18"/>
  <c r="T26" i="18"/>
  <c r="T24" i="18"/>
  <c r="T22" i="18"/>
  <c r="T20" i="18"/>
  <c r="T18" i="18"/>
  <c r="T16" i="18"/>
  <c r="T14" i="18"/>
  <c r="T12" i="18"/>
  <c r="T10" i="18"/>
  <c r="T8" i="18"/>
  <c r="T6" i="18"/>
  <c r="T4" i="18"/>
  <c r="T214" i="18"/>
  <c r="T198" i="18"/>
  <c r="T182" i="18"/>
  <c r="P85" i="18"/>
  <c r="T3" i="18"/>
  <c r="T244" i="18"/>
  <c r="T242" i="18"/>
  <c r="T236" i="18"/>
  <c r="T234" i="18"/>
  <c r="T228" i="18"/>
  <c r="T226" i="18"/>
  <c r="T220" i="18"/>
  <c r="T218" i="18"/>
  <c r="T212" i="18"/>
  <c r="T210" i="18"/>
  <c r="T204" i="18"/>
  <c r="T202" i="18"/>
  <c r="T196" i="18"/>
  <c r="T194" i="18"/>
  <c r="T188" i="18"/>
  <c r="T186" i="18"/>
  <c r="T245" i="18"/>
  <c r="T241" i="18"/>
  <c r="T237" i="18"/>
  <c r="T233" i="18"/>
  <c r="T229" i="18"/>
  <c r="T225" i="18"/>
  <c r="T221" i="18"/>
  <c r="T217" i="18"/>
  <c r="T213" i="18"/>
  <c r="T209" i="18"/>
  <c r="T205" i="18"/>
  <c r="T201" i="18"/>
  <c r="T197" i="18"/>
  <c r="T193" i="18"/>
  <c r="T189" i="18"/>
  <c r="T185" i="18"/>
  <c r="T181" i="18"/>
  <c r="T177" i="18"/>
  <c r="T173" i="18"/>
  <c r="T169" i="18"/>
  <c r="T165" i="18"/>
  <c r="T161" i="18"/>
  <c r="T157" i="18"/>
  <c r="T153" i="18"/>
  <c r="T149" i="18"/>
  <c r="T145" i="18"/>
  <c r="T141" i="18"/>
  <c r="T137" i="18"/>
  <c r="T133" i="18"/>
  <c r="T129" i="18"/>
  <c r="T125" i="18"/>
  <c r="T121" i="18"/>
  <c r="T117" i="18"/>
  <c r="T113" i="18"/>
  <c r="T109" i="18"/>
  <c r="T105" i="18"/>
  <c r="T101" i="18"/>
  <c r="T97" i="18"/>
  <c r="T93" i="18"/>
  <c r="T89" i="18"/>
  <c r="T85" i="18"/>
  <c r="T81" i="18"/>
  <c r="T77" i="18"/>
  <c r="T73" i="18"/>
  <c r="T69" i="18"/>
  <c r="T65" i="18"/>
  <c r="T61" i="18"/>
  <c r="T57" i="18"/>
  <c r="P133" i="18"/>
  <c r="P117" i="18"/>
  <c r="P81" i="18"/>
  <c r="P69" i="18"/>
  <c r="P57" i="18"/>
  <c r="P55" i="18"/>
  <c r="P154" i="18"/>
  <c r="P150" i="18"/>
  <c r="P146" i="18"/>
  <c r="P142" i="18"/>
  <c r="P138" i="18"/>
  <c r="P134" i="18"/>
  <c r="P130" i="18"/>
  <c r="P126" i="18"/>
  <c r="P122" i="18"/>
  <c r="P118" i="18"/>
  <c r="P114" i="18"/>
  <c r="P110" i="18"/>
  <c r="P106" i="18"/>
  <c r="P102" i="18"/>
  <c r="P98" i="18"/>
  <c r="P94" i="18"/>
  <c r="P90" i="18"/>
  <c r="P86" i="18"/>
  <c r="P82" i="18"/>
  <c r="P78" i="18"/>
  <c r="P74" i="18"/>
  <c r="P70" i="18"/>
  <c r="P66" i="18"/>
  <c r="P62" i="18"/>
  <c r="P58" i="18"/>
  <c r="P54" i="18"/>
  <c r="T53" i="18"/>
  <c r="P50" i="18"/>
  <c r="P48" i="18"/>
  <c r="P46" i="18"/>
  <c r="P44" i="18"/>
  <c r="P42" i="18"/>
  <c r="P40" i="18"/>
  <c r="P38" i="18"/>
  <c r="P36" i="18"/>
  <c r="P34" i="18"/>
  <c r="P32" i="18"/>
  <c r="P30" i="18"/>
  <c r="P28" i="18"/>
  <c r="P26" i="18"/>
  <c r="P24" i="18"/>
  <c r="P22" i="18"/>
  <c r="P20" i="18"/>
  <c r="P18" i="18"/>
  <c r="P16" i="18"/>
  <c r="P14" i="18"/>
  <c r="P12" i="18"/>
  <c r="P10" i="18"/>
  <c r="P8" i="18"/>
  <c r="P6" i="18"/>
  <c r="P4" i="18"/>
  <c r="P247" i="18"/>
  <c r="P245" i="18"/>
  <c r="P243" i="18"/>
  <c r="P241" i="18"/>
  <c r="P239" i="18"/>
  <c r="P237" i="18"/>
  <c r="P235" i="18"/>
  <c r="P233" i="18"/>
  <c r="P231" i="18"/>
  <c r="P229" i="18"/>
  <c r="P227" i="18"/>
  <c r="P225" i="18"/>
  <c r="P223" i="18"/>
  <c r="P221" i="18"/>
  <c r="P219" i="18"/>
  <c r="P217" i="18"/>
  <c r="P215" i="18"/>
  <c r="P213" i="18"/>
  <c r="P211" i="18"/>
  <c r="P209" i="18"/>
  <c r="P207" i="18"/>
  <c r="P205" i="18"/>
  <c r="P203" i="18"/>
  <c r="P201" i="18"/>
  <c r="P199" i="18"/>
  <c r="P197" i="18"/>
  <c r="P195" i="18"/>
  <c r="P193" i="18"/>
  <c r="P191" i="18"/>
  <c r="P189" i="18"/>
  <c r="P187" i="18"/>
  <c r="P185" i="18"/>
  <c r="P183" i="18"/>
  <c r="P181" i="18"/>
  <c r="P179" i="18"/>
  <c r="P177" i="18"/>
  <c r="P175" i="18"/>
  <c r="P173" i="18"/>
  <c r="P171" i="18"/>
  <c r="P169" i="18"/>
  <c r="P167" i="18"/>
  <c r="P165" i="18"/>
  <c r="P163" i="18"/>
  <c r="P161" i="18"/>
  <c r="P159" i="18"/>
  <c r="P157" i="18"/>
  <c r="P155" i="18"/>
  <c r="P153" i="18"/>
  <c r="P151" i="18"/>
  <c r="P149" i="18"/>
  <c r="P147" i="18"/>
  <c r="P145" i="18"/>
  <c r="P143" i="18"/>
  <c r="P141" i="18"/>
  <c r="P139" i="18"/>
  <c r="P137" i="18"/>
  <c r="P135" i="18"/>
  <c r="P131" i="18"/>
  <c r="P129" i="18"/>
  <c r="P127" i="18"/>
  <c r="P125" i="18"/>
  <c r="P123" i="18"/>
  <c r="P121" i="18"/>
  <c r="P119" i="18"/>
  <c r="P115" i="18"/>
  <c r="P113" i="18"/>
  <c r="P111" i="18"/>
  <c r="P109" i="18"/>
  <c r="P107" i="18"/>
  <c r="P105" i="18"/>
  <c r="P103" i="18"/>
  <c r="P99" i="18"/>
  <c r="P97" i="18"/>
  <c r="P95" i="18"/>
  <c r="P93" i="18"/>
  <c r="P91" i="18"/>
  <c r="P89" i="18"/>
  <c r="P87" i="18"/>
  <c r="P83" i="18"/>
  <c r="P79" i="18"/>
  <c r="P77" i="18"/>
  <c r="P75" i="18"/>
  <c r="P73" i="18"/>
  <c r="P71" i="18"/>
  <c r="P67" i="18"/>
  <c r="P63" i="18"/>
  <c r="P61" i="18"/>
  <c r="P59" i="18"/>
  <c r="P51" i="18"/>
  <c r="P43" i="18"/>
  <c r="P33" i="18"/>
  <c r="P21" i="18"/>
  <c r="P9" i="18"/>
  <c r="P236" i="18"/>
  <c r="P228" i="18"/>
  <c r="P220" i="18"/>
  <c r="P192" i="18"/>
  <c r="P188" i="18"/>
  <c r="P184" i="18"/>
  <c r="P180" i="18"/>
  <c r="P176" i="18"/>
  <c r="P172" i="18"/>
  <c r="P168" i="18"/>
  <c r="P164" i="18"/>
  <c r="P160" i="18"/>
  <c r="P156" i="18"/>
  <c r="P152" i="18"/>
  <c r="P148" i="18"/>
  <c r="P144" i="18"/>
  <c r="P140" i="18"/>
  <c r="P136" i="18"/>
  <c r="P132" i="18"/>
  <c r="P128" i="18"/>
  <c r="P124" i="18"/>
  <c r="P120" i="18"/>
  <c r="P116" i="18"/>
  <c r="P112" i="18"/>
  <c r="P108" i="18"/>
  <c r="P104" i="18"/>
  <c r="P100" i="18"/>
  <c r="P96" i="18"/>
  <c r="P92" i="18"/>
  <c r="P88" i="18"/>
  <c r="P84" i="18"/>
  <c r="P80" i="18"/>
  <c r="P76" i="18"/>
  <c r="P72" i="18"/>
  <c r="P68" i="18"/>
  <c r="P64" i="18"/>
  <c r="P60" i="18"/>
  <c r="P56" i="18"/>
  <c r="P49" i="18"/>
  <c r="P45" i="18"/>
  <c r="P39" i="18"/>
  <c r="P35" i="18"/>
  <c r="P29" i="18"/>
  <c r="P25" i="18"/>
  <c r="P19" i="18"/>
  <c r="P15" i="18"/>
  <c r="P11" i="18"/>
  <c r="P7" i="18"/>
  <c r="P5" i="18"/>
  <c r="P244" i="18"/>
  <c r="P240" i="18"/>
  <c r="P224" i="18"/>
  <c r="P216" i="18"/>
  <c r="P212" i="18"/>
  <c r="P208" i="18"/>
  <c r="P204" i="18"/>
  <c r="P200" i="18"/>
  <c r="P196" i="18"/>
  <c r="P47" i="18"/>
  <c r="P41" i="18"/>
  <c r="P37" i="18"/>
  <c r="P31" i="18"/>
  <c r="P27" i="18"/>
  <c r="P23" i="18"/>
  <c r="P17" i="18"/>
  <c r="P13" i="18"/>
  <c r="P232" i="18"/>
  <c r="J54" i="18"/>
  <c r="K54" i="18"/>
  <c r="J55" i="18"/>
  <c r="K55" i="18"/>
  <c r="J56" i="18"/>
  <c r="K56" i="18"/>
  <c r="J57" i="18"/>
  <c r="K57" i="18"/>
  <c r="J58" i="18"/>
  <c r="K58" i="18"/>
  <c r="J59" i="18"/>
  <c r="K59" i="18"/>
  <c r="J60" i="18"/>
  <c r="K60" i="18"/>
  <c r="J61" i="18"/>
  <c r="K61" i="18"/>
  <c r="J62" i="18"/>
  <c r="K62" i="18"/>
  <c r="J63" i="18"/>
  <c r="K63" i="18"/>
  <c r="J64" i="18"/>
  <c r="K64" i="18"/>
  <c r="J65" i="18"/>
  <c r="K65" i="18"/>
  <c r="J66" i="18"/>
  <c r="K66" i="18"/>
  <c r="J67" i="18"/>
  <c r="K67" i="18"/>
  <c r="J68" i="18"/>
  <c r="K68" i="18"/>
  <c r="J69" i="18"/>
  <c r="K69" i="18"/>
  <c r="J70" i="18"/>
  <c r="K70" i="18"/>
  <c r="J71" i="18"/>
  <c r="K71" i="18"/>
  <c r="J72" i="18"/>
  <c r="K72" i="18"/>
  <c r="J73" i="18"/>
  <c r="K73" i="18"/>
  <c r="J74" i="18"/>
  <c r="K74" i="18"/>
  <c r="J75" i="18"/>
  <c r="K75" i="18"/>
  <c r="J76" i="18"/>
  <c r="K76" i="18"/>
  <c r="J77" i="18"/>
  <c r="K77" i="18"/>
  <c r="J78" i="18"/>
  <c r="K78" i="18"/>
  <c r="J79" i="18"/>
  <c r="K79" i="18"/>
  <c r="J80" i="18"/>
  <c r="K80" i="18"/>
  <c r="J81" i="18"/>
  <c r="K81" i="18"/>
  <c r="J82" i="18"/>
  <c r="K82" i="18"/>
  <c r="J83" i="18"/>
  <c r="K83" i="18"/>
  <c r="J84" i="18"/>
  <c r="K84" i="18"/>
  <c r="J85" i="18"/>
  <c r="K85" i="18"/>
  <c r="J86" i="18"/>
  <c r="K86" i="18"/>
  <c r="J87" i="18"/>
  <c r="K87" i="18"/>
  <c r="J88" i="18"/>
  <c r="K88" i="18"/>
  <c r="J89" i="18"/>
  <c r="K89" i="18"/>
  <c r="J90" i="18"/>
  <c r="K90" i="18"/>
  <c r="J91" i="18"/>
  <c r="K91" i="18"/>
  <c r="J92" i="18"/>
  <c r="K92" i="18"/>
  <c r="J93" i="18"/>
  <c r="K93" i="18"/>
  <c r="J94" i="18"/>
  <c r="K94" i="18"/>
  <c r="J95" i="18"/>
  <c r="K95" i="18"/>
  <c r="J96" i="18"/>
  <c r="K96" i="18"/>
  <c r="J97" i="18"/>
  <c r="K97" i="18"/>
  <c r="J98" i="18"/>
  <c r="K98" i="18"/>
  <c r="J99" i="18"/>
  <c r="K99" i="18"/>
  <c r="J100" i="18"/>
  <c r="K100" i="18"/>
  <c r="J101" i="18"/>
  <c r="K101" i="18"/>
  <c r="J102" i="18"/>
  <c r="K102" i="18"/>
  <c r="J103" i="18"/>
  <c r="K103" i="18"/>
  <c r="J104" i="18"/>
  <c r="K104" i="18"/>
  <c r="J105" i="18"/>
  <c r="K105" i="18"/>
  <c r="J106" i="18"/>
  <c r="K106" i="18"/>
  <c r="J107" i="18"/>
  <c r="K107" i="18"/>
  <c r="J108" i="18"/>
  <c r="K108" i="18"/>
  <c r="J109" i="18"/>
  <c r="K109" i="18"/>
  <c r="J110" i="18"/>
  <c r="K110" i="18"/>
  <c r="J111" i="18"/>
  <c r="K111" i="18"/>
  <c r="J112" i="18"/>
  <c r="K112" i="18"/>
  <c r="J113" i="18"/>
  <c r="K113" i="18"/>
  <c r="J114" i="18"/>
  <c r="K114" i="18"/>
  <c r="J115" i="18"/>
  <c r="K115" i="18"/>
  <c r="J116" i="18"/>
  <c r="K116" i="18"/>
  <c r="J117" i="18"/>
  <c r="K117" i="18"/>
  <c r="J118" i="18"/>
  <c r="K118" i="18"/>
  <c r="J119" i="18"/>
  <c r="K119" i="18"/>
  <c r="J120" i="18"/>
  <c r="K120" i="18"/>
  <c r="J121" i="18"/>
  <c r="K121" i="18"/>
  <c r="J122" i="18"/>
  <c r="K122" i="18"/>
  <c r="J123" i="18"/>
  <c r="K123" i="18"/>
  <c r="J124" i="18"/>
  <c r="K124" i="18"/>
  <c r="J125" i="18"/>
  <c r="K125" i="18"/>
  <c r="J126" i="18"/>
  <c r="K126" i="18"/>
  <c r="J127" i="18"/>
  <c r="K127" i="18"/>
  <c r="J128" i="18"/>
  <c r="K128" i="18"/>
  <c r="J129" i="18"/>
  <c r="K129" i="18"/>
  <c r="J130" i="18"/>
  <c r="K130" i="18"/>
  <c r="J131" i="18"/>
  <c r="K131" i="18"/>
  <c r="J132" i="18"/>
  <c r="K132" i="18"/>
  <c r="J133" i="18"/>
  <c r="K133" i="18"/>
  <c r="J134" i="18"/>
  <c r="K134" i="18"/>
  <c r="J135" i="18"/>
  <c r="K135" i="18"/>
  <c r="J136" i="18"/>
  <c r="K136" i="18"/>
  <c r="J137" i="18"/>
  <c r="K137" i="18"/>
  <c r="J138" i="18"/>
  <c r="K138" i="18"/>
  <c r="J139" i="18"/>
  <c r="K139" i="18"/>
  <c r="J140" i="18"/>
  <c r="K140" i="18"/>
  <c r="J141" i="18"/>
  <c r="K141" i="18"/>
  <c r="J142" i="18"/>
  <c r="K142" i="18"/>
  <c r="J143" i="18"/>
  <c r="K143" i="18"/>
  <c r="J144" i="18"/>
  <c r="K144" i="18"/>
  <c r="J145" i="18"/>
  <c r="K145" i="18"/>
  <c r="J146" i="18"/>
  <c r="K146" i="18"/>
  <c r="J147" i="18"/>
  <c r="K147" i="18"/>
  <c r="J148" i="18"/>
  <c r="K148" i="18"/>
  <c r="J149" i="18"/>
  <c r="K149" i="18"/>
  <c r="J150" i="18"/>
  <c r="K150" i="18"/>
  <c r="J151" i="18"/>
  <c r="K151" i="18"/>
  <c r="J152" i="18"/>
  <c r="K152" i="18"/>
  <c r="J153" i="18"/>
  <c r="K153" i="18"/>
  <c r="J154" i="18"/>
  <c r="K154" i="18"/>
  <c r="J155" i="18"/>
  <c r="K155" i="18"/>
  <c r="J156" i="18"/>
  <c r="K156" i="18"/>
  <c r="J157" i="18"/>
  <c r="K157" i="18"/>
  <c r="J158" i="18"/>
  <c r="K158" i="18"/>
  <c r="J159" i="18"/>
  <c r="K159" i="18"/>
  <c r="J160" i="18"/>
  <c r="K160" i="18"/>
  <c r="J161" i="18"/>
  <c r="K161" i="18"/>
  <c r="J162" i="18"/>
  <c r="K162" i="18"/>
  <c r="J163" i="18"/>
  <c r="K163" i="18"/>
  <c r="J164" i="18"/>
  <c r="K164" i="18"/>
  <c r="J165" i="18"/>
  <c r="K165" i="18"/>
  <c r="J166" i="18"/>
  <c r="K166" i="18"/>
  <c r="J167" i="18"/>
  <c r="K167" i="18"/>
  <c r="J168" i="18"/>
  <c r="K168" i="18"/>
  <c r="J169" i="18"/>
  <c r="K169" i="18"/>
  <c r="J170" i="18"/>
  <c r="K170" i="18"/>
  <c r="J171" i="18"/>
  <c r="K171" i="18"/>
  <c r="J172" i="18"/>
  <c r="K172" i="18"/>
  <c r="J173" i="18"/>
  <c r="K173" i="18"/>
  <c r="J174" i="18"/>
  <c r="K174" i="18"/>
  <c r="J175" i="18"/>
  <c r="K175" i="18"/>
  <c r="J176" i="18"/>
  <c r="K176" i="18"/>
  <c r="J177" i="18"/>
  <c r="K177" i="18"/>
  <c r="J178" i="18"/>
  <c r="K178" i="18"/>
  <c r="J179" i="18"/>
  <c r="K179" i="18"/>
  <c r="J180" i="18"/>
  <c r="K180" i="18"/>
  <c r="J181" i="18"/>
  <c r="K181" i="18"/>
  <c r="J182" i="18"/>
  <c r="K182" i="18"/>
  <c r="J183" i="18"/>
  <c r="K183" i="18"/>
  <c r="J184" i="18"/>
  <c r="K184" i="18"/>
  <c r="J185" i="18"/>
  <c r="K185" i="18"/>
  <c r="J186" i="18"/>
  <c r="K186" i="18"/>
  <c r="J187" i="18"/>
  <c r="K187" i="18"/>
  <c r="J188" i="18"/>
  <c r="K188" i="18"/>
  <c r="J189" i="18"/>
  <c r="K189" i="18"/>
  <c r="J190" i="18"/>
  <c r="K190" i="18"/>
  <c r="J191" i="18"/>
  <c r="K191" i="18"/>
  <c r="J192" i="18"/>
  <c r="K192" i="18"/>
  <c r="J193" i="18"/>
  <c r="K193" i="18"/>
  <c r="J194" i="18"/>
  <c r="K194" i="18"/>
  <c r="J195" i="18"/>
  <c r="K195" i="18"/>
  <c r="J196" i="18"/>
  <c r="K196" i="18"/>
  <c r="J197" i="18"/>
  <c r="K197" i="18"/>
  <c r="J198" i="18"/>
  <c r="K198" i="18"/>
  <c r="J199" i="18"/>
  <c r="K199" i="18"/>
  <c r="J200" i="18"/>
  <c r="K200" i="18"/>
  <c r="J201" i="18"/>
  <c r="K201" i="18"/>
  <c r="J202" i="18"/>
  <c r="K202" i="18"/>
  <c r="J203" i="18"/>
  <c r="K203" i="18"/>
  <c r="J204" i="18"/>
  <c r="K204" i="18"/>
  <c r="J205" i="18"/>
  <c r="K205" i="18"/>
  <c r="J206" i="18"/>
  <c r="K206" i="18"/>
  <c r="J207" i="18"/>
  <c r="K207" i="18"/>
  <c r="J208" i="18"/>
  <c r="K208" i="18"/>
  <c r="J209" i="18"/>
  <c r="K209" i="18"/>
  <c r="J210" i="18"/>
  <c r="K210" i="18"/>
  <c r="J211" i="18"/>
  <c r="K211" i="18"/>
  <c r="J212" i="18"/>
  <c r="K212" i="18"/>
  <c r="J213" i="18"/>
  <c r="K213" i="18"/>
  <c r="J214" i="18"/>
  <c r="K214" i="18"/>
  <c r="J215" i="18"/>
  <c r="K215" i="18"/>
  <c r="J216" i="18"/>
  <c r="K216" i="18"/>
  <c r="J217" i="18"/>
  <c r="K217" i="18"/>
  <c r="J218" i="18"/>
  <c r="K218" i="18"/>
  <c r="J219" i="18"/>
  <c r="K219" i="18"/>
  <c r="J220" i="18"/>
  <c r="K220" i="18"/>
  <c r="J221" i="18"/>
  <c r="K221" i="18"/>
  <c r="J222" i="18"/>
  <c r="K222" i="18"/>
  <c r="J223" i="18"/>
  <c r="K223" i="18"/>
  <c r="J224" i="18"/>
  <c r="K224" i="18"/>
  <c r="J225" i="18"/>
  <c r="K225" i="18"/>
  <c r="J226" i="18"/>
  <c r="K226" i="18"/>
  <c r="J227" i="18"/>
  <c r="K227" i="18"/>
  <c r="J228" i="18"/>
  <c r="K228" i="18"/>
  <c r="J229" i="18"/>
  <c r="K229" i="18"/>
  <c r="J230" i="18"/>
  <c r="K230" i="18"/>
  <c r="J231" i="18"/>
  <c r="K231" i="18"/>
  <c r="J232" i="18"/>
  <c r="K232" i="18"/>
  <c r="J233" i="18"/>
  <c r="K233" i="18"/>
  <c r="J234" i="18"/>
  <c r="K234" i="18"/>
  <c r="J235" i="18"/>
  <c r="K235" i="18"/>
  <c r="J236" i="18"/>
  <c r="K236" i="18"/>
  <c r="J237" i="18"/>
  <c r="K237" i="18"/>
  <c r="J238" i="18"/>
  <c r="K238" i="18"/>
  <c r="J239" i="18"/>
  <c r="K239" i="18"/>
  <c r="J240" i="18"/>
  <c r="K240" i="18"/>
  <c r="J241" i="18"/>
  <c r="K241" i="18"/>
  <c r="J242" i="18"/>
  <c r="K242" i="18"/>
  <c r="J243" i="18"/>
  <c r="K243" i="18"/>
  <c r="J244" i="18"/>
  <c r="K244" i="18"/>
  <c r="J245" i="18"/>
  <c r="K245" i="18"/>
  <c r="J246" i="18"/>
  <c r="K246" i="18"/>
  <c r="J247" i="18"/>
  <c r="K247" i="18"/>
  <c r="K53" i="18"/>
  <c r="J53" i="18"/>
  <c r="J4" i="18"/>
  <c r="K4" i="18"/>
  <c r="J5" i="18"/>
  <c r="K5" i="18"/>
  <c r="J6" i="18"/>
  <c r="K6" i="18"/>
  <c r="J7" i="18"/>
  <c r="K7" i="18"/>
  <c r="J8" i="18"/>
  <c r="K8" i="18"/>
  <c r="J9" i="18"/>
  <c r="K9" i="18"/>
  <c r="J10" i="18"/>
  <c r="K10" i="18"/>
  <c r="J11" i="18"/>
  <c r="K11" i="18"/>
  <c r="J12" i="18"/>
  <c r="K12" i="18"/>
  <c r="J13" i="18"/>
  <c r="K13" i="18"/>
  <c r="J14" i="18"/>
  <c r="K14" i="18"/>
  <c r="J15" i="18"/>
  <c r="K15" i="18"/>
  <c r="J16" i="18"/>
  <c r="K16" i="18"/>
  <c r="J17" i="18"/>
  <c r="K17" i="18"/>
  <c r="J18" i="18"/>
  <c r="K18" i="18"/>
  <c r="J19" i="18"/>
  <c r="K19" i="18"/>
  <c r="J20" i="18"/>
  <c r="K20" i="18"/>
  <c r="J21" i="18"/>
  <c r="K21" i="18"/>
  <c r="J22" i="18"/>
  <c r="K22" i="18"/>
  <c r="J23" i="18"/>
  <c r="K23" i="18"/>
  <c r="J24" i="18"/>
  <c r="K24" i="18"/>
  <c r="J25" i="18"/>
  <c r="K25" i="18"/>
  <c r="J26" i="18"/>
  <c r="K26" i="18"/>
  <c r="J27" i="18"/>
  <c r="K27" i="18"/>
  <c r="J28" i="18"/>
  <c r="K28" i="18"/>
  <c r="J29" i="18"/>
  <c r="K29" i="18"/>
  <c r="J30" i="18"/>
  <c r="K30" i="18"/>
  <c r="J31" i="18"/>
  <c r="K31" i="18"/>
  <c r="J32" i="18"/>
  <c r="K32" i="18"/>
  <c r="J33" i="18"/>
  <c r="K33" i="18"/>
  <c r="J34" i="18"/>
  <c r="K34" i="18"/>
  <c r="J35" i="18"/>
  <c r="K35" i="18"/>
  <c r="J36" i="18"/>
  <c r="K36" i="18"/>
  <c r="J37" i="18"/>
  <c r="K37" i="18"/>
  <c r="J38" i="18"/>
  <c r="K38" i="18"/>
  <c r="J39" i="18"/>
  <c r="K39" i="18"/>
  <c r="J40" i="18"/>
  <c r="K40" i="18"/>
  <c r="J41" i="18"/>
  <c r="K41" i="18"/>
  <c r="J42" i="18"/>
  <c r="K42" i="18"/>
  <c r="J43" i="18"/>
  <c r="K43" i="18"/>
  <c r="J44" i="18"/>
  <c r="K44" i="18"/>
  <c r="J45" i="18"/>
  <c r="K45" i="18"/>
  <c r="J46" i="18"/>
  <c r="K46" i="18"/>
  <c r="J47" i="18"/>
  <c r="K47" i="18"/>
  <c r="J48" i="18"/>
  <c r="K48" i="18"/>
  <c r="J49" i="18"/>
  <c r="K49" i="18"/>
  <c r="J50" i="18"/>
  <c r="K50" i="18"/>
  <c r="J51" i="18"/>
  <c r="K51" i="18"/>
  <c r="J52" i="18"/>
  <c r="K52" i="18"/>
  <c r="K3" i="18"/>
  <c r="J3" i="18"/>
  <c r="F54" i="18"/>
  <c r="G54" i="18"/>
  <c r="F55" i="18"/>
  <c r="G55" i="18"/>
  <c r="F56" i="18"/>
  <c r="G56" i="18"/>
  <c r="F57" i="18"/>
  <c r="G57" i="18"/>
  <c r="F58" i="18"/>
  <c r="G58" i="18"/>
  <c r="F59" i="18"/>
  <c r="G59" i="18"/>
  <c r="F60" i="18"/>
  <c r="G60" i="18"/>
  <c r="F61" i="18"/>
  <c r="G61" i="18"/>
  <c r="F62" i="18"/>
  <c r="G62" i="18"/>
  <c r="F63" i="18"/>
  <c r="G63" i="18"/>
  <c r="F64" i="18"/>
  <c r="G64" i="18"/>
  <c r="F65" i="18"/>
  <c r="G65" i="18"/>
  <c r="F66" i="18"/>
  <c r="G66" i="18"/>
  <c r="F67" i="18"/>
  <c r="G67" i="18"/>
  <c r="F68" i="18"/>
  <c r="G68" i="18"/>
  <c r="F69" i="18"/>
  <c r="G69" i="18"/>
  <c r="F70" i="18"/>
  <c r="G70" i="18"/>
  <c r="F71" i="18"/>
  <c r="G71" i="18"/>
  <c r="F72" i="18"/>
  <c r="G72" i="18"/>
  <c r="F73" i="18"/>
  <c r="G73" i="18"/>
  <c r="F74" i="18"/>
  <c r="G74" i="18"/>
  <c r="F75" i="18"/>
  <c r="G75" i="18"/>
  <c r="F76" i="18"/>
  <c r="G76" i="18"/>
  <c r="F77" i="18"/>
  <c r="G77" i="18"/>
  <c r="F78" i="18"/>
  <c r="G78" i="18"/>
  <c r="F79" i="18"/>
  <c r="G79" i="18"/>
  <c r="F80" i="18"/>
  <c r="G80" i="18"/>
  <c r="F81" i="18"/>
  <c r="G81" i="18"/>
  <c r="F82" i="18"/>
  <c r="G82" i="18"/>
  <c r="F83" i="18"/>
  <c r="G83" i="18"/>
  <c r="F84" i="18"/>
  <c r="G84" i="18"/>
  <c r="F85" i="18"/>
  <c r="G85" i="18"/>
  <c r="F86" i="18"/>
  <c r="G86" i="18"/>
  <c r="F87" i="18"/>
  <c r="G87" i="18"/>
  <c r="F88" i="18"/>
  <c r="G88" i="18"/>
  <c r="F89" i="18"/>
  <c r="G89" i="18"/>
  <c r="F90" i="18"/>
  <c r="G90" i="18"/>
  <c r="F91" i="18"/>
  <c r="G91" i="18"/>
  <c r="F92" i="18"/>
  <c r="G92" i="18"/>
  <c r="F93" i="18"/>
  <c r="G93" i="18"/>
  <c r="F94" i="18"/>
  <c r="G94" i="18"/>
  <c r="F95" i="18"/>
  <c r="G95" i="18"/>
  <c r="F96" i="18"/>
  <c r="G96" i="18"/>
  <c r="F97" i="18"/>
  <c r="G97" i="18"/>
  <c r="F98" i="18"/>
  <c r="G98" i="18"/>
  <c r="F99" i="18"/>
  <c r="G99" i="18"/>
  <c r="F100" i="18"/>
  <c r="G100" i="18"/>
  <c r="F101" i="18"/>
  <c r="G101" i="18"/>
  <c r="F102" i="18"/>
  <c r="G102" i="18"/>
  <c r="F103" i="18"/>
  <c r="G103" i="18"/>
  <c r="F104" i="18"/>
  <c r="G104" i="18"/>
  <c r="F105" i="18"/>
  <c r="G105" i="18"/>
  <c r="F106" i="18"/>
  <c r="G106" i="18"/>
  <c r="F107" i="18"/>
  <c r="G107" i="18"/>
  <c r="F108" i="18"/>
  <c r="G108" i="18"/>
  <c r="F109" i="18"/>
  <c r="G109" i="18"/>
  <c r="F110" i="18"/>
  <c r="G110" i="18"/>
  <c r="F111" i="18"/>
  <c r="G111" i="18"/>
  <c r="F112" i="18"/>
  <c r="G112" i="18"/>
  <c r="F113" i="18"/>
  <c r="G113" i="18"/>
  <c r="F114" i="18"/>
  <c r="G114" i="18"/>
  <c r="F115" i="18"/>
  <c r="G115" i="18"/>
  <c r="F116" i="18"/>
  <c r="G116" i="18"/>
  <c r="F117" i="18"/>
  <c r="G117" i="18"/>
  <c r="F118" i="18"/>
  <c r="G118" i="18"/>
  <c r="F119" i="18"/>
  <c r="G119" i="18"/>
  <c r="F120" i="18"/>
  <c r="G120" i="18"/>
  <c r="F121" i="18"/>
  <c r="G121" i="18"/>
  <c r="F122" i="18"/>
  <c r="G122" i="18"/>
  <c r="F123" i="18"/>
  <c r="G123" i="18"/>
  <c r="F124" i="18"/>
  <c r="G124" i="18"/>
  <c r="F125" i="18"/>
  <c r="G125" i="18"/>
  <c r="F126" i="18"/>
  <c r="G126" i="18"/>
  <c r="F127" i="18"/>
  <c r="G127" i="18"/>
  <c r="F128" i="18"/>
  <c r="G128" i="18"/>
  <c r="F129" i="18"/>
  <c r="G129" i="18"/>
  <c r="F130" i="18"/>
  <c r="G130" i="18"/>
  <c r="F131" i="18"/>
  <c r="G131" i="18"/>
  <c r="F132" i="18"/>
  <c r="G132" i="18"/>
  <c r="F133" i="18"/>
  <c r="G133" i="18"/>
  <c r="F134" i="18"/>
  <c r="G134" i="18"/>
  <c r="F135" i="18"/>
  <c r="G135" i="18"/>
  <c r="F136" i="18"/>
  <c r="G136" i="18"/>
  <c r="F137" i="18"/>
  <c r="G137" i="18"/>
  <c r="F138" i="18"/>
  <c r="G138" i="18"/>
  <c r="F139" i="18"/>
  <c r="G139" i="18"/>
  <c r="F140" i="18"/>
  <c r="G140" i="18"/>
  <c r="F141" i="18"/>
  <c r="G141" i="18"/>
  <c r="F142" i="18"/>
  <c r="G142" i="18"/>
  <c r="F143" i="18"/>
  <c r="G143" i="18"/>
  <c r="F144" i="18"/>
  <c r="G144" i="18"/>
  <c r="F145" i="18"/>
  <c r="G145" i="18"/>
  <c r="F146" i="18"/>
  <c r="G146" i="18"/>
  <c r="F147" i="18"/>
  <c r="G147" i="18"/>
  <c r="F148" i="18"/>
  <c r="G148" i="18"/>
  <c r="F149" i="18"/>
  <c r="G149" i="18"/>
  <c r="F150" i="18"/>
  <c r="G150" i="18"/>
  <c r="F151" i="18"/>
  <c r="G151" i="18"/>
  <c r="F152" i="18"/>
  <c r="G152" i="18"/>
  <c r="F153" i="18"/>
  <c r="G153" i="18"/>
  <c r="F154" i="18"/>
  <c r="G154" i="18"/>
  <c r="F155" i="18"/>
  <c r="G155" i="18"/>
  <c r="F156" i="18"/>
  <c r="G156" i="18"/>
  <c r="F157" i="18"/>
  <c r="G157" i="18"/>
  <c r="F158" i="18"/>
  <c r="G158" i="18"/>
  <c r="F159" i="18"/>
  <c r="G159" i="18"/>
  <c r="F160" i="18"/>
  <c r="G160" i="18"/>
  <c r="F161" i="18"/>
  <c r="G161" i="18"/>
  <c r="F162" i="18"/>
  <c r="G162" i="18"/>
  <c r="F163" i="18"/>
  <c r="G163" i="18"/>
  <c r="F164" i="18"/>
  <c r="G164" i="18"/>
  <c r="F165" i="18"/>
  <c r="G165" i="18"/>
  <c r="F166" i="18"/>
  <c r="G166" i="18"/>
  <c r="F167" i="18"/>
  <c r="G167" i="18"/>
  <c r="F168" i="18"/>
  <c r="G168" i="18"/>
  <c r="F169" i="18"/>
  <c r="G169" i="18"/>
  <c r="F170" i="18"/>
  <c r="G170" i="18"/>
  <c r="F171" i="18"/>
  <c r="G171" i="18"/>
  <c r="F172" i="18"/>
  <c r="G172" i="18"/>
  <c r="F173" i="18"/>
  <c r="G173" i="18"/>
  <c r="F174" i="18"/>
  <c r="G174" i="18"/>
  <c r="F175" i="18"/>
  <c r="G175" i="18"/>
  <c r="F176" i="18"/>
  <c r="G176" i="18"/>
  <c r="F177" i="18"/>
  <c r="G177" i="18"/>
  <c r="F178" i="18"/>
  <c r="G178" i="18"/>
  <c r="F179" i="18"/>
  <c r="G179" i="18"/>
  <c r="F180" i="18"/>
  <c r="G180" i="18"/>
  <c r="F181" i="18"/>
  <c r="G181" i="18"/>
  <c r="F182" i="18"/>
  <c r="G182" i="18"/>
  <c r="F183" i="18"/>
  <c r="G183" i="18"/>
  <c r="F184" i="18"/>
  <c r="G184" i="18"/>
  <c r="F185" i="18"/>
  <c r="G185" i="18"/>
  <c r="F186" i="18"/>
  <c r="G186" i="18"/>
  <c r="F187" i="18"/>
  <c r="G187" i="18"/>
  <c r="F188" i="18"/>
  <c r="G188" i="18"/>
  <c r="F189" i="18"/>
  <c r="G189" i="18"/>
  <c r="F190" i="18"/>
  <c r="G190" i="18"/>
  <c r="F191" i="18"/>
  <c r="G191" i="18"/>
  <c r="F192" i="18"/>
  <c r="G192" i="18"/>
  <c r="F193" i="18"/>
  <c r="G193" i="18"/>
  <c r="F194" i="18"/>
  <c r="G194" i="18"/>
  <c r="F195" i="18"/>
  <c r="G195" i="18"/>
  <c r="F196" i="18"/>
  <c r="G196" i="18"/>
  <c r="F197" i="18"/>
  <c r="G197" i="18"/>
  <c r="F198" i="18"/>
  <c r="G198" i="18"/>
  <c r="F199" i="18"/>
  <c r="G199" i="18"/>
  <c r="F200" i="18"/>
  <c r="G200" i="18"/>
  <c r="F201" i="18"/>
  <c r="G201" i="18"/>
  <c r="F202" i="18"/>
  <c r="G202" i="18"/>
  <c r="F203" i="18"/>
  <c r="G203" i="18"/>
  <c r="F204" i="18"/>
  <c r="G204" i="18"/>
  <c r="F205" i="18"/>
  <c r="G205" i="18"/>
  <c r="F206" i="18"/>
  <c r="G206" i="18"/>
  <c r="F207" i="18"/>
  <c r="G207" i="18"/>
  <c r="F208" i="18"/>
  <c r="G208" i="18"/>
  <c r="F209" i="18"/>
  <c r="G209" i="18"/>
  <c r="F210" i="18"/>
  <c r="G210" i="18"/>
  <c r="F211" i="18"/>
  <c r="G211" i="18"/>
  <c r="F212" i="18"/>
  <c r="G212" i="18"/>
  <c r="F213" i="18"/>
  <c r="G213" i="18"/>
  <c r="F214" i="18"/>
  <c r="G214" i="18"/>
  <c r="F215" i="18"/>
  <c r="G215" i="18"/>
  <c r="F216" i="18"/>
  <c r="G216" i="18"/>
  <c r="F217" i="18"/>
  <c r="G217" i="18"/>
  <c r="F218" i="18"/>
  <c r="G218" i="18"/>
  <c r="F219" i="18"/>
  <c r="G219" i="18"/>
  <c r="F220" i="18"/>
  <c r="G220" i="18"/>
  <c r="F221" i="18"/>
  <c r="G221" i="18"/>
  <c r="F222" i="18"/>
  <c r="G222" i="18"/>
  <c r="F223" i="18"/>
  <c r="G223" i="18"/>
  <c r="F224" i="18"/>
  <c r="G224" i="18"/>
  <c r="F225" i="18"/>
  <c r="G225" i="18"/>
  <c r="F226" i="18"/>
  <c r="G226" i="18"/>
  <c r="F227" i="18"/>
  <c r="G227" i="18"/>
  <c r="F228" i="18"/>
  <c r="G228" i="18"/>
  <c r="F229" i="18"/>
  <c r="G229" i="18"/>
  <c r="F230" i="18"/>
  <c r="G230" i="18"/>
  <c r="F231" i="18"/>
  <c r="G231" i="18"/>
  <c r="F232" i="18"/>
  <c r="G232" i="18"/>
  <c r="F233" i="18"/>
  <c r="G233" i="18"/>
  <c r="F234" i="18"/>
  <c r="G234" i="18"/>
  <c r="F235" i="18"/>
  <c r="G235" i="18"/>
  <c r="F236" i="18"/>
  <c r="G236" i="18"/>
  <c r="F237" i="18"/>
  <c r="G237" i="18"/>
  <c r="F238" i="18"/>
  <c r="G238" i="18"/>
  <c r="F239" i="18"/>
  <c r="G239" i="18"/>
  <c r="F240" i="18"/>
  <c r="G240" i="18"/>
  <c r="F241" i="18"/>
  <c r="G241" i="18"/>
  <c r="F242" i="18"/>
  <c r="G242" i="18"/>
  <c r="F243" i="18"/>
  <c r="G243" i="18"/>
  <c r="F244" i="18"/>
  <c r="G244" i="18"/>
  <c r="F245" i="18"/>
  <c r="G245" i="18"/>
  <c r="F246" i="18"/>
  <c r="G246" i="18"/>
  <c r="F247" i="18"/>
  <c r="G247" i="18"/>
  <c r="G53" i="18"/>
  <c r="F53" i="18"/>
  <c r="G4" i="18"/>
  <c r="G5" i="18"/>
  <c r="G6" i="18"/>
  <c r="G7" i="18"/>
  <c r="G8" i="18"/>
  <c r="G9" i="18"/>
  <c r="G10" i="18"/>
  <c r="G11" i="18"/>
  <c r="G12" i="18"/>
  <c r="G13" i="18"/>
  <c r="G14" i="18"/>
  <c r="G15" i="18"/>
  <c r="G16" i="18"/>
  <c r="G17" i="18"/>
  <c r="G18" i="18"/>
  <c r="G19" i="18"/>
  <c r="G20" i="18"/>
  <c r="G21" i="18"/>
  <c r="G22" i="18"/>
  <c r="G23" i="18"/>
  <c r="G24" i="18"/>
  <c r="G25" i="18"/>
  <c r="G26" i="18"/>
  <c r="G27" i="18"/>
  <c r="G28" i="18"/>
  <c r="G29" i="18"/>
  <c r="G30" i="18"/>
  <c r="G31" i="18"/>
  <c r="G32" i="18"/>
  <c r="G33" i="18"/>
  <c r="G34" i="18"/>
  <c r="G35" i="18"/>
  <c r="G36" i="18"/>
  <c r="G37" i="18"/>
  <c r="G38" i="18"/>
  <c r="G39" i="18"/>
  <c r="G40" i="18"/>
  <c r="G41" i="18"/>
  <c r="G42" i="18"/>
  <c r="G43" i="18"/>
  <c r="G44" i="18"/>
  <c r="G45" i="18"/>
  <c r="G46" i="18"/>
  <c r="G47" i="18"/>
  <c r="G48" i="18"/>
  <c r="G49" i="18"/>
  <c r="G50" i="18"/>
  <c r="G51" i="18"/>
  <c r="G52" i="18"/>
  <c r="G3" i="18"/>
  <c r="F4" i="18"/>
  <c r="F5" i="18"/>
  <c r="F6" i="18"/>
  <c r="F7" i="18"/>
  <c r="F8" i="18"/>
  <c r="F9" i="18"/>
  <c r="F10" i="18"/>
  <c r="F11" i="18"/>
  <c r="F12" i="18"/>
  <c r="F13" i="18"/>
  <c r="F14" i="18"/>
  <c r="F15" i="18"/>
  <c r="F16" i="18"/>
  <c r="F17" i="18"/>
  <c r="F18" i="18"/>
  <c r="F19" i="18"/>
  <c r="F20" i="18"/>
  <c r="F21" i="18"/>
  <c r="F22" i="18"/>
  <c r="F23" i="18"/>
  <c r="F24" i="18"/>
  <c r="F25" i="18"/>
  <c r="F26" i="18"/>
  <c r="F27" i="18"/>
  <c r="F28" i="18"/>
  <c r="F29" i="18"/>
  <c r="F30" i="18"/>
  <c r="F31" i="18"/>
  <c r="F32" i="18"/>
  <c r="F33" i="18"/>
  <c r="F34" i="18"/>
  <c r="F35" i="18"/>
  <c r="F36" i="18"/>
  <c r="F37" i="18"/>
  <c r="F38" i="18"/>
  <c r="F39" i="18"/>
  <c r="F40" i="18"/>
  <c r="F41" i="18"/>
  <c r="F42" i="18"/>
  <c r="F43" i="18"/>
  <c r="F44" i="18"/>
  <c r="F45" i="18"/>
  <c r="F46" i="18"/>
  <c r="F47" i="18"/>
  <c r="F48" i="18"/>
  <c r="F49" i="18"/>
  <c r="F50" i="18"/>
  <c r="F51" i="18"/>
  <c r="F52" i="18"/>
  <c r="Q4" i="17"/>
  <c r="Q5" i="17"/>
  <c r="Q6" i="17"/>
  <c r="Q7" i="17"/>
  <c r="Q8" i="17"/>
  <c r="Q9" i="17"/>
  <c r="Q10" i="17"/>
  <c r="Q11" i="17"/>
  <c r="Q12" i="17"/>
  <c r="Q13" i="17"/>
  <c r="Q14" i="17"/>
  <c r="Q15" i="17"/>
  <c r="Q16" i="17"/>
  <c r="Q17" i="17"/>
  <c r="Q18" i="17"/>
  <c r="Q19" i="17"/>
  <c r="Q20" i="17"/>
  <c r="Q21" i="17"/>
  <c r="Q22" i="17"/>
  <c r="Q23" i="17"/>
  <c r="Q24" i="17"/>
  <c r="Q25" i="17"/>
  <c r="Q26" i="17"/>
  <c r="Q27" i="17"/>
  <c r="Q28" i="17"/>
  <c r="Q29" i="17"/>
  <c r="Q30" i="17"/>
  <c r="Q31" i="17"/>
  <c r="Q32" i="17"/>
  <c r="Q33" i="17"/>
  <c r="Q34" i="17"/>
  <c r="Q35" i="17"/>
  <c r="Q36" i="17"/>
  <c r="Q37" i="17"/>
  <c r="Q38" i="17"/>
  <c r="Q39" i="17"/>
  <c r="Q40" i="17"/>
  <c r="Q41" i="17"/>
  <c r="Q42" i="17"/>
  <c r="Q43" i="17"/>
  <c r="Q44" i="17"/>
  <c r="Q45" i="17"/>
  <c r="Q46" i="17"/>
  <c r="Q47" i="17"/>
  <c r="Q48" i="17"/>
  <c r="Q49" i="17"/>
  <c r="Q50" i="17"/>
  <c r="Q51" i="17"/>
  <c r="Q52" i="17"/>
  <c r="Q53" i="17"/>
  <c r="Q54" i="17"/>
  <c r="Q55" i="17"/>
  <c r="Q56" i="17"/>
  <c r="Q57" i="17"/>
  <c r="Q58" i="17"/>
  <c r="Q59" i="17"/>
  <c r="Q60" i="17"/>
  <c r="Q61" i="17"/>
  <c r="Q62" i="17"/>
  <c r="Q63" i="17"/>
  <c r="Q64" i="17"/>
  <c r="Q65" i="17"/>
  <c r="Q66" i="17"/>
  <c r="Q67" i="17"/>
  <c r="Q68" i="17"/>
  <c r="Q69" i="17"/>
  <c r="Q70" i="17"/>
  <c r="Q71" i="17"/>
  <c r="Q72" i="17"/>
  <c r="Q73" i="17"/>
  <c r="Q74" i="17"/>
  <c r="Q75" i="17"/>
  <c r="Q76" i="17"/>
  <c r="Q77" i="17"/>
  <c r="Q78" i="17"/>
  <c r="Q79" i="17"/>
  <c r="Q80" i="17"/>
  <c r="Q81" i="17"/>
  <c r="Q82" i="17"/>
  <c r="Q83" i="17"/>
  <c r="Q84" i="17"/>
  <c r="Q85" i="17"/>
  <c r="Q86" i="17"/>
  <c r="Q87" i="17"/>
  <c r="Q88" i="17"/>
  <c r="Q89" i="17"/>
  <c r="Q90" i="17"/>
  <c r="Q91" i="17"/>
  <c r="Q92" i="17"/>
  <c r="Q93" i="17"/>
  <c r="Q94" i="17"/>
  <c r="Q95" i="17"/>
  <c r="Q96" i="17"/>
  <c r="Q97" i="17"/>
  <c r="Q98" i="17"/>
  <c r="Q99" i="17"/>
  <c r="Q100" i="17"/>
  <c r="Q101" i="17"/>
  <c r="Q102" i="17"/>
  <c r="Q103" i="17"/>
  <c r="Q104" i="17"/>
  <c r="Q105" i="17"/>
  <c r="Q106" i="17"/>
  <c r="Q107" i="17"/>
  <c r="Q108" i="17"/>
  <c r="Q109" i="17"/>
  <c r="Q110" i="17"/>
  <c r="Q111" i="17"/>
  <c r="Q112" i="17"/>
  <c r="Q113" i="17"/>
  <c r="Q114" i="17"/>
  <c r="Q115" i="17"/>
  <c r="Q116" i="17"/>
  <c r="Q117" i="17"/>
  <c r="Q118" i="17"/>
  <c r="Q119" i="17"/>
  <c r="Q120" i="17"/>
  <c r="Q121" i="17"/>
  <c r="Q122" i="17"/>
  <c r="Q123" i="17"/>
  <c r="Q124" i="17"/>
  <c r="Q125" i="17"/>
  <c r="Q126" i="17"/>
  <c r="Q127" i="17"/>
  <c r="Q128" i="17"/>
  <c r="Q129" i="17"/>
  <c r="Q130" i="17"/>
  <c r="Q131" i="17"/>
  <c r="Q132" i="17"/>
  <c r="Q133" i="17"/>
  <c r="Q134" i="17"/>
  <c r="Q135" i="17"/>
  <c r="Q136" i="17"/>
  <c r="Q137" i="17"/>
  <c r="Q138" i="17"/>
  <c r="Q139" i="17"/>
  <c r="Q140" i="17"/>
  <c r="Q141" i="17"/>
  <c r="Q142" i="17"/>
  <c r="Q143" i="17"/>
  <c r="Q144" i="17"/>
  <c r="Q145" i="17"/>
  <c r="Q146" i="17"/>
  <c r="Q147" i="17"/>
  <c r="Q148" i="17"/>
  <c r="Q149" i="17"/>
  <c r="Q150" i="17"/>
  <c r="Q151" i="17"/>
  <c r="Q152" i="17"/>
  <c r="Q153" i="17"/>
  <c r="Q154" i="17"/>
  <c r="Q155" i="17"/>
  <c r="Q156" i="17"/>
  <c r="Q157" i="17"/>
  <c r="Q158" i="17"/>
  <c r="Q159" i="17"/>
  <c r="Q160" i="17"/>
  <c r="Q161" i="17"/>
  <c r="Q162" i="17"/>
  <c r="Q163" i="17"/>
  <c r="Q164" i="17"/>
  <c r="Q165" i="17"/>
  <c r="Q166" i="17"/>
  <c r="Q167" i="17"/>
  <c r="Q168" i="17"/>
  <c r="Q169" i="17"/>
  <c r="Q170" i="17"/>
  <c r="Q171" i="17"/>
  <c r="Q172" i="17"/>
  <c r="Q173" i="17"/>
  <c r="Q174" i="17"/>
  <c r="Q175" i="17"/>
  <c r="Q176" i="17"/>
  <c r="Q177" i="17"/>
  <c r="Q178" i="17"/>
  <c r="Q179" i="17"/>
  <c r="Q180" i="17"/>
  <c r="Q181" i="17"/>
  <c r="Q182" i="17"/>
  <c r="Q183" i="17"/>
  <c r="Q184" i="17"/>
  <c r="Q185" i="17"/>
  <c r="Q186" i="17"/>
  <c r="Q187" i="17"/>
  <c r="Q188" i="17"/>
  <c r="Q189" i="17"/>
  <c r="Q190" i="17"/>
  <c r="Q191" i="17"/>
  <c r="Q192" i="17"/>
  <c r="Q193" i="17"/>
  <c r="Q194" i="17"/>
  <c r="Q195" i="17"/>
  <c r="Q196" i="17"/>
  <c r="Q197" i="17"/>
  <c r="Q198" i="17"/>
  <c r="Q199" i="17"/>
  <c r="Q200" i="17"/>
  <c r="Q201" i="17"/>
  <c r="Q202" i="17"/>
  <c r="Q203" i="17"/>
  <c r="Q204" i="17"/>
  <c r="Q205" i="17"/>
  <c r="Q206" i="17"/>
  <c r="Q207" i="17"/>
  <c r="Q208" i="17"/>
  <c r="Q209" i="17"/>
  <c r="Q210" i="17"/>
  <c r="Q211" i="17"/>
  <c r="Q212" i="17"/>
  <c r="Q213" i="17"/>
  <c r="Q214" i="17"/>
  <c r="Q215" i="17"/>
  <c r="Q216" i="17"/>
  <c r="Q217" i="17"/>
  <c r="Q218" i="17"/>
  <c r="Q219" i="17"/>
  <c r="Q220" i="17"/>
  <c r="Q221" i="17"/>
  <c r="Q222" i="17"/>
  <c r="Q223" i="17"/>
  <c r="Q224" i="17"/>
  <c r="Q225" i="17"/>
  <c r="Q226" i="17"/>
  <c r="Q227" i="17"/>
  <c r="Q228" i="17"/>
  <c r="Q229" i="17"/>
  <c r="Q230" i="17"/>
  <c r="Q231" i="17"/>
  <c r="Q232" i="17"/>
  <c r="Q233" i="17"/>
  <c r="Q234" i="17"/>
  <c r="Q235" i="17"/>
  <c r="Q236" i="17"/>
  <c r="Q237" i="17"/>
  <c r="Q238" i="17"/>
  <c r="Q239" i="17"/>
  <c r="Q240" i="17"/>
  <c r="Q241" i="17"/>
  <c r="Q242" i="17"/>
  <c r="Q243" i="17"/>
  <c r="Q244" i="17"/>
  <c r="Q245" i="17"/>
  <c r="Q246" i="17"/>
  <c r="Q247" i="17"/>
  <c r="Q3" i="17"/>
  <c r="K248" i="17"/>
  <c r="L248" i="17"/>
  <c r="M248" i="17"/>
  <c r="N248" i="17"/>
  <c r="J248" i="17"/>
  <c r="P5" i="17"/>
  <c r="P6" i="17"/>
  <c r="P7" i="17"/>
  <c r="P8" i="17"/>
  <c r="P9" i="17"/>
  <c r="P10" i="17"/>
  <c r="P11" i="17"/>
  <c r="P12" i="17"/>
  <c r="P13" i="17"/>
  <c r="P14" i="17"/>
  <c r="P15" i="17"/>
  <c r="P16" i="17"/>
  <c r="P17" i="17"/>
  <c r="P18" i="17"/>
  <c r="P19" i="17"/>
  <c r="P20" i="17"/>
  <c r="P21" i="17"/>
  <c r="P22" i="17"/>
  <c r="P23" i="17"/>
  <c r="P24" i="17"/>
  <c r="P25" i="17"/>
  <c r="P26" i="17"/>
  <c r="P27" i="17"/>
  <c r="P28" i="17"/>
  <c r="P29" i="17"/>
  <c r="P30" i="17"/>
  <c r="P31" i="17"/>
  <c r="P32" i="17"/>
  <c r="P33" i="17"/>
  <c r="P34" i="17"/>
  <c r="P35" i="17"/>
  <c r="P36" i="17"/>
  <c r="P37" i="17"/>
  <c r="P38" i="17"/>
  <c r="P39" i="17"/>
  <c r="P40" i="17"/>
  <c r="P41" i="17"/>
  <c r="P42" i="17"/>
  <c r="P43" i="17"/>
  <c r="P44" i="17"/>
  <c r="P45" i="17"/>
  <c r="P46" i="17"/>
  <c r="P47" i="17"/>
  <c r="P48" i="17"/>
  <c r="P49" i="17"/>
  <c r="P50" i="17"/>
  <c r="P51" i="17"/>
  <c r="P52" i="17"/>
  <c r="P53" i="17"/>
  <c r="P54" i="17"/>
  <c r="P55" i="17"/>
  <c r="P56" i="17"/>
  <c r="P57" i="17"/>
  <c r="P58" i="17"/>
  <c r="P59" i="17"/>
  <c r="P60" i="17"/>
  <c r="P61" i="17"/>
  <c r="P62" i="17"/>
  <c r="P63" i="17"/>
  <c r="P64" i="17"/>
  <c r="P65" i="17"/>
  <c r="P66" i="17"/>
  <c r="P67" i="17"/>
  <c r="P68" i="17"/>
  <c r="P69" i="17"/>
  <c r="P70" i="17"/>
  <c r="P71" i="17"/>
  <c r="P72" i="17"/>
  <c r="P73" i="17"/>
  <c r="P74" i="17"/>
  <c r="P75" i="17"/>
  <c r="P76" i="17"/>
  <c r="P77" i="17"/>
  <c r="P78" i="17"/>
  <c r="P79" i="17"/>
  <c r="P80" i="17"/>
  <c r="P81" i="17"/>
  <c r="P82" i="17"/>
  <c r="P83" i="17"/>
  <c r="P84" i="17"/>
  <c r="P85" i="17"/>
  <c r="P86" i="17"/>
  <c r="P87" i="17"/>
  <c r="P88" i="17"/>
  <c r="P89" i="17"/>
  <c r="P90" i="17"/>
  <c r="P91" i="17"/>
  <c r="P92" i="17"/>
  <c r="P93" i="17"/>
  <c r="P94" i="17"/>
  <c r="P95" i="17"/>
  <c r="P96" i="17"/>
  <c r="P97" i="17"/>
  <c r="P98" i="17"/>
  <c r="P99" i="17"/>
  <c r="P100" i="17"/>
  <c r="P101" i="17"/>
  <c r="P102" i="17"/>
  <c r="P103" i="17"/>
  <c r="P104" i="17"/>
  <c r="P105" i="17"/>
  <c r="P106" i="17"/>
  <c r="P107" i="17"/>
  <c r="P108" i="17"/>
  <c r="P109" i="17"/>
  <c r="P110" i="17"/>
  <c r="P111" i="17"/>
  <c r="P112" i="17"/>
  <c r="P113" i="17"/>
  <c r="P114" i="17"/>
  <c r="P115" i="17"/>
  <c r="P116" i="17"/>
  <c r="P117" i="17"/>
  <c r="P118" i="17"/>
  <c r="P119" i="17"/>
  <c r="P120" i="17"/>
  <c r="P121" i="17"/>
  <c r="P122" i="17"/>
  <c r="P123" i="17"/>
  <c r="P124" i="17"/>
  <c r="P125" i="17"/>
  <c r="P126" i="17"/>
  <c r="P127" i="17"/>
  <c r="P128" i="17"/>
  <c r="P129" i="17"/>
  <c r="P130" i="17"/>
  <c r="P131" i="17"/>
  <c r="P132" i="17"/>
  <c r="P133" i="17"/>
  <c r="P134" i="17"/>
  <c r="P135" i="17"/>
  <c r="P136" i="17"/>
  <c r="P137" i="17"/>
  <c r="P138" i="17"/>
  <c r="P139" i="17"/>
  <c r="P140" i="17"/>
  <c r="P141" i="17"/>
  <c r="P142" i="17"/>
  <c r="P143" i="17"/>
  <c r="P144" i="17"/>
  <c r="P145" i="17"/>
  <c r="P146" i="17"/>
  <c r="P147" i="17"/>
  <c r="P148" i="17"/>
  <c r="P149" i="17"/>
  <c r="P150" i="17"/>
  <c r="P151" i="17"/>
  <c r="P152" i="17"/>
  <c r="P153" i="17"/>
  <c r="P154" i="17"/>
  <c r="P155" i="17"/>
  <c r="P156" i="17"/>
  <c r="P157" i="17"/>
  <c r="P158" i="17"/>
  <c r="P159" i="17"/>
  <c r="P160" i="17"/>
  <c r="P161" i="17"/>
  <c r="P162" i="17"/>
  <c r="P163" i="17"/>
  <c r="P164" i="17"/>
  <c r="P165" i="17"/>
  <c r="P166" i="17"/>
  <c r="P167" i="17"/>
  <c r="P168" i="17"/>
  <c r="P169" i="17"/>
  <c r="P170" i="17"/>
  <c r="P171" i="17"/>
  <c r="P172" i="17"/>
  <c r="P173" i="17"/>
  <c r="P174" i="17"/>
  <c r="P175" i="17"/>
  <c r="P176" i="17"/>
  <c r="P177" i="17"/>
  <c r="P178" i="17"/>
  <c r="P179" i="17"/>
  <c r="P180" i="17"/>
  <c r="P181" i="17"/>
  <c r="P182" i="17"/>
  <c r="P183" i="17"/>
  <c r="P184" i="17"/>
  <c r="P185" i="17"/>
  <c r="P186" i="17"/>
  <c r="P187" i="17"/>
  <c r="P188" i="17"/>
  <c r="P189" i="17"/>
  <c r="P190" i="17"/>
  <c r="P191" i="17"/>
  <c r="P192" i="17"/>
  <c r="P193" i="17"/>
  <c r="P194" i="17"/>
  <c r="P195" i="17"/>
  <c r="P196" i="17"/>
  <c r="P197" i="17"/>
  <c r="P198" i="17"/>
  <c r="P199" i="17"/>
  <c r="P200" i="17"/>
  <c r="P201" i="17"/>
  <c r="P202" i="17"/>
  <c r="P203" i="17"/>
  <c r="P204" i="17"/>
  <c r="P205" i="17"/>
  <c r="P206" i="17"/>
  <c r="P207" i="17"/>
  <c r="P208" i="17"/>
  <c r="P209" i="17"/>
  <c r="P210" i="17"/>
  <c r="P211" i="17"/>
  <c r="P212" i="17"/>
  <c r="P213" i="17"/>
  <c r="P214" i="17"/>
  <c r="P215" i="17"/>
  <c r="P216" i="17"/>
  <c r="P217" i="17"/>
  <c r="P218" i="17"/>
  <c r="P219" i="17"/>
  <c r="P220" i="17"/>
  <c r="P221" i="17"/>
  <c r="P222" i="17"/>
  <c r="P223" i="17"/>
  <c r="P224" i="17"/>
  <c r="P225" i="17"/>
  <c r="P226" i="17"/>
  <c r="P227" i="17"/>
  <c r="P228" i="17"/>
  <c r="P229" i="17"/>
  <c r="P230" i="17"/>
  <c r="P231" i="17"/>
  <c r="P232" i="17"/>
  <c r="P233" i="17"/>
  <c r="P234" i="17"/>
  <c r="P235" i="17"/>
  <c r="P236" i="17"/>
  <c r="P237" i="17"/>
  <c r="P238" i="17"/>
  <c r="P239" i="17"/>
  <c r="P240" i="17"/>
  <c r="P241" i="17"/>
  <c r="P242" i="17"/>
  <c r="P243" i="17"/>
  <c r="P244" i="17"/>
  <c r="P245" i="17"/>
  <c r="P246" i="17"/>
  <c r="P247" i="17"/>
  <c r="P4" i="17"/>
  <c r="P3" i="17"/>
  <c r="F248" i="17"/>
  <c r="G248" i="17"/>
  <c r="H248" i="17"/>
  <c r="I248" i="17"/>
  <c r="E248" i="17"/>
  <c r="M190" i="16"/>
  <c r="M196" i="16"/>
  <c r="H7" i="16"/>
  <c r="L7" i="16"/>
  <c r="M9" i="16"/>
  <c r="M10" i="16"/>
  <c r="H12" i="16"/>
  <c r="M12" i="16"/>
  <c r="H15" i="16"/>
  <c r="H16" i="16"/>
  <c r="M16" i="16"/>
  <c r="M21" i="16"/>
  <c r="H26" i="16"/>
  <c r="F27" i="16"/>
  <c r="L29" i="16"/>
  <c r="H39" i="16"/>
  <c r="K39" i="16"/>
  <c r="H40" i="16"/>
  <c r="H41" i="16"/>
  <c r="M42" i="16"/>
  <c r="G43" i="16"/>
  <c r="M44" i="16"/>
  <c r="F46" i="16"/>
  <c r="F50" i="16"/>
  <c r="H50" i="16"/>
  <c r="L50" i="16"/>
  <c r="H51" i="16"/>
  <c r="M52" i="16"/>
  <c r="M53" i="16"/>
  <c r="M61" i="16"/>
  <c r="H62" i="16"/>
  <c r="M64" i="16"/>
  <c r="G65" i="16"/>
  <c r="M68" i="16"/>
  <c r="H70" i="16"/>
  <c r="H71" i="16"/>
  <c r="F73" i="16"/>
  <c r="M73" i="16"/>
  <c r="F76" i="16"/>
  <c r="M80" i="16"/>
  <c r="F81" i="16"/>
  <c r="G81" i="16"/>
  <c r="H84" i="16"/>
  <c r="M88" i="16"/>
  <c r="H90" i="16"/>
  <c r="I91" i="16"/>
  <c r="G93" i="16"/>
  <c r="H97" i="16"/>
  <c r="M97" i="16"/>
  <c r="F98" i="16"/>
  <c r="L98" i="16"/>
  <c r="H103" i="16"/>
  <c r="H104" i="16"/>
  <c r="H106" i="16"/>
  <c r="F107" i="16"/>
  <c r="H112" i="16"/>
  <c r="M116" i="16"/>
  <c r="G117" i="16"/>
  <c r="M118" i="16"/>
  <c r="H121" i="16"/>
  <c r="L121" i="16"/>
  <c r="G123" i="16"/>
  <c r="L124" i="16"/>
  <c r="K125" i="16"/>
  <c r="H128" i="16"/>
  <c r="G132" i="16"/>
  <c r="M138" i="16"/>
  <c r="H144" i="16"/>
  <c r="L144" i="16"/>
  <c r="F145" i="16"/>
  <c r="L145" i="16"/>
  <c r="F155" i="16"/>
  <c r="M156" i="16"/>
  <c r="F160" i="16"/>
  <c r="F162" i="16"/>
  <c r="H162" i="16"/>
  <c r="M164" i="16"/>
  <c r="M166" i="16"/>
  <c r="F168" i="16"/>
  <c r="F169" i="16"/>
  <c r="G170" i="16"/>
  <c r="H170" i="16"/>
  <c r="H174" i="16"/>
  <c r="M174" i="16"/>
  <c r="H176" i="16"/>
  <c r="L176" i="16"/>
  <c r="H180" i="16"/>
  <c r="M180" i="16"/>
  <c r="M182" i="16"/>
  <c r="M185" i="16"/>
  <c r="F186" i="16"/>
  <c r="M187" i="16"/>
  <c r="M188" i="16"/>
  <c r="H189" i="16"/>
  <c r="H194" i="16"/>
  <c r="H195" i="16"/>
  <c r="F4" i="16"/>
  <c r="H5" i="16"/>
  <c r="F6" i="16"/>
  <c r="M52" i="5"/>
  <c r="L52" i="5"/>
  <c r="K52" i="5"/>
  <c r="J52" i="5"/>
  <c r="J52" i="10" s="1"/>
  <c r="I52" i="5"/>
  <c r="H52" i="5"/>
  <c r="G52" i="5"/>
  <c r="F52" i="5"/>
  <c r="E52" i="5"/>
  <c r="M51" i="5"/>
  <c r="M51" i="10" s="1"/>
  <c r="L51" i="5"/>
  <c r="L51" i="10" s="1"/>
  <c r="K51" i="5"/>
  <c r="J51" i="5"/>
  <c r="I51" i="5"/>
  <c r="I51" i="10" s="1"/>
  <c r="H51" i="5"/>
  <c r="H51" i="10" s="1"/>
  <c r="F51" i="5"/>
  <c r="E51" i="5"/>
  <c r="E51" i="10" s="1"/>
  <c r="M50" i="5"/>
  <c r="M50" i="10" s="1"/>
  <c r="L50" i="5"/>
  <c r="L50" i="10" s="1"/>
  <c r="K50" i="5"/>
  <c r="J50" i="5"/>
  <c r="J50" i="10" s="1"/>
  <c r="I50" i="5"/>
  <c r="I50" i="10" s="1"/>
  <c r="H50" i="5"/>
  <c r="H50" i="10" s="1"/>
  <c r="G50" i="5"/>
  <c r="F50" i="5"/>
  <c r="F50" i="10" s="1"/>
  <c r="E50" i="5"/>
  <c r="E50" i="10" s="1"/>
  <c r="M49" i="5"/>
  <c r="M49" i="10" s="1"/>
  <c r="L49" i="5"/>
  <c r="L49" i="10" s="1"/>
  <c r="K49" i="5"/>
  <c r="K49" i="10" s="1"/>
  <c r="J49" i="5"/>
  <c r="I49" i="5"/>
  <c r="H49" i="5"/>
  <c r="H49" i="10" s="1"/>
  <c r="G49" i="5"/>
  <c r="G49" i="10" s="1"/>
  <c r="F49" i="5"/>
  <c r="F49" i="10" s="1"/>
  <c r="E49" i="5"/>
  <c r="E49" i="10" s="1"/>
  <c r="M48" i="5"/>
  <c r="M48" i="10" s="1"/>
  <c r="L48" i="5"/>
  <c r="K48" i="5"/>
  <c r="J48" i="5"/>
  <c r="J48" i="10" s="1"/>
  <c r="I48" i="5"/>
  <c r="I48" i="10" s="1"/>
  <c r="G48" i="5"/>
  <c r="F48" i="5"/>
  <c r="E48" i="5"/>
  <c r="M47" i="5"/>
  <c r="L47" i="5"/>
  <c r="K47" i="5"/>
  <c r="J47" i="5"/>
  <c r="I47" i="5"/>
  <c r="H47" i="5"/>
  <c r="G47" i="5"/>
  <c r="F47" i="5"/>
  <c r="E47" i="5"/>
  <c r="L46" i="5"/>
  <c r="L46" i="10" s="1"/>
  <c r="K46" i="5"/>
  <c r="K46" i="10" s="1"/>
  <c r="J46" i="5"/>
  <c r="I46" i="5"/>
  <c r="H46" i="5"/>
  <c r="H46" i="10" s="1"/>
  <c r="G46" i="5"/>
  <c r="G46" i="10" s="1"/>
  <c r="F46" i="5"/>
  <c r="E46" i="5"/>
  <c r="E46" i="10" s="1"/>
  <c r="M45" i="5"/>
  <c r="M45" i="10" s="1"/>
  <c r="L45" i="5"/>
  <c r="L45" i="10" s="1"/>
  <c r="K45" i="5"/>
  <c r="J45" i="5"/>
  <c r="J45" i="10" s="1"/>
  <c r="I45" i="5"/>
  <c r="I45" i="10" s="1"/>
  <c r="H45" i="5"/>
  <c r="H45" i="10" s="1"/>
  <c r="G45" i="5"/>
  <c r="F45" i="5"/>
  <c r="F45" i="10" s="1"/>
  <c r="E45" i="5"/>
  <c r="E45" i="10" s="1"/>
  <c r="M44" i="5"/>
  <c r="M44" i="10" s="1"/>
  <c r="L44" i="5"/>
  <c r="K44" i="5"/>
  <c r="K44" i="10" s="1"/>
  <c r="J44" i="5"/>
  <c r="I44" i="5"/>
  <c r="I44" i="10" s="1"/>
  <c r="H44" i="5"/>
  <c r="G44" i="5"/>
  <c r="G44" i="10" s="1"/>
  <c r="F44" i="5"/>
  <c r="E44" i="5"/>
  <c r="L43" i="5"/>
  <c r="K43" i="5"/>
  <c r="J43" i="5"/>
  <c r="I43" i="5"/>
  <c r="H43" i="5"/>
  <c r="G43" i="5"/>
  <c r="F43" i="5"/>
  <c r="F43" i="10" s="1"/>
  <c r="E43" i="5"/>
  <c r="E43" i="10" s="1"/>
  <c r="M42" i="5"/>
  <c r="L42" i="5"/>
  <c r="K42" i="5"/>
  <c r="K42" i="10" s="1"/>
  <c r="J42" i="5"/>
  <c r="J42" i="10" s="1"/>
  <c r="I42" i="5"/>
  <c r="G42" i="5"/>
  <c r="F42" i="5"/>
  <c r="F42" i="10" s="1"/>
  <c r="E42" i="5"/>
  <c r="M41" i="5"/>
  <c r="L41" i="5"/>
  <c r="L41" i="10" s="1"/>
  <c r="K41" i="5"/>
  <c r="K41" i="10" s="1"/>
  <c r="J41" i="5"/>
  <c r="I41" i="5"/>
  <c r="H41" i="5"/>
  <c r="H41" i="10" s="1"/>
  <c r="G41" i="5"/>
  <c r="G41" i="10" s="1"/>
  <c r="F41" i="5"/>
  <c r="E41" i="5"/>
  <c r="M40" i="5"/>
  <c r="M40" i="10" s="1"/>
  <c r="L40" i="5"/>
  <c r="L40" i="10" s="1"/>
  <c r="K40" i="5"/>
  <c r="J40" i="5"/>
  <c r="I40" i="5"/>
  <c r="I40" i="10" s="1"/>
  <c r="H40" i="5"/>
  <c r="G40" i="5"/>
  <c r="F40" i="5"/>
  <c r="E40" i="5"/>
  <c r="M39" i="5"/>
  <c r="L39" i="5"/>
  <c r="K39" i="5"/>
  <c r="J39" i="5"/>
  <c r="I39" i="5"/>
  <c r="G39" i="5"/>
  <c r="F39" i="5"/>
  <c r="F39" i="10" s="1"/>
  <c r="E39" i="5"/>
  <c r="E39" i="10" s="1"/>
  <c r="M38" i="5"/>
  <c r="M38" i="10" s="1"/>
  <c r="L38" i="5"/>
  <c r="L38" i="10" s="1"/>
  <c r="K38" i="5"/>
  <c r="J38" i="5"/>
  <c r="J38" i="10" s="1"/>
  <c r="I38" i="5"/>
  <c r="I38" i="10" s="1"/>
  <c r="H38" i="5"/>
  <c r="H38" i="10" s="1"/>
  <c r="G38" i="5"/>
  <c r="G38" i="10" s="1"/>
  <c r="F38" i="5"/>
  <c r="F38" i="10" s="1"/>
  <c r="E38" i="5"/>
  <c r="E38" i="10" s="1"/>
  <c r="M37" i="5"/>
  <c r="L37" i="5"/>
  <c r="K37" i="5"/>
  <c r="K37" i="10" s="1"/>
  <c r="J37" i="5"/>
  <c r="J37" i="10" s="1"/>
  <c r="I37" i="5"/>
  <c r="G37" i="5"/>
  <c r="G37" i="10" s="1"/>
  <c r="F37" i="5"/>
  <c r="F37" i="10" s="1"/>
  <c r="E37" i="5"/>
  <c r="M36" i="5"/>
  <c r="L36" i="5"/>
  <c r="L36" i="10" s="1"/>
  <c r="K36" i="5"/>
  <c r="K36" i="10" s="1"/>
  <c r="J36" i="5"/>
  <c r="I36" i="5"/>
  <c r="G36" i="5"/>
  <c r="F36" i="5"/>
  <c r="E36" i="5"/>
  <c r="E36" i="10" s="1"/>
  <c r="M35" i="5"/>
  <c r="M35" i="10" s="1"/>
  <c r="L35" i="5"/>
  <c r="K35" i="5"/>
  <c r="J35" i="5"/>
  <c r="J35" i="10" s="1"/>
  <c r="I35" i="5"/>
  <c r="I35" i="10" s="1"/>
  <c r="H35" i="5"/>
  <c r="G35" i="5"/>
  <c r="F35" i="5"/>
  <c r="F35" i="10" s="1"/>
  <c r="E35" i="5"/>
  <c r="E35" i="10" s="1"/>
  <c r="M34" i="5"/>
  <c r="L34" i="5"/>
  <c r="K34" i="5"/>
  <c r="K34" i="10" s="1"/>
  <c r="J34" i="5"/>
  <c r="J34" i="10" s="1"/>
  <c r="I34" i="5"/>
  <c r="H34" i="5"/>
  <c r="G34" i="5"/>
  <c r="G34" i="10" s="1"/>
  <c r="F34" i="5"/>
  <c r="E34" i="5"/>
  <c r="L33" i="5"/>
  <c r="L33" i="10" s="1"/>
  <c r="K33" i="5"/>
  <c r="K33" i="10" s="1"/>
  <c r="J33" i="5"/>
  <c r="I33" i="5"/>
  <c r="H33" i="5"/>
  <c r="H33" i="10" s="1"/>
  <c r="G33" i="5"/>
  <c r="G33" i="10" s="1"/>
  <c r="F33" i="5"/>
  <c r="E33" i="5"/>
  <c r="M32" i="5"/>
  <c r="M32" i="10" s="1"/>
  <c r="L32" i="5"/>
  <c r="K32" i="5"/>
  <c r="J32" i="5"/>
  <c r="I32" i="5"/>
  <c r="I32" i="10" s="1"/>
  <c r="H32" i="5"/>
  <c r="H32" i="10" s="1"/>
  <c r="G32" i="5"/>
  <c r="F32" i="5"/>
  <c r="F32" i="10" s="1"/>
  <c r="E32" i="5"/>
  <c r="E32" i="10" s="1"/>
  <c r="M31" i="5"/>
  <c r="L31" i="5"/>
  <c r="K31" i="5"/>
  <c r="K31" i="10" s="1"/>
  <c r="J31" i="5"/>
  <c r="J31" i="10" s="1"/>
  <c r="I31" i="5"/>
  <c r="H31" i="5"/>
  <c r="G31" i="5"/>
  <c r="G31" i="10" s="1"/>
  <c r="F31" i="5"/>
  <c r="F31" i="10" s="1"/>
  <c r="E31" i="5"/>
  <c r="E31" i="10" s="1"/>
  <c r="M30" i="5"/>
  <c r="M30" i="10" s="1"/>
  <c r="L30" i="5"/>
  <c r="K30" i="5"/>
  <c r="J30" i="5"/>
  <c r="J30" i="10" s="1"/>
  <c r="I30" i="5"/>
  <c r="I30" i="10" s="1"/>
  <c r="H30" i="5"/>
  <c r="H30" i="10" s="1"/>
  <c r="G30" i="5"/>
  <c r="G30" i="10" s="1"/>
  <c r="F30" i="5"/>
  <c r="F30" i="10" s="1"/>
  <c r="E30" i="5"/>
  <c r="M29" i="5"/>
  <c r="L29" i="5"/>
  <c r="L29" i="10" s="1"/>
  <c r="K29" i="5"/>
  <c r="K29" i="10" s="1"/>
  <c r="J29" i="5"/>
  <c r="I29" i="5"/>
  <c r="I29" i="10" s="1"/>
  <c r="H29" i="5"/>
  <c r="H29" i="10" s="1"/>
  <c r="G29" i="5"/>
  <c r="G29" i="10" s="1"/>
  <c r="F29" i="5"/>
  <c r="E29" i="5"/>
  <c r="M28" i="5"/>
  <c r="M28" i="10" s="1"/>
  <c r="K28" i="5"/>
  <c r="J28" i="5"/>
  <c r="I28" i="5"/>
  <c r="G28" i="5"/>
  <c r="G28" i="10" s="1"/>
  <c r="E28" i="5"/>
  <c r="M27" i="5"/>
  <c r="L27" i="5"/>
  <c r="L27" i="10" s="1"/>
  <c r="K27" i="5"/>
  <c r="K27" i="10" s="1"/>
  <c r="J27" i="5"/>
  <c r="I27" i="5"/>
  <c r="H27" i="5"/>
  <c r="H27" i="10" s="1"/>
  <c r="G27" i="5"/>
  <c r="G27" i="10" s="1"/>
  <c r="F27" i="5"/>
  <c r="F27" i="10" s="1"/>
  <c r="E27" i="5"/>
  <c r="E27" i="10" s="1"/>
  <c r="M26" i="5"/>
  <c r="L26" i="5"/>
  <c r="L26" i="10" s="1"/>
  <c r="K26" i="5"/>
  <c r="K26" i="10" s="1"/>
  <c r="J26" i="5"/>
  <c r="J26" i="10" s="1"/>
  <c r="I26" i="5"/>
  <c r="I26" i="10" s="1"/>
  <c r="H26" i="5"/>
  <c r="H26" i="10" s="1"/>
  <c r="G26" i="5"/>
  <c r="G26" i="10" s="1"/>
  <c r="F26" i="5"/>
  <c r="E26" i="5"/>
  <c r="E26" i="10" s="1"/>
  <c r="M25" i="5"/>
  <c r="M25" i="10" s="1"/>
  <c r="K25" i="5"/>
  <c r="K25" i="10" s="1"/>
  <c r="J25" i="5"/>
  <c r="J25" i="10" s="1"/>
  <c r="I25" i="5"/>
  <c r="I25" i="10" s="1"/>
  <c r="H25" i="5"/>
  <c r="H25" i="10" s="1"/>
  <c r="G25" i="5"/>
  <c r="G25" i="10" s="1"/>
  <c r="F25" i="5"/>
  <c r="E25" i="5"/>
  <c r="E25" i="10" s="1"/>
  <c r="M24" i="5"/>
  <c r="M24" i="10" s="1"/>
  <c r="K24" i="5"/>
  <c r="J24" i="5"/>
  <c r="I24" i="5"/>
  <c r="G24" i="5"/>
  <c r="G24" i="10" s="1"/>
  <c r="F24" i="5"/>
  <c r="E24" i="5"/>
  <c r="E24" i="10" s="1"/>
  <c r="M23" i="5"/>
  <c r="M23" i="10" s="1"/>
  <c r="L23" i="5"/>
  <c r="K23" i="5"/>
  <c r="J23" i="5"/>
  <c r="J23" i="10" s="1"/>
  <c r="I23" i="5"/>
  <c r="I23" i="10" s="1"/>
  <c r="H23" i="5"/>
  <c r="G23" i="5"/>
  <c r="F23" i="5"/>
  <c r="F23" i="10" s="1"/>
  <c r="E23" i="5"/>
  <c r="L22" i="5"/>
  <c r="K22" i="5"/>
  <c r="K22" i="10" s="1"/>
  <c r="J22" i="5"/>
  <c r="J22" i="10" s="1"/>
  <c r="I22" i="5"/>
  <c r="G22" i="5"/>
  <c r="F22" i="5"/>
  <c r="F22" i="10" s="1"/>
  <c r="E22" i="5"/>
  <c r="E22" i="10" s="1"/>
  <c r="M21" i="5"/>
  <c r="L21" i="5"/>
  <c r="L21" i="10" s="1"/>
  <c r="K21" i="5"/>
  <c r="K21" i="10" s="1"/>
  <c r="J21" i="5"/>
  <c r="I21" i="5"/>
  <c r="H21" i="5"/>
  <c r="H21" i="10" s="1"/>
  <c r="F21" i="5"/>
  <c r="F21" i="10" s="1"/>
  <c r="E21" i="5"/>
  <c r="E21" i="10" s="1"/>
  <c r="M20" i="5"/>
  <c r="L20" i="5"/>
  <c r="L20" i="10" s="1"/>
  <c r="K20" i="5"/>
  <c r="K20" i="10" s="1"/>
  <c r="J20" i="5"/>
  <c r="I20" i="5"/>
  <c r="H20" i="5"/>
  <c r="H20" i="10" s="1"/>
  <c r="G20" i="5"/>
  <c r="G20" i="10" s="1"/>
  <c r="F20" i="5"/>
  <c r="F20" i="10" s="1"/>
  <c r="E20" i="5"/>
  <c r="M19" i="5"/>
  <c r="M19" i="10" s="1"/>
  <c r="L19" i="5"/>
  <c r="K19" i="5"/>
  <c r="K19" i="10" s="1"/>
  <c r="J19" i="5"/>
  <c r="I19" i="5"/>
  <c r="I19" i="10" s="1"/>
  <c r="H19" i="5"/>
  <c r="G19" i="5"/>
  <c r="F19" i="5"/>
  <c r="F19" i="10" s="1"/>
  <c r="E19" i="5"/>
  <c r="E19" i="10" s="1"/>
  <c r="M18" i="5"/>
  <c r="M18" i="10" s="1"/>
  <c r="K18" i="5"/>
  <c r="J18" i="5"/>
  <c r="J18" i="10" s="1"/>
  <c r="I18" i="5"/>
  <c r="G18" i="5"/>
  <c r="G18" i="10" s="1"/>
  <c r="F18" i="5"/>
  <c r="F18" i="10" s="1"/>
  <c r="E18" i="5"/>
  <c r="E18" i="10" s="1"/>
  <c r="M17" i="5"/>
  <c r="M17" i="10" s="1"/>
  <c r="L17" i="5"/>
  <c r="L17" i="10" s="1"/>
  <c r="K17" i="5"/>
  <c r="K17" i="10" s="1"/>
  <c r="J17" i="5"/>
  <c r="I17" i="5"/>
  <c r="I17" i="10" s="1"/>
  <c r="H17" i="5"/>
  <c r="H17" i="10" s="1"/>
  <c r="G17" i="5"/>
  <c r="G17" i="10" s="1"/>
  <c r="F17" i="5"/>
  <c r="F17" i="10" s="1"/>
  <c r="E17" i="5"/>
  <c r="E17" i="10" s="1"/>
  <c r="M16" i="5"/>
  <c r="M16" i="10" s="1"/>
  <c r="L16" i="5"/>
  <c r="K16" i="5"/>
  <c r="J16" i="5"/>
  <c r="J16" i="10" s="1"/>
  <c r="I16" i="5"/>
  <c r="I16" i="10" s="1"/>
  <c r="H16" i="5"/>
  <c r="G16" i="5"/>
  <c r="G16" i="10" s="1"/>
  <c r="F16" i="5"/>
  <c r="F16" i="10" s="1"/>
  <c r="E16" i="5"/>
  <c r="L15" i="5"/>
  <c r="K15" i="5"/>
  <c r="K15" i="10" s="1"/>
  <c r="J15" i="5"/>
  <c r="J15" i="10" s="1"/>
  <c r="I15" i="5"/>
  <c r="H15" i="5"/>
  <c r="G15" i="5"/>
  <c r="F15" i="5"/>
  <c r="E15" i="5"/>
  <c r="M14" i="5"/>
  <c r="L14" i="5"/>
  <c r="L14" i="10" s="1"/>
  <c r="K14" i="5"/>
  <c r="J14" i="5"/>
  <c r="I14" i="5"/>
  <c r="I14" i="10" s="1"/>
  <c r="H14" i="5"/>
  <c r="H14" i="10" s="1"/>
  <c r="F14" i="5"/>
  <c r="E14" i="5"/>
  <c r="E14" i="10" s="1"/>
  <c r="M13" i="5"/>
  <c r="M13" i="10" s="1"/>
  <c r="K13" i="5"/>
  <c r="J13" i="5"/>
  <c r="I13" i="5"/>
  <c r="I13" i="10" s="1"/>
  <c r="G13" i="5"/>
  <c r="G13" i="10" s="1"/>
  <c r="F13" i="5"/>
  <c r="F13" i="10" s="1"/>
  <c r="E13" i="5"/>
  <c r="E13" i="10" s="1"/>
  <c r="M12" i="5"/>
  <c r="M12" i="10" s="1"/>
  <c r="L12" i="5"/>
  <c r="K12" i="5"/>
  <c r="J12" i="5"/>
  <c r="J12" i="10" s="1"/>
  <c r="I12" i="5"/>
  <c r="I12" i="10" s="1"/>
  <c r="H12" i="5"/>
  <c r="H12" i="10" s="1"/>
  <c r="G12" i="5"/>
  <c r="G12" i="10" s="1"/>
  <c r="F12" i="5"/>
  <c r="F12" i="10" s="1"/>
  <c r="E12" i="5"/>
  <c r="M11" i="5"/>
  <c r="L11" i="5"/>
  <c r="K11" i="5"/>
  <c r="K11" i="10" s="1"/>
  <c r="J11" i="5"/>
  <c r="J11" i="10" s="1"/>
  <c r="I11" i="5"/>
  <c r="I11" i="10" s="1"/>
  <c r="H11" i="5"/>
  <c r="G11" i="5"/>
  <c r="G11" i="10" s="1"/>
  <c r="F11" i="5"/>
  <c r="F11" i="10" s="1"/>
  <c r="E11" i="5"/>
  <c r="E11" i="10" s="1"/>
  <c r="M10" i="5"/>
  <c r="L10" i="5"/>
  <c r="K10" i="5"/>
  <c r="K10" i="10" s="1"/>
  <c r="J10" i="5"/>
  <c r="J10" i="10" s="1"/>
  <c r="I10" i="5"/>
  <c r="G10" i="5"/>
  <c r="E10" i="5"/>
  <c r="E10" i="10" s="1"/>
  <c r="M9" i="5"/>
  <c r="M9" i="10" s="1"/>
  <c r="L9" i="5"/>
  <c r="K9" i="5"/>
  <c r="J9" i="5"/>
  <c r="J9" i="10" s="1"/>
  <c r="I9" i="5"/>
  <c r="I9" i="10" s="1"/>
  <c r="G9" i="5"/>
  <c r="F9" i="5"/>
  <c r="F9" i="10" s="1"/>
  <c r="E9" i="5"/>
  <c r="E9" i="10" s="1"/>
  <c r="M8" i="5"/>
  <c r="L8" i="5"/>
  <c r="K8" i="5"/>
  <c r="K8" i="10" s="1"/>
  <c r="J8" i="5"/>
  <c r="J8" i="10" s="1"/>
  <c r="I8" i="5"/>
  <c r="I8" i="10" s="1"/>
  <c r="H8" i="5"/>
  <c r="G8" i="5"/>
  <c r="G8" i="10" s="1"/>
  <c r="E8" i="5"/>
  <c r="M7" i="5"/>
  <c r="L7" i="5"/>
  <c r="K7" i="5"/>
  <c r="K7" i="10" s="1"/>
  <c r="J7" i="5"/>
  <c r="J7" i="10" s="1"/>
  <c r="I7" i="5"/>
  <c r="G7" i="5"/>
  <c r="F7" i="5"/>
  <c r="F7" i="10" s="1"/>
  <c r="E7" i="5"/>
  <c r="M6" i="5"/>
  <c r="L6" i="5"/>
  <c r="L6" i="10" s="1"/>
  <c r="K6" i="5"/>
  <c r="K6" i="10" s="1"/>
  <c r="J6" i="5"/>
  <c r="I6" i="5"/>
  <c r="H6" i="5"/>
  <c r="H6" i="10" s="1"/>
  <c r="G6" i="5"/>
  <c r="F6" i="5"/>
  <c r="F6" i="10" s="1"/>
  <c r="E6" i="5"/>
  <c r="E6" i="10" s="1"/>
  <c r="M5" i="5"/>
  <c r="M5" i="10" s="1"/>
  <c r="L5" i="5"/>
  <c r="L5" i="10" s="1"/>
  <c r="K5" i="5"/>
  <c r="K5" i="10" s="1"/>
  <c r="J5" i="5"/>
  <c r="J5" i="10" s="1"/>
  <c r="I5" i="5"/>
  <c r="H5" i="5"/>
  <c r="F5" i="5"/>
  <c r="F5" i="10" s="1"/>
  <c r="E5" i="5"/>
  <c r="M4" i="5"/>
  <c r="M4" i="10" s="1"/>
  <c r="L4" i="5"/>
  <c r="L4" i="10" s="1"/>
  <c r="K4" i="5"/>
  <c r="K4" i="10" s="1"/>
  <c r="J4" i="5"/>
  <c r="I4" i="5"/>
  <c r="H4" i="5"/>
  <c r="H4" i="10" s="1"/>
  <c r="G4" i="5"/>
  <c r="G4" i="10" s="1"/>
  <c r="F4" i="5"/>
  <c r="E4" i="5"/>
  <c r="E4" i="10" s="1"/>
  <c r="M3" i="5"/>
  <c r="M3" i="10" s="1"/>
  <c r="L3" i="5"/>
  <c r="K3" i="5"/>
  <c r="J3" i="5"/>
  <c r="J3" i="10" s="1"/>
  <c r="I3" i="5"/>
  <c r="I3" i="10" s="1"/>
  <c r="H3" i="5"/>
  <c r="G3" i="5"/>
  <c r="F3" i="5"/>
  <c r="F3" i="10" s="1"/>
  <c r="E3" i="5"/>
  <c r="E52" i="14"/>
  <c r="E52" i="16" s="1"/>
  <c r="F52" i="14"/>
  <c r="F52" i="16" s="1"/>
  <c r="G52" i="14"/>
  <c r="G52" i="16" s="1"/>
  <c r="H52" i="14"/>
  <c r="H52" i="16" s="1"/>
  <c r="I52" i="14"/>
  <c r="I52" i="16" s="1"/>
  <c r="J52" i="14"/>
  <c r="J52" i="16" s="1"/>
  <c r="K52" i="14"/>
  <c r="K52" i="16" s="1"/>
  <c r="L52" i="14"/>
  <c r="L52" i="16" s="1"/>
  <c r="E53" i="14"/>
  <c r="E53" i="16" s="1"/>
  <c r="F53" i="14"/>
  <c r="F53" i="16" s="1"/>
  <c r="G53" i="14"/>
  <c r="G53" i="16" s="1"/>
  <c r="H53" i="14"/>
  <c r="H53" i="16" s="1"/>
  <c r="I53" i="14"/>
  <c r="I53" i="16" s="1"/>
  <c r="J53" i="14"/>
  <c r="J53" i="16" s="1"/>
  <c r="K53" i="14"/>
  <c r="K53" i="16" s="1"/>
  <c r="L53" i="14"/>
  <c r="L53" i="16" s="1"/>
  <c r="E54" i="14"/>
  <c r="E54" i="16" s="1"/>
  <c r="F54" i="14"/>
  <c r="F54" i="16" s="1"/>
  <c r="G54" i="14"/>
  <c r="G54" i="16" s="1"/>
  <c r="H54" i="14"/>
  <c r="H54" i="16" s="1"/>
  <c r="I54" i="14"/>
  <c r="I54" i="16" s="1"/>
  <c r="J54" i="14"/>
  <c r="J54" i="16" s="1"/>
  <c r="K54" i="14"/>
  <c r="K54" i="16" s="1"/>
  <c r="L54" i="14"/>
  <c r="L54" i="16" s="1"/>
  <c r="M54" i="14"/>
  <c r="M54" i="16" s="1"/>
  <c r="E55" i="14"/>
  <c r="E55" i="16" s="1"/>
  <c r="F55" i="14"/>
  <c r="F55" i="16" s="1"/>
  <c r="G55" i="14"/>
  <c r="G55" i="16" s="1"/>
  <c r="H55" i="14"/>
  <c r="H55" i="16" s="1"/>
  <c r="I55" i="14"/>
  <c r="I55" i="16" s="1"/>
  <c r="J55" i="14"/>
  <c r="J55" i="16" s="1"/>
  <c r="K55" i="14"/>
  <c r="K55" i="16" s="1"/>
  <c r="L55" i="14"/>
  <c r="L55" i="16" s="1"/>
  <c r="M55" i="14"/>
  <c r="M55" i="16" s="1"/>
  <c r="E56" i="14"/>
  <c r="E56" i="16" s="1"/>
  <c r="F56" i="14"/>
  <c r="F56" i="16" s="1"/>
  <c r="G56" i="14"/>
  <c r="G56" i="16" s="1"/>
  <c r="H56" i="14"/>
  <c r="H56" i="16" s="1"/>
  <c r="I56" i="14"/>
  <c r="I56" i="16" s="1"/>
  <c r="J56" i="14"/>
  <c r="J56" i="16" s="1"/>
  <c r="K56" i="14"/>
  <c r="K56" i="16" s="1"/>
  <c r="L56" i="14"/>
  <c r="L56" i="16" s="1"/>
  <c r="M56" i="14"/>
  <c r="M56" i="16" s="1"/>
  <c r="E57" i="14"/>
  <c r="E57" i="16" s="1"/>
  <c r="F57" i="14"/>
  <c r="F57" i="16" s="1"/>
  <c r="G57" i="14"/>
  <c r="G57" i="16" s="1"/>
  <c r="H57" i="14"/>
  <c r="H57" i="16" s="1"/>
  <c r="I57" i="14"/>
  <c r="I57" i="16" s="1"/>
  <c r="J57" i="14"/>
  <c r="J57" i="16" s="1"/>
  <c r="K57" i="14"/>
  <c r="K57" i="16" s="1"/>
  <c r="L57" i="14"/>
  <c r="L57" i="16" s="1"/>
  <c r="M57" i="14"/>
  <c r="M57" i="16" s="1"/>
  <c r="E58" i="14"/>
  <c r="E58" i="16" s="1"/>
  <c r="F58" i="14"/>
  <c r="F58" i="16" s="1"/>
  <c r="G58" i="14"/>
  <c r="G58" i="16" s="1"/>
  <c r="H58" i="14"/>
  <c r="H58" i="16" s="1"/>
  <c r="I58" i="14"/>
  <c r="I58" i="16" s="1"/>
  <c r="J58" i="14"/>
  <c r="J58" i="16" s="1"/>
  <c r="K58" i="14"/>
  <c r="K58" i="16" s="1"/>
  <c r="L58" i="14"/>
  <c r="L58" i="16" s="1"/>
  <c r="M58" i="14"/>
  <c r="M58" i="16" s="1"/>
  <c r="E59" i="14"/>
  <c r="E59" i="16" s="1"/>
  <c r="F59" i="14"/>
  <c r="F59" i="16" s="1"/>
  <c r="G59" i="14"/>
  <c r="G59" i="16" s="1"/>
  <c r="H59" i="14"/>
  <c r="H59" i="16" s="1"/>
  <c r="I59" i="14"/>
  <c r="I59" i="16" s="1"/>
  <c r="J59" i="14"/>
  <c r="J59" i="16" s="1"/>
  <c r="K59" i="14"/>
  <c r="K59" i="16" s="1"/>
  <c r="L59" i="14"/>
  <c r="L59" i="16" s="1"/>
  <c r="M59" i="14"/>
  <c r="M59" i="16" s="1"/>
  <c r="E60" i="14"/>
  <c r="E60" i="16" s="1"/>
  <c r="F60" i="14"/>
  <c r="F60" i="16" s="1"/>
  <c r="G60" i="14"/>
  <c r="G60" i="16" s="1"/>
  <c r="H60" i="14"/>
  <c r="H60" i="16" s="1"/>
  <c r="I60" i="14"/>
  <c r="I60" i="16" s="1"/>
  <c r="J60" i="14"/>
  <c r="J60" i="16" s="1"/>
  <c r="K60" i="14"/>
  <c r="K60" i="16" s="1"/>
  <c r="L60" i="14"/>
  <c r="L60" i="16" s="1"/>
  <c r="M60" i="14"/>
  <c r="M60" i="16" s="1"/>
  <c r="E61" i="14"/>
  <c r="E61" i="16" s="1"/>
  <c r="F61" i="14"/>
  <c r="F61" i="16" s="1"/>
  <c r="G61" i="14"/>
  <c r="G61" i="16" s="1"/>
  <c r="H61" i="14"/>
  <c r="H61" i="16" s="1"/>
  <c r="I61" i="14"/>
  <c r="I61" i="16" s="1"/>
  <c r="J61" i="14"/>
  <c r="J61" i="16" s="1"/>
  <c r="K61" i="14"/>
  <c r="K61" i="16" s="1"/>
  <c r="L61" i="14"/>
  <c r="L61" i="16" s="1"/>
  <c r="E62" i="14"/>
  <c r="E62" i="16" s="1"/>
  <c r="F62" i="14"/>
  <c r="F62" i="16" s="1"/>
  <c r="G62" i="14"/>
  <c r="G62" i="16" s="1"/>
  <c r="I62" i="14"/>
  <c r="I62" i="16" s="1"/>
  <c r="J62" i="14"/>
  <c r="J62" i="16" s="1"/>
  <c r="K62" i="14"/>
  <c r="K62" i="16" s="1"/>
  <c r="L62" i="14"/>
  <c r="L62" i="16" s="1"/>
  <c r="M62" i="14"/>
  <c r="M62" i="16" s="1"/>
  <c r="E63" i="14"/>
  <c r="E63" i="16" s="1"/>
  <c r="F63" i="14"/>
  <c r="F63" i="16" s="1"/>
  <c r="G63" i="14"/>
  <c r="G63" i="16" s="1"/>
  <c r="H63" i="14"/>
  <c r="H63" i="16" s="1"/>
  <c r="I63" i="14"/>
  <c r="I63" i="16" s="1"/>
  <c r="J63" i="14"/>
  <c r="J63" i="16" s="1"/>
  <c r="K63" i="14"/>
  <c r="K63" i="16" s="1"/>
  <c r="L63" i="14"/>
  <c r="L63" i="16" s="1"/>
  <c r="M63" i="14"/>
  <c r="M63" i="16" s="1"/>
  <c r="E64" i="14"/>
  <c r="E64" i="16" s="1"/>
  <c r="F64" i="14"/>
  <c r="F64" i="16" s="1"/>
  <c r="G64" i="14"/>
  <c r="G64" i="16" s="1"/>
  <c r="H64" i="14"/>
  <c r="H64" i="16" s="1"/>
  <c r="I64" i="14"/>
  <c r="I64" i="16" s="1"/>
  <c r="J64" i="14"/>
  <c r="J64" i="16" s="1"/>
  <c r="K64" i="14"/>
  <c r="K64" i="16" s="1"/>
  <c r="L64" i="14"/>
  <c r="L64" i="16" s="1"/>
  <c r="E65" i="14"/>
  <c r="E65" i="16" s="1"/>
  <c r="F65" i="14"/>
  <c r="F65" i="16" s="1"/>
  <c r="H65" i="14"/>
  <c r="H65" i="16" s="1"/>
  <c r="I65" i="14"/>
  <c r="I65" i="16" s="1"/>
  <c r="J65" i="14"/>
  <c r="J65" i="16" s="1"/>
  <c r="K65" i="14"/>
  <c r="K65" i="16" s="1"/>
  <c r="L65" i="14"/>
  <c r="L65" i="16" s="1"/>
  <c r="M65" i="14"/>
  <c r="M65" i="16" s="1"/>
  <c r="E66" i="14"/>
  <c r="E66" i="16" s="1"/>
  <c r="F66" i="14"/>
  <c r="F66" i="16" s="1"/>
  <c r="G66" i="14"/>
  <c r="G66" i="16" s="1"/>
  <c r="H66" i="14"/>
  <c r="H66" i="16" s="1"/>
  <c r="I66" i="14"/>
  <c r="I66" i="16" s="1"/>
  <c r="J66" i="14"/>
  <c r="J66" i="16" s="1"/>
  <c r="K66" i="14"/>
  <c r="K66" i="16" s="1"/>
  <c r="L66" i="14"/>
  <c r="L66" i="16" s="1"/>
  <c r="M66" i="14"/>
  <c r="M66" i="16" s="1"/>
  <c r="E67" i="14"/>
  <c r="E67" i="16" s="1"/>
  <c r="F67" i="14"/>
  <c r="F67" i="16" s="1"/>
  <c r="G67" i="14"/>
  <c r="G67" i="16" s="1"/>
  <c r="H67" i="14"/>
  <c r="H67" i="16" s="1"/>
  <c r="I67" i="14"/>
  <c r="I67" i="16" s="1"/>
  <c r="J67" i="14"/>
  <c r="J67" i="16" s="1"/>
  <c r="K67" i="14"/>
  <c r="K67" i="16" s="1"/>
  <c r="L67" i="14"/>
  <c r="L67" i="16" s="1"/>
  <c r="M67" i="14"/>
  <c r="M67" i="16" s="1"/>
  <c r="E68" i="14"/>
  <c r="E68" i="16" s="1"/>
  <c r="F68" i="14"/>
  <c r="F68" i="16" s="1"/>
  <c r="G68" i="14"/>
  <c r="G68" i="16" s="1"/>
  <c r="H68" i="14"/>
  <c r="H68" i="16" s="1"/>
  <c r="I68" i="14"/>
  <c r="I68" i="16" s="1"/>
  <c r="J68" i="14"/>
  <c r="J68" i="16" s="1"/>
  <c r="K68" i="14"/>
  <c r="K68" i="16" s="1"/>
  <c r="L68" i="14"/>
  <c r="L68" i="16" s="1"/>
  <c r="E69" i="14"/>
  <c r="E69" i="16" s="1"/>
  <c r="F69" i="14"/>
  <c r="F69" i="16" s="1"/>
  <c r="G69" i="14"/>
  <c r="G69" i="16" s="1"/>
  <c r="H69" i="14"/>
  <c r="H69" i="16" s="1"/>
  <c r="I69" i="14"/>
  <c r="I69" i="16" s="1"/>
  <c r="J69" i="14"/>
  <c r="J69" i="16" s="1"/>
  <c r="K69" i="14"/>
  <c r="K69" i="16" s="1"/>
  <c r="L69" i="14"/>
  <c r="L69" i="16" s="1"/>
  <c r="M69" i="14"/>
  <c r="M69" i="16" s="1"/>
  <c r="E70" i="14"/>
  <c r="E70" i="16" s="1"/>
  <c r="F70" i="14"/>
  <c r="F70" i="16" s="1"/>
  <c r="G70" i="14"/>
  <c r="G70" i="16" s="1"/>
  <c r="I70" i="14"/>
  <c r="I70" i="16" s="1"/>
  <c r="J70" i="14"/>
  <c r="J70" i="16" s="1"/>
  <c r="K70" i="14"/>
  <c r="K70" i="16" s="1"/>
  <c r="L70" i="14"/>
  <c r="L70" i="16" s="1"/>
  <c r="M70" i="14"/>
  <c r="M70" i="16" s="1"/>
  <c r="E71" i="14"/>
  <c r="E71" i="16" s="1"/>
  <c r="F71" i="14"/>
  <c r="F71" i="16" s="1"/>
  <c r="G71" i="14"/>
  <c r="G71" i="16" s="1"/>
  <c r="I71" i="14"/>
  <c r="I71" i="16" s="1"/>
  <c r="J71" i="14"/>
  <c r="J71" i="16" s="1"/>
  <c r="K71" i="14"/>
  <c r="K71" i="16" s="1"/>
  <c r="L71" i="14"/>
  <c r="L71" i="16" s="1"/>
  <c r="M71" i="14"/>
  <c r="M71" i="16" s="1"/>
  <c r="E72" i="14"/>
  <c r="E72" i="16" s="1"/>
  <c r="F72" i="14"/>
  <c r="F72" i="16" s="1"/>
  <c r="G72" i="14"/>
  <c r="G72" i="16" s="1"/>
  <c r="H72" i="14"/>
  <c r="H72" i="16" s="1"/>
  <c r="I72" i="14"/>
  <c r="I72" i="16" s="1"/>
  <c r="J72" i="14"/>
  <c r="J72" i="16" s="1"/>
  <c r="K72" i="14"/>
  <c r="K72" i="16" s="1"/>
  <c r="L72" i="14"/>
  <c r="L72" i="16" s="1"/>
  <c r="M72" i="14"/>
  <c r="M72" i="16" s="1"/>
  <c r="E73" i="14"/>
  <c r="E73" i="16" s="1"/>
  <c r="G73" i="14"/>
  <c r="G73" i="16" s="1"/>
  <c r="H73" i="14"/>
  <c r="H73" i="16" s="1"/>
  <c r="I73" i="14"/>
  <c r="I73" i="16" s="1"/>
  <c r="J73" i="14"/>
  <c r="J73" i="16" s="1"/>
  <c r="K73" i="14"/>
  <c r="K73" i="16" s="1"/>
  <c r="L73" i="14"/>
  <c r="L73" i="16" s="1"/>
  <c r="E74" i="14"/>
  <c r="E74" i="16" s="1"/>
  <c r="F74" i="14"/>
  <c r="F74" i="16" s="1"/>
  <c r="G74" i="14"/>
  <c r="G74" i="16" s="1"/>
  <c r="H74" i="14"/>
  <c r="H74" i="16" s="1"/>
  <c r="I74" i="14"/>
  <c r="I74" i="16" s="1"/>
  <c r="J74" i="14"/>
  <c r="J74" i="16" s="1"/>
  <c r="K74" i="14"/>
  <c r="K74" i="16" s="1"/>
  <c r="L74" i="14"/>
  <c r="L74" i="16" s="1"/>
  <c r="M74" i="14"/>
  <c r="M74" i="16" s="1"/>
  <c r="E75" i="14"/>
  <c r="E75" i="16" s="1"/>
  <c r="F75" i="14"/>
  <c r="F75" i="16" s="1"/>
  <c r="G75" i="14"/>
  <c r="G75" i="16" s="1"/>
  <c r="H75" i="14"/>
  <c r="H75" i="16" s="1"/>
  <c r="I75" i="14"/>
  <c r="I75" i="16" s="1"/>
  <c r="J75" i="14"/>
  <c r="J75" i="16" s="1"/>
  <c r="K75" i="14"/>
  <c r="K75" i="16" s="1"/>
  <c r="L75" i="14"/>
  <c r="L75" i="16" s="1"/>
  <c r="M75" i="14"/>
  <c r="M75" i="16" s="1"/>
  <c r="E76" i="14"/>
  <c r="E76" i="16" s="1"/>
  <c r="G76" i="14"/>
  <c r="G76" i="16" s="1"/>
  <c r="H76" i="14"/>
  <c r="H76" i="16" s="1"/>
  <c r="I76" i="14"/>
  <c r="I76" i="16" s="1"/>
  <c r="J76" i="14"/>
  <c r="J76" i="16" s="1"/>
  <c r="K76" i="14"/>
  <c r="K76" i="16" s="1"/>
  <c r="L76" i="14"/>
  <c r="L76" i="16" s="1"/>
  <c r="M76" i="14"/>
  <c r="M76" i="16" s="1"/>
  <c r="E77" i="14"/>
  <c r="E77" i="16" s="1"/>
  <c r="F77" i="14"/>
  <c r="F77" i="16" s="1"/>
  <c r="G77" i="14"/>
  <c r="G77" i="16" s="1"/>
  <c r="H77" i="14"/>
  <c r="H77" i="16" s="1"/>
  <c r="I77" i="14"/>
  <c r="I77" i="16" s="1"/>
  <c r="J77" i="14"/>
  <c r="J77" i="16" s="1"/>
  <c r="K77" i="14"/>
  <c r="K77" i="16" s="1"/>
  <c r="L77" i="14"/>
  <c r="L77" i="16" s="1"/>
  <c r="M77" i="14"/>
  <c r="M77" i="16" s="1"/>
  <c r="E78" i="14"/>
  <c r="E78" i="16" s="1"/>
  <c r="F78" i="14"/>
  <c r="F78" i="16" s="1"/>
  <c r="G78" i="14"/>
  <c r="G78" i="16" s="1"/>
  <c r="H78" i="14"/>
  <c r="H78" i="16" s="1"/>
  <c r="I78" i="14"/>
  <c r="I78" i="16" s="1"/>
  <c r="J78" i="14"/>
  <c r="J78" i="16" s="1"/>
  <c r="K78" i="14"/>
  <c r="K78" i="16" s="1"/>
  <c r="L78" i="14"/>
  <c r="L78" i="16" s="1"/>
  <c r="M78" i="14"/>
  <c r="M78" i="16" s="1"/>
  <c r="E79" i="14"/>
  <c r="E79" i="16" s="1"/>
  <c r="F79" i="14"/>
  <c r="F79" i="16" s="1"/>
  <c r="G79" i="14"/>
  <c r="G79" i="16" s="1"/>
  <c r="H79" i="14"/>
  <c r="H79" i="16" s="1"/>
  <c r="I79" i="14"/>
  <c r="I79" i="16" s="1"/>
  <c r="J79" i="14"/>
  <c r="J79" i="16" s="1"/>
  <c r="K79" i="14"/>
  <c r="K79" i="16" s="1"/>
  <c r="L79" i="14"/>
  <c r="L79" i="16" s="1"/>
  <c r="M79" i="14"/>
  <c r="M79" i="16" s="1"/>
  <c r="E80" i="14"/>
  <c r="E80" i="16" s="1"/>
  <c r="F80" i="14"/>
  <c r="F80" i="16" s="1"/>
  <c r="G80" i="14"/>
  <c r="G80" i="16" s="1"/>
  <c r="H80" i="14"/>
  <c r="H80" i="16" s="1"/>
  <c r="I80" i="14"/>
  <c r="I80" i="16" s="1"/>
  <c r="J80" i="14"/>
  <c r="J80" i="16" s="1"/>
  <c r="K80" i="14"/>
  <c r="K80" i="16" s="1"/>
  <c r="L80" i="14"/>
  <c r="L80" i="16" s="1"/>
  <c r="E81" i="14"/>
  <c r="E81" i="16" s="1"/>
  <c r="H81" i="14"/>
  <c r="H81" i="16" s="1"/>
  <c r="I81" i="14"/>
  <c r="I81" i="16" s="1"/>
  <c r="J81" i="14"/>
  <c r="J81" i="16" s="1"/>
  <c r="K81" i="14"/>
  <c r="K81" i="16" s="1"/>
  <c r="L81" i="14"/>
  <c r="L81" i="16" s="1"/>
  <c r="M81" i="14"/>
  <c r="M81" i="16" s="1"/>
  <c r="E82" i="14"/>
  <c r="E82" i="16" s="1"/>
  <c r="F82" i="14"/>
  <c r="F82" i="16" s="1"/>
  <c r="G82" i="14"/>
  <c r="G82" i="16" s="1"/>
  <c r="H82" i="14"/>
  <c r="H82" i="16" s="1"/>
  <c r="I82" i="14"/>
  <c r="I82" i="16" s="1"/>
  <c r="J82" i="14"/>
  <c r="J82" i="16" s="1"/>
  <c r="K82" i="14"/>
  <c r="K82" i="16" s="1"/>
  <c r="L82" i="14"/>
  <c r="L82" i="16" s="1"/>
  <c r="M82" i="14"/>
  <c r="M82" i="16" s="1"/>
  <c r="E83" i="14"/>
  <c r="E83" i="16" s="1"/>
  <c r="F83" i="14"/>
  <c r="F83" i="16" s="1"/>
  <c r="G83" i="14"/>
  <c r="G83" i="16" s="1"/>
  <c r="H83" i="14"/>
  <c r="H83" i="16" s="1"/>
  <c r="I83" i="14"/>
  <c r="I83" i="16" s="1"/>
  <c r="J83" i="14"/>
  <c r="J83" i="16" s="1"/>
  <c r="K83" i="14"/>
  <c r="K83" i="16" s="1"/>
  <c r="L83" i="14"/>
  <c r="L83" i="16" s="1"/>
  <c r="M83" i="14"/>
  <c r="M83" i="16" s="1"/>
  <c r="E84" i="14"/>
  <c r="E84" i="16" s="1"/>
  <c r="F84" i="14"/>
  <c r="F84" i="16" s="1"/>
  <c r="G84" i="14"/>
  <c r="G84" i="16" s="1"/>
  <c r="I84" i="14"/>
  <c r="I84" i="16" s="1"/>
  <c r="J84" i="14"/>
  <c r="J84" i="16" s="1"/>
  <c r="K84" i="14"/>
  <c r="K84" i="16" s="1"/>
  <c r="L84" i="14"/>
  <c r="L84" i="16" s="1"/>
  <c r="M84" i="14"/>
  <c r="M84" i="16" s="1"/>
  <c r="E85" i="14"/>
  <c r="E85" i="16" s="1"/>
  <c r="F85" i="14"/>
  <c r="F85" i="16" s="1"/>
  <c r="G85" i="14"/>
  <c r="G85" i="16" s="1"/>
  <c r="H85" i="14"/>
  <c r="H85" i="16" s="1"/>
  <c r="I85" i="14"/>
  <c r="I85" i="16" s="1"/>
  <c r="J85" i="14"/>
  <c r="J85" i="16" s="1"/>
  <c r="K85" i="14"/>
  <c r="K85" i="16" s="1"/>
  <c r="L85" i="14"/>
  <c r="L85" i="16" s="1"/>
  <c r="M85" i="14"/>
  <c r="M85" i="16" s="1"/>
  <c r="E86" i="14"/>
  <c r="E86" i="16" s="1"/>
  <c r="F86" i="14"/>
  <c r="F86" i="16" s="1"/>
  <c r="G86" i="14"/>
  <c r="G86" i="16" s="1"/>
  <c r="H86" i="14"/>
  <c r="H86" i="16" s="1"/>
  <c r="I86" i="14"/>
  <c r="I86" i="16" s="1"/>
  <c r="J86" i="14"/>
  <c r="J86" i="16" s="1"/>
  <c r="K86" i="14"/>
  <c r="K86" i="16" s="1"/>
  <c r="L86" i="14"/>
  <c r="L86" i="16" s="1"/>
  <c r="M86" i="14"/>
  <c r="M86" i="16" s="1"/>
  <c r="E87" i="14"/>
  <c r="E87" i="16" s="1"/>
  <c r="F87" i="14"/>
  <c r="F87" i="16" s="1"/>
  <c r="G87" i="14"/>
  <c r="G87" i="16" s="1"/>
  <c r="H87" i="14"/>
  <c r="H87" i="16" s="1"/>
  <c r="I87" i="14"/>
  <c r="I87" i="16" s="1"/>
  <c r="J87" i="14"/>
  <c r="J87" i="16" s="1"/>
  <c r="K87" i="14"/>
  <c r="K87" i="16" s="1"/>
  <c r="L87" i="14"/>
  <c r="L87" i="16" s="1"/>
  <c r="M87" i="14"/>
  <c r="M87" i="16" s="1"/>
  <c r="E88" i="14"/>
  <c r="E88" i="16" s="1"/>
  <c r="F88" i="14"/>
  <c r="F88" i="16" s="1"/>
  <c r="G88" i="14"/>
  <c r="G88" i="16" s="1"/>
  <c r="H88" i="14"/>
  <c r="H88" i="16" s="1"/>
  <c r="I88" i="14"/>
  <c r="I88" i="16" s="1"/>
  <c r="J88" i="14"/>
  <c r="J88" i="16" s="1"/>
  <c r="K88" i="14"/>
  <c r="K88" i="16" s="1"/>
  <c r="L88" i="14"/>
  <c r="L88" i="16" s="1"/>
  <c r="E89" i="14"/>
  <c r="E89" i="16" s="1"/>
  <c r="F89" i="14"/>
  <c r="F89" i="16" s="1"/>
  <c r="G89" i="14"/>
  <c r="G89" i="16" s="1"/>
  <c r="H89" i="14"/>
  <c r="H89" i="16" s="1"/>
  <c r="I89" i="14"/>
  <c r="I89" i="16" s="1"/>
  <c r="J89" i="14"/>
  <c r="J89" i="16" s="1"/>
  <c r="K89" i="14"/>
  <c r="K89" i="16" s="1"/>
  <c r="L89" i="14"/>
  <c r="L89" i="16" s="1"/>
  <c r="M89" i="14"/>
  <c r="M89" i="16" s="1"/>
  <c r="E90" i="14"/>
  <c r="E90" i="16" s="1"/>
  <c r="F90" i="14"/>
  <c r="F90" i="16" s="1"/>
  <c r="G90" i="14"/>
  <c r="G90" i="16" s="1"/>
  <c r="I90" i="14"/>
  <c r="I90" i="16" s="1"/>
  <c r="J90" i="14"/>
  <c r="J90" i="16" s="1"/>
  <c r="K90" i="14"/>
  <c r="K90" i="16" s="1"/>
  <c r="L90" i="14"/>
  <c r="L90" i="16" s="1"/>
  <c r="M90" i="14"/>
  <c r="M90" i="16" s="1"/>
  <c r="E91" i="14"/>
  <c r="E91" i="16" s="1"/>
  <c r="F91" i="14"/>
  <c r="F91" i="16" s="1"/>
  <c r="G91" i="14"/>
  <c r="G91" i="16" s="1"/>
  <c r="H91" i="14"/>
  <c r="H91" i="16" s="1"/>
  <c r="J91" i="14"/>
  <c r="J91" i="16" s="1"/>
  <c r="K91" i="14"/>
  <c r="K91" i="16" s="1"/>
  <c r="L91" i="14"/>
  <c r="L91" i="16" s="1"/>
  <c r="M91" i="14"/>
  <c r="M91" i="16" s="1"/>
  <c r="E92" i="14"/>
  <c r="E92" i="16" s="1"/>
  <c r="F92" i="14"/>
  <c r="F92" i="16" s="1"/>
  <c r="G92" i="14"/>
  <c r="G92" i="16" s="1"/>
  <c r="H92" i="14"/>
  <c r="H92" i="16" s="1"/>
  <c r="I92" i="14"/>
  <c r="I92" i="16" s="1"/>
  <c r="J92" i="14"/>
  <c r="J92" i="16" s="1"/>
  <c r="K92" i="14"/>
  <c r="K92" i="16" s="1"/>
  <c r="L92" i="14"/>
  <c r="L92" i="16" s="1"/>
  <c r="M92" i="14"/>
  <c r="M92" i="16" s="1"/>
  <c r="E93" i="14"/>
  <c r="E93" i="16" s="1"/>
  <c r="F93" i="14"/>
  <c r="F93" i="16" s="1"/>
  <c r="H93" i="14"/>
  <c r="H93" i="16" s="1"/>
  <c r="I93" i="14"/>
  <c r="I93" i="16" s="1"/>
  <c r="J93" i="14"/>
  <c r="J93" i="16" s="1"/>
  <c r="K93" i="14"/>
  <c r="K93" i="16" s="1"/>
  <c r="L93" i="14"/>
  <c r="L93" i="16" s="1"/>
  <c r="M93" i="14"/>
  <c r="M93" i="16" s="1"/>
  <c r="E94" i="14"/>
  <c r="E94" i="16" s="1"/>
  <c r="F94" i="14"/>
  <c r="F94" i="16" s="1"/>
  <c r="G94" i="14"/>
  <c r="G94" i="16" s="1"/>
  <c r="H94" i="14"/>
  <c r="H94" i="16" s="1"/>
  <c r="I94" i="14"/>
  <c r="I94" i="16" s="1"/>
  <c r="J94" i="14"/>
  <c r="J94" i="16" s="1"/>
  <c r="K94" i="14"/>
  <c r="K94" i="16" s="1"/>
  <c r="L94" i="14"/>
  <c r="L94" i="16" s="1"/>
  <c r="M94" i="14"/>
  <c r="M94" i="16" s="1"/>
  <c r="E95" i="14"/>
  <c r="E95" i="16" s="1"/>
  <c r="F95" i="14"/>
  <c r="F95" i="16" s="1"/>
  <c r="G95" i="14"/>
  <c r="G95" i="16" s="1"/>
  <c r="H95" i="14"/>
  <c r="H95" i="16" s="1"/>
  <c r="I95" i="14"/>
  <c r="I95" i="16" s="1"/>
  <c r="J95" i="14"/>
  <c r="J95" i="16" s="1"/>
  <c r="K95" i="14"/>
  <c r="K95" i="16" s="1"/>
  <c r="L95" i="14"/>
  <c r="L95" i="16" s="1"/>
  <c r="M95" i="14"/>
  <c r="M95" i="16" s="1"/>
  <c r="E96" i="14"/>
  <c r="E96" i="16" s="1"/>
  <c r="F96" i="14"/>
  <c r="F96" i="16" s="1"/>
  <c r="G96" i="14"/>
  <c r="G96" i="16" s="1"/>
  <c r="H96" i="14"/>
  <c r="H96" i="16" s="1"/>
  <c r="I96" i="14"/>
  <c r="I96" i="16" s="1"/>
  <c r="J96" i="14"/>
  <c r="J96" i="16" s="1"/>
  <c r="K96" i="14"/>
  <c r="K96" i="16" s="1"/>
  <c r="L96" i="14"/>
  <c r="L96" i="16" s="1"/>
  <c r="M96" i="14"/>
  <c r="M96" i="16" s="1"/>
  <c r="E97" i="14"/>
  <c r="E97" i="16" s="1"/>
  <c r="F97" i="14"/>
  <c r="F97" i="16" s="1"/>
  <c r="G97" i="14"/>
  <c r="G97" i="16" s="1"/>
  <c r="I97" i="14"/>
  <c r="I97" i="16" s="1"/>
  <c r="J97" i="14"/>
  <c r="J97" i="16" s="1"/>
  <c r="K97" i="14"/>
  <c r="K97" i="16" s="1"/>
  <c r="L97" i="14"/>
  <c r="L97" i="16" s="1"/>
  <c r="E98" i="14"/>
  <c r="E98" i="16" s="1"/>
  <c r="G98" i="14"/>
  <c r="G98" i="16" s="1"/>
  <c r="H98" i="14"/>
  <c r="H98" i="16" s="1"/>
  <c r="I98" i="14"/>
  <c r="I98" i="16" s="1"/>
  <c r="J98" i="14"/>
  <c r="J98" i="16" s="1"/>
  <c r="K98" i="14"/>
  <c r="K98" i="16" s="1"/>
  <c r="M98" i="14"/>
  <c r="M98" i="16" s="1"/>
  <c r="E99" i="14"/>
  <c r="E99" i="16" s="1"/>
  <c r="F99" i="14"/>
  <c r="F99" i="16" s="1"/>
  <c r="G99" i="14"/>
  <c r="G99" i="16" s="1"/>
  <c r="H99" i="14"/>
  <c r="H99" i="16" s="1"/>
  <c r="I99" i="14"/>
  <c r="I99" i="16" s="1"/>
  <c r="J99" i="14"/>
  <c r="J99" i="16" s="1"/>
  <c r="K99" i="14"/>
  <c r="K99" i="16" s="1"/>
  <c r="L99" i="14"/>
  <c r="L99" i="16" s="1"/>
  <c r="M99" i="14"/>
  <c r="M99" i="16" s="1"/>
  <c r="E100" i="14"/>
  <c r="E100" i="16" s="1"/>
  <c r="F100" i="14"/>
  <c r="F100" i="16" s="1"/>
  <c r="G100" i="14"/>
  <c r="G100" i="16" s="1"/>
  <c r="H100" i="14"/>
  <c r="H100" i="16" s="1"/>
  <c r="I100" i="14"/>
  <c r="I100" i="16" s="1"/>
  <c r="J100" i="14"/>
  <c r="J100" i="16" s="1"/>
  <c r="K100" i="14"/>
  <c r="K100" i="16" s="1"/>
  <c r="L100" i="14"/>
  <c r="L100" i="16" s="1"/>
  <c r="M100" i="14"/>
  <c r="M100" i="16" s="1"/>
  <c r="E101" i="14"/>
  <c r="E101" i="16" s="1"/>
  <c r="F101" i="14"/>
  <c r="F101" i="16" s="1"/>
  <c r="G101" i="14"/>
  <c r="G101" i="16" s="1"/>
  <c r="H101" i="14"/>
  <c r="H101" i="16" s="1"/>
  <c r="I101" i="14"/>
  <c r="I101" i="16" s="1"/>
  <c r="J101" i="14"/>
  <c r="J101" i="16" s="1"/>
  <c r="K101" i="14"/>
  <c r="K101" i="16" s="1"/>
  <c r="L101" i="14"/>
  <c r="L101" i="16" s="1"/>
  <c r="M101" i="14"/>
  <c r="M101" i="16" s="1"/>
  <c r="E102" i="14"/>
  <c r="E102" i="16" s="1"/>
  <c r="F102" i="14"/>
  <c r="F102" i="16" s="1"/>
  <c r="G102" i="14"/>
  <c r="G102" i="16" s="1"/>
  <c r="H102" i="14"/>
  <c r="H102" i="16" s="1"/>
  <c r="I102" i="14"/>
  <c r="I102" i="16" s="1"/>
  <c r="J102" i="14"/>
  <c r="J102" i="16" s="1"/>
  <c r="K102" i="14"/>
  <c r="K102" i="16" s="1"/>
  <c r="L102" i="14"/>
  <c r="L102" i="16" s="1"/>
  <c r="M102" i="14"/>
  <c r="M102" i="16" s="1"/>
  <c r="E103" i="14"/>
  <c r="E103" i="16" s="1"/>
  <c r="F103" i="14"/>
  <c r="F103" i="16" s="1"/>
  <c r="G103" i="14"/>
  <c r="G103" i="16" s="1"/>
  <c r="I103" i="14"/>
  <c r="I103" i="16" s="1"/>
  <c r="J103" i="14"/>
  <c r="J103" i="16" s="1"/>
  <c r="K103" i="14"/>
  <c r="K103" i="16" s="1"/>
  <c r="L103" i="14"/>
  <c r="L103" i="16" s="1"/>
  <c r="M103" i="14"/>
  <c r="M103" i="16" s="1"/>
  <c r="E104" i="14"/>
  <c r="E104" i="16" s="1"/>
  <c r="F104" i="14"/>
  <c r="F104" i="16" s="1"/>
  <c r="G104" i="14"/>
  <c r="G104" i="16" s="1"/>
  <c r="I104" i="14"/>
  <c r="I104" i="16" s="1"/>
  <c r="J104" i="14"/>
  <c r="J104" i="16" s="1"/>
  <c r="K104" i="14"/>
  <c r="K104" i="16" s="1"/>
  <c r="L104" i="14"/>
  <c r="L104" i="16" s="1"/>
  <c r="M104" i="14"/>
  <c r="M104" i="16" s="1"/>
  <c r="E105" i="14"/>
  <c r="E105" i="16" s="1"/>
  <c r="F105" i="14"/>
  <c r="F105" i="16" s="1"/>
  <c r="G105" i="14"/>
  <c r="G105" i="16" s="1"/>
  <c r="H105" i="14"/>
  <c r="H105" i="16" s="1"/>
  <c r="I105" i="14"/>
  <c r="I105" i="16" s="1"/>
  <c r="J105" i="14"/>
  <c r="J105" i="16" s="1"/>
  <c r="K105" i="14"/>
  <c r="K105" i="16" s="1"/>
  <c r="L105" i="14"/>
  <c r="L105" i="16" s="1"/>
  <c r="M105" i="14"/>
  <c r="M105" i="16" s="1"/>
  <c r="E106" i="14"/>
  <c r="E106" i="16" s="1"/>
  <c r="F106" i="14"/>
  <c r="F106" i="16" s="1"/>
  <c r="G106" i="14"/>
  <c r="G106" i="16" s="1"/>
  <c r="I106" i="14"/>
  <c r="I106" i="16" s="1"/>
  <c r="J106" i="14"/>
  <c r="J106" i="16" s="1"/>
  <c r="K106" i="14"/>
  <c r="K106" i="16" s="1"/>
  <c r="L106" i="14"/>
  <c r="L106" i="16" s="1"/>
  <c r="M106" i="14"/>
  <c r="M106" i="16" s="1"/>
  <c r="E107" i="14"/>
  <c r="E107" i="16" s="1"/>
  <c r="G107" i="14"/>
  <c r="G107" i="16" s="1"/>
  <c r="H107" i="14"/>
  <c r="H107" i="16" s="1"/>
  <c r="I107" i="14"/>
  <c r="I107" i="16" s="1"/>
  <c r="J107" i="14"/>
  <c r="J107" i="16" s="1"/>
  <c r="K107" i="14"/>
  <c r="K107" i="16" s="1"/>
  <c r="L107" i="14"/>
  <c r="L107" i="16" s="1"/>
  <c r="M107" i="14"/>
  <c r="M107" i="16" s="1"/>
  <c r="E108" i="14"/>
  <c r="E108" i="16" s="1"/>
  <c r="F108" i="14"/>
  <c r="F108" i="16" s="1"/>
  <c r="G108" i="14"/>
  <c r="G108" i="16" s="1"/>
  <c r="H108" i="14"/>
  <c r="H108" i="16" s="1"/>
  <c r="I108" i="14"/>
  <c r="I108" i="16" s="1"/>
  <c r="J108" i="14"/>
  <c r="J108" i="16" s="1"/>
  <c r="K108" i="14"/>
  <c r="K108" i="16" s="1"/>
  <c r="L108" i="14"/>
  <c r="L108" i="16" s="1"/>
  <c r="M108" i="14"/>
  <c r="M108" i="16" s="1"/>
  <c r="E109" i="14"/>
  <c r="E109" i="16" s="1"/>
  <c r="F109" i="14"/>
  <c r="F109" i="16" s="1"/>
  <c r="G109" i="14"/>
  <c r="G109" i="16" s="1"/>
  <c r="H109" i="14"/>
  <c r="H109" i="16" s="1"/>
  <c r="I109" i="14"/>
  <c r="I109" i="16" s="1"/>
  <c r="J109" i="14"/>
  <c r="J109" i="16" s="1"/>
  <c r="K109" i="14"/>
  <c r="K109" i="16" s="1"/>
  <c r="L109" i="14"/>
  <c r="L109" i="16" s="1"/>
  <c r="M109" i="14"/>
  <c r="M109" i="16" s="1"/>
  <c r="E110" i="14"/>
  <c r="E110" i="16" s="1"/>
  <c r="F110" i="14"/>
  <c r="F110" i="16" s="1"/>
  <c r="G110" i="14"/>
  <c r="G110" i="16" s="1"/>
  <c r="H110" i="14"/>
  <c r="H110" i="16" s="1"/>
  <c r="I110" i="14"/>
  <c r="I110" i="16" s="1"/>
  <c r="J110" i="14"/>
  <c r="J110" i="16" s="1"/>
  <c r="K110" i="14"/>
  <c r="K110" i="16" s="1"/>
  <c r="L110" i="14"/>
  <c r="L110" i="16" s="1"/>
  <c r="M110" i="14"/>
  <c r="M110" i="16" s="1"/>
  <c r="E111" i="14"/>
  <c r="E111" i="16" s="1"/>
  <c r="F111" i="14"/>
  <c r="F111" i="16" s="1"/>
  <c r="G111" i="14"/>
  <c r="G111" i="16" s="1"/>
  <c r="H111" i="14"/>
  <c r="H111" i="16" s="1"/>
  <c r="I111" i="14"/>
  <c r="I111" i="16" s="1"/>
  <c r="J111" i="14"/>
  <c r="J111" i="16" s="1"/>
  <c r="K111" i="14"/>
  <c r="K111" i="16" s="1"/>
  <c r="L111" i="14"/>
  <c r="L111" i="16" s="1"/>
  <c r="M111" i="14"/>
  <c r="M111" i="16" s="1"/>
  <c r="E112" i="14"/>
  <c r="E112" i="16" s="1"/>
  <c r="F112" i="14"/>
  <c r="F112" i="16" s="1"/>
  <c r="G112" i="14"/>
  <c r="G112" i="16" s="1"/>
  <c r="I112" i="14"/>
  <c r="I112" i="16" s="1"/>
  <c r="J112" i="14"/>
  <c r="J112" i="16" s="1"/>
  <c r="K112" i="14"/>
  <c r="K112" i="16" s="1"/>
  <c r="L112" i="14"/>
  <c r="L112" i="16" s="1"/>
  <c r="M112" i="14"/>
  <c r="M112" i="16" s="1"/>
  <c r="E113" i="14"/>
  <c r="E113" i="16" s="1"/>
  <c r="F113" i="14"/>
  <c r="F113" i="16" s="1"/>
  <c r="G113" i="14"/>
  <c r="G113" i="16" s="1"/>
  <c r="H113" i="14"/>
  <c r="H113" i="16" s="1"/>
  <c r="I113" i="14"/>
  <c r="I113" i="16" s="1"/>
  <c r="J113" i="14"/>
  <c r="J113" i="16" s="1"/>
  <c r="K113" i="14"/>
  <c r="K113" i="16" s="1"/>
  <c r="L113" i="14"/>
  <c r="L113" i="16" s="1"/>
  <c r="M113" i="14"/>
  <c r="M113" i="16" s="1"/>
  <c r="E114" i="14"/>
  <c r="E114" i="16" s="1"/>
  <c r="F114" i="14"/>
  <c r="F114" i="16" s="1"/>
  <c r="G114" i="14"/>
  <c r="G114" i="16" s="1"/>
  <c r="H114" i="14"/>
  <c r="H114" i="16" s="1"/>
  <c r="I114" i="14"/>
  <c r="I114" i="16" s="1"/>
  <c r="J114" i="14"/>
  <c r="J114" i="16" s="1"/>
  <c r="K114" i="14"/>
  <c r="K114" i="16" s="1"/>
  <c r="L114" i="14"/>
  <c r="L114" i="16" s="1"/>
  <c r="M114" i="14"/>
  <c r="M114" i="16" s="1"/>
  <c r="E115" i="14"/>
  <c r="E115" i="16" s="1"/>
  <c r="F115" i="14"/>
  <c r="F115" i="16" s="1"/>
  <c r="G115" i="14"/>
  <c r="G115" i="16" s="1"/>
  <c r="H115" i="14"/>
  <c r="H115" i="16" s="1"/>
  <c r="I115" i="14"/>
  <c r="I115" i="16" s="1"/>
  <c r="J115" i="14"/>
  <c r="J115" i="16" s="1"/>
  <c r="K115" i="14"/>
  <c r="K115" i="16" s="1"/>
  <c r="L115" i="14"/>
  <c r="L115" i="16" s="1"/>
  <c r="M115" i="14"/>
  <c r="M115" i="16" s="1"/>
  <c r="E116" i="14"/>
  <c r="E116" i="16" s="1"/>
  <c r="F116" i="14"/>
  <c r="F116" i="16" s="1"/>
  <c r="G116" i="14"/>
  <c r="G116" i="16" s="1"/>
  <c r="H116" i="14"/>
  <c r="H116" i="16" s="1"/>
  <c r="I116" i="14"/>
  <c r="I116" i="16" s="1"/>
  <c r="J116" i="14"/>
  <c r="J116" i="16" s="1"/>
  <c r="K116" i="14"/>
  <c r="K116" i="16" s="1"/>
  <c r="L116" i="14"/>
  <c r="L116" i="16" s="1"/>
  <c r="E117" i="14"/>
  <c r="E117" i="16" s="1"/>
  <c r="F117" i="14"/>
  <c r="F117" i="16" s="1"/>
  <c r="H117" i="14"/>
  <c r="H117" i="16" s="1"/>
  <c r="I117" i="14"/>
  <c r="I117" i="16" s="1"/>
  <c r="J117" i="14"/>
  <c r="J117" i="16" s="1"/>
  <c r="K117" i="14"/>
  <c r="K117" i="16" s="1"/>
  <c r="L117" i="14"/>
  <c r="L117" i="16" s="1"/>
  <c r="M117" i="14"/>
  <c r="M117" i="16" s="1"/>
  <c r="E118" i="14"/>
  <c r="E118" i="16" s="1"/>
  <c r="F118" i="14"/>
  <c r="F118" i="16" s="1"/>
  <c r="G118" i="14"/>
  <c r="G118" i="16" s="1"/>
  <c r="H118" i="14"/>
  <c r="H118" i="16" s="1"/>
  <c r="I118" i="14"/>
  <c r="I118" i="16" s="1"/>
  <c r="J118" i="14"/>
  <c r="J118" i="16" s="1"/>
  <c r="K118" i="14"/>
  <c r="K118" i="16" s="1"/>
  <c r="L118" i="14"/>
  <c r="L118" i="16" s="1"/>
  <c r="E119" i="14"/>
  <c r="E119" i="16" s="1"/>
  <c r="F119" i="14"/>
  <c r="F119" i="16" s="1"/>
  <c r="G119" i="14"/>
  <c r="G119" i="16" s="1"/>
  <c r="H119" i="14"/>
  <c r="H119" i="16" s="1"/>
  <c r="I119" i="14"/>
  <c r="I119" i="16" s="1"/>
  <c r="J119" i="14"/>
  <c r="J119" i="16" s="1"/>
  <c r="K119" i="14"/>
  <c r="K119" i="16" s="1"/>
  <c r="L119" i="14"/>
  <c r="L119" i="16" s="1"/>
  <c r="M119" i="14"/>
  <c r="M119" i="16" s="1"/>
  <c r="E120" i="14"/>
  <c r="E120" i="16" s="1"/>
  <c r="F120" i="14"/>
  <c r="F120" i="16" s="1"/>
  <c r="G120" i="14"/>
  <c r="G120" i="16" s="1"/>
  <c r="H120" i="14"/>
  <c r="H120" i="16" s="1"/>
  <c r="I120" i="14"/>
  <c r="I120" i="16" s="1"/>
  <c r="J120" i="14"/>
  <c r="J120" i="16" s="1"/>
  <c r="K120" i="14"/>
  <c r="K120" i="16" s="1"/>
  <c r="L120" i="14"/>
  <c r="L120" i="16" s="1"/>
  <c r="M120" i="14"/>
  <c r="M120" i="16" s="1"/>
  <c r="E121" i="14"/>
  <c r="E121" i="16" s="1"/>
  <c r="F121" i="14"/>
  <c r="F121" i="16" s="1"/>
  <c r="G121" i="14"/>
  <c r="G121" i="16" s="1"/>
  <c r="I121" i="14"/>
  <c r="I121" i="16" s="1"/>
  <c r="J121" i="14"/>
  <c r="J121" i="16" s="1"/>
  <c r="K121" i="14"/>
  <c r="K121" i="16" s="1"/>
  <c r="M121" i="14"/>
  <c r="M121" i="16" s="1"/>
  <c r="E122" i="14"/>
  <c r="E122" i="16" s="1"/>
  <c r="F122" i="14"/>
  <c r="F122" i="16" s="1"/>
  <c r="G122" i="14"/>
  <c r="G122" i="16" s="1"/>
  <c r="H122" i="14"/>
  <c r="H122" i="16" s="1"/>
  <c r="I122" i="14"/>
  <c r="I122" i="16" s="1"/>
  <c r="J122" i="14"/>
  <c r="J122" i="16" s="1"/>
  <c r="K122" i="14"/>
  <c r="K122" i="16" s="1"/>
  <c r="L122" i="14"/>
  <c r="L122" i="16" s="1"/>
  <c r="M122" i="14"/>
  <c r="M122" i="16" s="1"/>
  <c r="E123" i="14"/>
  <c r="E123" i="16" s="1"/>
  <c r="F123" i="14"/>
  <c r="F123" i="16" s="1"/>
  <c r="H123" i="14"/>
  <c r="H123" i="16" s="1"/>
  <c r="I123" i="14"/>
  <c r="I123" i="16" s="1"/>
  <c r="J123" i="14"/>
  <c r="J123" i="16" s="1"/>
  <c r="K123" i="14"/>
  <c r="K123" i="16" s="1"/>
  <c r="L123" i="14"/>
  <c r="L123" i="16" s="1"/>
  <c r="M123" i="14"/>
  <c r="M123" i="16" s="1"/>
  <c r="E124" i="14"/>
  <c r="E124" i="16" s="1"/>
  <c r="F124" i="14"/>
  <c r="F124" i="16" s="1"/>
  <c r="G124" i="14"/>
  <c r="G124" i="16" s="1"/>
  <c r="H124" i="14"/>
  <c r="H124" i="16" s="1"/>
  <c r="I124" i="14"/>
  <c r="I124" i="16" s="1"/>
  <c r="J124" i="14"/>
  <c r="J124" i="16" s="1"/>
  <c r="K124" i="14"/>
  <c r="K124" i="16" s="1"/>
  <c r="M124" i="14"/>
  <c r="M124" i="16" s="1"/>
  <c r="E125" i="14"/>
  <c r="E125" i="16" s="1"/>
  <c r="F125" i="14"/>
  <c r="F125" i="16" s="1"/>
  <c r="G125" i="14"/>
  <c r="G125" i="16" s="1"/>
  <c r="H125" i="14"/>
  <c r="H125" i="16" s="1"/>
  <c r="I125" i="14"/>
  <c r="I125" i="16" s="1"/>
  <c r="J125" i="14"/>
  <c r="J125" i="16" s="1"/>
  <c r="L125" i="14"/>
  <c r="L125" i="16" s="1"/>
  <c r="M125" i="14"/>
  <c r="M125" i="16" s="1"/>
  <c r="E126" i="14"/>
  <c r="E126" i="16" s="1"/>
  <c r="F126" i="14"/>
  <c r="F126" i="16" s="1"/>
  <c r="G126" i="14"/>
  <c r="G126" i="16" s="1"/>
  <c r="H126" i="14"/>
  <c r="H126" i="16" s="1"/>
  <c r="I126" i="14"/>
  <c r="I126" i="16" s="1"/>
  <c r="J126" i="14"/>
  <c r="J126" i="16" s="1"/>
  <c r="K126" i="14"/>
  <c r="K126" i="16" s="1"/>
  <c r="L126" i="14"/>
  <c r="L126" i="16" s="1"/>
  <c r="M126" i="14"/>
  <c r="M126" i="16" s="1"/>
  <c r="E127" i="14"/>
  <c r="E127" i="16" s="1"/>
  <c r="F127" i="14"/>
  <c r="F127" i="16" s="1"/>
  <c r="G127" i="14"/>
  <c r="G127" i="16" s="1"/>
  <c r="H127" i="14"/>
  <c r="H127" i="16" s="1"/>
  <c r="I127" i="14"/>
  <c r="I127" i="16" s="1"/>
  <c r="J127" i="14"/>
  <c r="J127" i="16" s="1"/>
  <c r="K127" i="14"/>
  <c r="K127" i="16" s="1"/>
  <c r="L127" i="14"/>
  <c r="L127" i="16" s="1"/>
  <c r="M127" i="14"/>
  <c r="M127" i="16" s="1"/>
  <c r="E128" i="14"/>
  <c r="E128" i="16" s="1"/>
  <c r="F128" i="14"/>
  <c r="F128" i="16" s="1"/>
  <c r="G128" i="14"/>
  <c r="G128" i="16" s="1"/>
  <c r="I128" i="14"/>
  <c r="I128" i="16" s="1"/>
  <c r="J128" i="14"/>
  <c r="J128" i="16" s="1"/>
  <c r="K128" i="14"/>
  <c r="K128" i="16" s="1"/>
  <c r="L128" i="14"/>
  <c r="L128" i="16" s="1"/>
  <c r="M128" i="14"/>
  <c r="M128" i="16" s="1"/>
  <c r="E129" i="14"/>
  <c r="E129" i="16" s="1"/>
  <c r="F129" i="14"/>
  <c r="F129" i="16" s="1"/>
  <c r="G129" i="14"/>
  <c r="G129" i="16" s="1"/>
  <c r="H129" i="14"/>
  <c r="H129" i="16" s="1"/>
  <c r="I129" i="14"/>
  <c r="I129" i="16" s="1"/>
  <c r="J129" i="14"/>
  <c r="J129" i="16" s="1"/>
  <c r="K129" i="14"/>
  <c r="K129" i="16" s="1"/>
  <c r="L129" i="14"/>
  <c r="L129" i="16" s="1"/>
  <c r="M129" i="14"/>
  <c r="M129" i="16" s="1"/>
  <c r="E130" i="14"/>
  <c r="E130" i="16" s="1"/>
  <c r="F130" i="14"/>
  <c r="F130" i="16" s="1"/>
  <c r="G130" i="14"/>
  <c r="G130" i="16" s="1"/>
  <c r="H130" i="14"/>
  <c r="H130" i="16" s="1"/>
  <c r="I130" i="14"/>
  <c r="I130" i="16" s="1"/>
  <c r="J130" i="14"/>
  <c r="J130" i="16" s="1"/>
  <c r="K130" i="14"/>
  <c r="K130" i="16" s="1"/>
  <c r="L130" i="14"/>
  <c r="L130" i="16" s="1"/>
  <c r="M130" i="14"/>
  <c r="M130" i="16" s="1"/>
  <c r="E131" i="14"/>
  <c r="E131" i="16" s="1"/>
  <c r="F131" i="14"/>
  <c r="F131" i="16" s="1"/>
  <c r="G131" i="14"/>
  <c r="G131" i="16" s="1"/>
  <c r="H131" i="14"/>
  <c r="H131" i="16" s="1"/>
  <c r="I131" i="14"/>
  <c r="I131" i="16" s="1"/>
  <c r="J131" i="14"/>
  <c r="J131" i="16" s="1"/>
  <c r="K131" i="14"/>
  <c r="K131" i="16" s="1"/>
  <c r="L131" i="14"/>
  <c r="L131" i="16" s="1"/>
  <c r="M131" i="14"/>
  <c r="M131" i="16" s="1"/>
  <c r="E132" i="14"/>
  <c r="E132" i="16" s="1"/>
  <c r="F132" i="14"/>
  <c r="F132" i="16" s="1"/>
  <c r="H132" i="14"/>
  <c r="H132" i="16" s="1"/>
  <c r="I132" i="14"/>
  <c r="I132" i="16" s="1"/>
  <c r="J132" i="14"/>
  <c r="J132" i="16" s="1"/>
  <c r="K132" i="14"/>
  <c r="K132" i="16" s="1"/>
  <c r="L132" i="14"/>
  <c r="L132" i="16" s="1"/>
  <c r="M132" i="14"/>
  <c r="M132" i="16" s="1"/>
  <c r="E133" i="14"/>
  <c r="E133" i="16" s="1"/>
  <c r="F133" i="14"/>
  <c r="F133" i="16" s="1"/>
  <c r="G133" i="14"/>
  <c r="G133" i="16" s="1"/>
  <c r="H133" i="14"/>
  <c r="H133" i="16" s="1"/>
  <c r="I133" i="14"/>
  <c r="I133" i="16" s="1"/>
  <c r="J133" i="14"/>
  <c r="J133" i="16" s="1"/>
  <c r="K133" i="14"/>
  <c r="K133" i="16" s="1"/>
  <c r="L133" i="14"/>
  <c r="L133" i="16" s="1"/>
  <c r="M133" i="14"/>
  <c r="M133" i="16" s="1"/>
  <c r="E134" i="14"/>
  <c r="E134" i="16" s="1"/>
  <c r="F134" i="14"/>
  <c r="F134" i="16" s="1"/>
  <c r="G134" i="14"/>
  <c r="G134" i="16" s="1"/>
  <c r="H134" i="14"/>
  <c r="H134" i="16" s="1"/>
  <c r="I134" i="14"/>
  <c r="I134" i="16" s="1"/>
  <c r="J134" i="14"/>
  <c r="J134" i="16" s="1"/>
  <c r="K134" i="14"/>
  <c r="K134" i="16" s="1"/>
  <c r="L134" i="14"/>
  <c r="L134" i="16" s="1"/>
  <c r="M134" i="14"/>
  <c r="M134" i="16" s="1"/>
  <c r="E135" i="14"/>
  <c r="E135" i="16" s="1"/>
  <c r="F135" i="14"/>
  <c r="F135" i="16" s="1"/>
  <c r="G135" i="14"/>
  <c r="G135" i="16" s="1"/>
  <c r="H135" i="14"/>
  <c r="H135" i="16" s="1"/>
  <c r="I135" i="14"/>
  <c r="I135" i="16" s="1"/>
  <c r="J135" i="14"/>
  <c r="J135" i="16" s="1"/>
  <c r="K135" i="14"/>
  <c r="K135" i="16" s="1"/>
  <c r="L135" i="14"/>
  <c r="L135" i="16" s="1"/>
  <c r="M135" i="14"/>
  <c r="M135" i="16" s="1"/>
  <c r="E136" i="14"/>
  <c r="E136" i="16" s="1"/>
  <c r="F136" i="14"/>
  <c r="F136" i="16" s="1"/>
  <c r="G136" i="14"/>
  <c r="G136" i="16" s="1"/>
  <c r="H136" i="14"/>
  <c r="H136" i="16" s="1"/>
  <c r="I136" i="14"/>
  <c r="I136" i="16" s="1"/>
  <c r="J136" i="14"/>
  <c r="J136" i="16" s="1"/>
  <c r="K136" i="14"/>
  <c r="K136" i="16" s="1"/>
  <c r="L136" i="14"/>
  <c r="L136" i="16" s="1"/>
  <c r="M136" i="14"/>
  <c r="M136" i="16" s="1"/>
  <c r="E137" i="14"/>
  <c r="E137" i="16" s="1"/>
  <c r="F137" i="14"/>
  <c r="F137" i="16" s="1"/>
  <c r="G137" i="14"/>
  <c r="G137" i="16" s="1"/>
  <c r="H137" i="14"/>
  <c r="H137" i="16" s="1"/>
  <c r="I137" i="14"/>
  <c r="I137" i="16" s="1"/>
  <c r="J137" i="14"/>
  <c r="J137" i="16" s="1"/>
  <c r="K137" i="14"/>
  <c r="K137" i="16" s="1"/>
  <c r="L137" i="14"/>
  <c r="L137" i="16" s="1"/>
  <c r="M137" i="14"/>
  <c r="M137" i="16" s="1"/>
  <c r="E138" i="14"/>
  <c r="E138" i="16" s="1"/>
  <c r="F138" i="14"/>
  <c r="F138" i="16" s="1"/>
  <c r="G138" i="14"/>
  <c r="G138" i="16" s="1"/>
  <c r="H138" i="14"/>
  <c r="H138" i="16" s="1"/>
  <c r="I138" i="14"/>
  <c r="I138" i="16" s="1"/>
  <c r="J138" i="14"/>
  <c r="J138" i="16" s="1"/>
  <c r="K138" i="14"/>
  <c r="K138" i="16" s="1"/>
  <c r="L138" i="14"/>
  <c r="L138" i="16" s="1"/>
  <c r="E139" i="14"/>
  <c r="E139" i="16" s="1"/>
  <c r="F139" i="14"/>
  <c r="F139" i="16" s="1"/>
  <c r="G139" i="14"/>
  <c r="G139" i="16" s="1"/>
  <c r="H139" i="14"/>
  <c r="H139" i="16" s="1"/>
  <c r="I139" i="14"/>
  <c r="I139" i="16" s="1"/>
  <c r="J139" i="14"/>
  <c r="J139" i="16" s="1"/>
  <c r="K139" i="14"/>
  <c r="K139" i="16" s="1"/>
  <c r="L139" i="14"/>
  <c r="L139" i="16" s="1"/>
  <c r="M139" i="14"/>
  <c r="M139" i="16" s="1"/>
  <c r="E140" i="14"/>
  <c r="E140" i="16" s="1"/>
  <c r="F140" i="14"/>
  <c r="F140" i="16" s="1"/>
  <c r="G140" i="14"/>
  <c r="G140" i="16" s="1"/>
  <c r="H140" i="14"/>
  <c r="H140" i="16" s="1"/>
  <c r="I140" i="14"/>
  <c r="I140" i="16" s="1"/>
  <c r="J140" i="14"/>
  <c r="J140" i="16" s="1"/>
  <c r="K140" i="14"/>
  <c r="K140" i="16" s="1"/>
  <c r="L140" i="14"/>
  <c r="L140" i="16" s="1"/>
  <c r="M140" i="14"/>
  <c r="M140" i="16" s="1"/>
  <c r="E141" i="14"/>
  <c r="E141" i="16" s="1"/>
  <c r="F141" i="14"/>
  <c r="F141" i="16" s="1"/>
  <c r="G141" i="14"/>
  <c r="G141" i="16" s="1"/>
  <c r="H141" i="14"/>
  <c r="H141" i="16" s="1"/>
  <c r="I141" i="14"/>
  <c r="I141" i="16" s="1"/>
  <c r="J141" i="14"/>
  <c r="J141" i="16" s="1"/>
  <c r="K141" i="14"/>
  <c r="K141" i="16" s="1"/>
  <c r="L141" i="14"/>
  <c r="L141" i="16" s="1"/>
  <c r="M141" i="14"/>
  <c r="M141" i="16" s="1"/>
  <c r="E142" i="14"/>
  <c r="E142" i="16" s="1"/>
  <c r="F142" i="14"/>
  <c r="F142" i="16" s="1"/>
  <c r="G142" i="14"/>
  <c r="G142" i="16" s="1"/>
  <c r="H142" i="14"/>
  <c r="H142" i="16" s="1"/>
  <c r="I142" i="14"/>
  <c r="I142" i="16" s="1"/>
  <c r="J142" i="14"/>
  <c r="J142" i="16" s="1"/>
  <c r="K142" i="14"/>
  <c r="K142" i="16" s="1"/>
  <c r="L142" i="14"/>
  <c r="L142" i="16" s="1"/>
  <c r="M142" i="14"/>
  <c r="M142" i="16" s="1"/>
  <c r="E143" i="14"/>
  <c r="E143" i="16" s="1"/>
  <c r="F143" i="14"/>
  <c r="F143" i="16" s="1"/>
  <c r="G143" i="14"/>
  <c r="G143" i="16" s="1"/>
  <c r="H143" i="14"/>
  <c r="H143" i="16" s="1"/>
  <c r="I143" i="14"/>
  <c r="I143" i="16" s="1"/>
  <c r="J143" i="14"/>
  <c r="J143" i="16" s="1"/>
  <c r="K143" i="14"/>
  <c r="K143" i="16" s="1"/>
  <c r="L143" i="14"/>
  <c r="L143" i="16" s="1"/>
  <c r="M143" i="14"/>
  <c r="M143" i="16" s="1"/>
  <c r="E144" i="14"/>
  <c r="E144" i="16" s="1"/>
  <c r="F144" i="14"/>
  <c r="F144" i="16" s="1"/>
  <c r="G144" i="14"/>
  <c r="G144" i="16" s="1"/>
  <c r="I144" i="14"/>
  <c r="I144" i="16" s="1"/>
  <c r="J144" i="14"/>
  <c r="J144" i="16" s="1"/>
  <c r="K144" i="14"/>
  <c r="K144" i="16" s="1"/>
  <c r="M144" i="14"/>
  <c r="M144" i="16" s="1"/>
  <c r="E145" i="14"/>
  <c r="E145" i="16" s="1"/>
  <c r="G145" i="14"/>
  <c r="G145" i="16" s="1"/>
  <c r="H145" i="14"/>
  <c r="H145" i="16" s="1"/>
  <c r="I145" i="14"/>
  <c r="I145" i="16" s="1"/>
  <c r="J145" i="14"/>
  <c r="J145" i="16" s="1"/>
  <c r="K145" i="14"/>
  <c r="K145" i="16" s="1"/>
  <c r="M145" i="14"/>
  <c r="M145" i="16" s="1"/>
  <c r="E146" i="14"/>
  <c r="E146" i="16" s="1"/>
  <c r="F146" i="14"/>
  <c r="F146" i="16" s="1"/>
  <c r="G146" i="14"/>
  <c r="G146" i="16" s="1"/>
  <c r="H146" i="14"/>
  <c r="H146" i="16" s="1"/>
  <c r="I146" i="14"/>
  <c r="I146" i="16" s="1"/>
  <c r="J146" i="14"/>
  <c r="J146" i="16" s="1"/>
  <c r="K146" i="14"/>
  <c r="K146" i="16" s="1"/>
  <c r="L146" i="14"/>
  <c r="L146" i="16" s="1"/>
  <c r="M146" i="14"/>
  <c r="M146" i="16" s="1"/>
  <c r="E147" i="14"/>
  <c r="E147" i="16" s="1"/>
  <c r="F147" i="14"/>
  <c r="F147" i="16" s="1"/>
  <c r="G147" i="14"/>
  <c r="G147" i="16" s="1"/>
  <c r="H147" i="14"/>
  <c r="H147" i="16" s="1"/>
  <c r="I147" i="14"/>
  <c r="I147" i="16" s="1"/>
  <c r="J147" i="14"/>
  <c r="J147" i="16" s="1"/>
  <c r="K147" i="14"/>
  <c r="K147" i="16" s="1"/>
  <c r="L147" i="14"/>
  <c r="L147" i="16" s="1"/>
  <c r="M147" i="14"/>
  <c r="M147" i="16" s="1"/>
  <c r="E148" i="14"/>
  <c r="E148" i="16" s="1"/>
  <c r="F148" i="14"/>
  <c r="F148" i="16" s="1"/>
  <c r="G148" i="14"/>
  <c r="G148" i="16" s="1"/>
  <c r="H148" i="14"/>
  <c r="H148" i="16" s="1"/>
  <c r="I148" i="14"/>
  <c r="I148" i="16" s="1"/>
  <c r="J148" i="14"/>
  <c r="J148" i="16" s="1"/>
  <c r="K148" i="14"/>
  <c r="K148" i="16" s="1"/>
  <c r="L148" i="14"/>
  <c r="L148" i="16" s="1"/>
  <c r="M148" i="14"/>
  <c r="M148" i="16" s="1"/>
  <c r="E149" i="14"/>
  <c r="E149" i="16" s="1"/>
  <c r="F149" i="14"/>
  <c r="F149" i="16" s="1"/>
  <c r="G149" i="14"/>
  <c r="G149" i="16" s="1"/>
  <c r="H149" i="14"/>
  <c r="H149" i="16" s="1"/>
  <c r="I149" i="14"/>
  <c r="I149" i="16" s="1"/>
  <c r="J149" i="14"/>
  <c r="J149" i="16" s="1"/>
  <c r="K149" i="14"/>
  <c r="K149" i="16" s="1"/>
  <c r="L149" i="14"/>
  <c r="L149" i="16" s="1"/>
  <c r="M149" i="14"/>
  <c r="M149" i="16" s="1"/>
  <c r="E150" i="14"/>
  <c r="E150" i="16" s="1"/>
  <c r="F150" i="14"/>
  <c r="F150" i="16" s="1"/>
  <c r="G150" i="14"/>
  <c r="G150" i="16" s="1"/>
  <c r="H150" i="14"/>
  <c r="H150" i="16" s="1"/>
  <c r="I150" i="14"/>
  <c r="I150" i="16" s="1"/>
  <c r="J150" i="14"/>
  <c r="J150" i="16" s="1"/>
  <c r="K150" i="14"/>
  <c r="K150" i="16" s="1"/>
  <c r="L150" i="14"/>
  <c r="L150" i="16" s="1"/>
  <c r="M150" i="14"/>
  <c r="M150" i="16" s="1"/>
  <c r="E151" i="14"/>
  <c r="E151" i="16" s="1"/>
  <c r="F151" i="14"/>
  <c r="F151" i="16" s="1"/>
  <c r="G151" i="14"/>
  <c r="G151" i="16" s="1"/>
  <c r="H151" i="14"/>
  <c r="H151" i="16" s="1"/>
  <c r="I151" i="14"/>
  <c r="I151" i="16" s="1"/>
  <c r="J151" i="14"/>
  <c r="J151" i="16" s="1"/>
  <c r="K151" i="14"/>
  <c r="K151" i="16" s="1"/>
  <c r="L151" i="14"/>
  <c r="L151" i="16" s="1"/>
  <c r="M151" i="14"/>
  <c r="M151" i="16" s="1"/>
  <c r="E152" i="14"/>
  <c r="E152" i="16" s="1"/>
  <c r="F152" i="14"/>
  <c r="F152" i="16" s="1"/>
  <c r="G152" i="14"/>
  <c r="G152" i="16" s="1"/>
  <c r="H152" i="14"/>
  <c r="H152" i="16" s="1"/>
  <c r="I152" i="14"/>
  <c r="I152" i="16" s="1"/>
  <c r="J152" i="14"/>
  <c r="J152" i="16" s="1"/>
  <c r="K152" i="14"/>
  <c r="K152" i="16" s="1"/>
  <c r="L152" i="14"/>
  <c r="L152" i="16" s="1"/>
  <c r="M152" i="14"/>
  <c r="M152" i="16" s="1"/>
  <c r="E153" i="14"/>
  <c r="E153" i="16" s="1"/>
  <c r="F153" i="14"/>
  <c r="F153" i="16" s="1"/>
  <c r="G153" i="14"/>
  <c r="G153" i="16" s="1"/>
  <c r="H153" i="14"/>
  <c r="H153" i="16" s="1"/>
  <c r="I153" i="14"/>
  <c r="I153" i="16" s="1"/>
  <c r="J153" i="14"/>
  <c r="J153" i="16" s="1"/>
  <c r="K153" i="14"/>
  <c r="K153" i="16" s="1"/>
  <c r="L153" i="14"/>
  <c r="L153" i="16" s="1"/>
  <c r="M153" i="14"/>
  <c r="M153" i="16" s="1"/>
  <c r="E154" i="14"/>
  <c r="E154" i="16" s="1"/>
  <c r="F154" i="14"/>
  <c r="F154" i="16" s="1"/>
  <c r="G154" i="14"/>
  <c r="G154" i="16" s="1"/>
  <c r="H154" i="14"/>
  <c r="H154" i="16" s="1"/>
  <c r="I154" i="14"/>
  <c r="I154" i="16" s="1"/>
  <c r="J154" i="14"/>
  <c r="J154" i="16" s="1"/>
  <c r="K154" i="14"/>
  <c r="K154" i="16" s="1"/>
  <c r="L154" i="14"/>
  <c r="L154" i="16" s="1"/>
  <c r="M154" i="14"/>
  <c r="M154" i="16" s="1"/>
  <c r="E155" i="14"/>
  <c r="E155" i="16" s="1"/>
  <c r="G155" i="14"/>
  <c r="G155" i="16" s="1"/>
  <c r="H155" i="14"/>
  <c r="H155" i="16" s="1"/>
  <c r="I155" i="14"/>
  <c r="I155" i="16" s="1"/>
  <c r="J155" i="14"/>
  <c r="J155" i="16" s="1"/>
  <c r="K155" i="14"/>
  <c r="K155" i="16" s="1"/>
  <c r="L155" i="14"/>
  <c r="L155" i="16" s="1"/>
  <c r="M155" i="14"/>
  <c r="M155" i="16" s="1"/>
  <c r="E156" i="14"/>
  <c r="E156" i="16" s="1"/>
  <c r="F156" i="14"/>
  <c r="F156" i="16" s="1"/>
  <c r="G156" i="14"/>
  <c r="G156" i="16" s="1"/>
  <c r="H156" i="14"/>
  <c r="H156" i="16" s="1"/>
  <c r="I156" i="14"/>
  <c r="I156" i="16" s="1"/>
  <c r="J156" i="14"/>
  <c r="J156" i="16" s="1"/>
  <c r="K156" i="14"/>
  <c r="K156" i="16" s="1"/>
  <c r="L156" i="14"/>
  <c r="L156" i="16" s="1"/>
  <c r="E157" i="14"/>
  <c r="E157" i="16" s="1"/>
  <c r="F157" i="14"/>
  <c r="F157" i="16" s="1"/>
  <c r="G157" i="14"/>
  <c r="G157" i="16" s="1"/>
  <c r="H157" i="14"/>
  <c r="H157" i="16" s="1"/>
  <c r="I157" i="14"/>
  <c r="I157" i="16" s="1"/>
  <c r="J157" i="14"/>
  <c r="J157" i="16" s="1"/>
  <c r="K157" i="14"/>
  <c r="K157" i="16" s="1"/>
  <c r="L157" i="14"/>
  <c r="L157" i="16" s="1"/>
  <c r="M157" i="14"/>
  <c r="M157" i="16" s="1"/>
  <c r="E158" i="14"/>
  <c r="E158" i="16" s="1"/>
  <c r="F158" i="14"/>
  <c r="F158" i="16" s="1"/>
  <c r="G158" i="14"/>
  <c r="G158" i="16" s="1"/>
  <c r="H158" i="14"/>
  <c r="H158" i="16" s="1"/>
  <c r="I158" i="14"/>
  <c r="I158" i="16" s="1"/>
  <c r="J158" i="14"/>
  <c r="J158" i="16" s="1"/>
  <c r="K158" i="14"/>
  <c r="K158" i="16" s="1"/>
  <c r="L158" i="14"/>
  <c r="L158" i="16" s="1"/>
  <c r="M158" i="14"/>
  <c r="M158" i="16" s="1"/>
  <c r="E159" i="14"/>
  <c r="E159" i="16" s="1"/>
  <c r="F159" i="14"/>
  <c r="F159" i="16" s="1"/>
  <c r="G159" i="14"/>
  <c r="G159" i="16" s="1"/>
  <c r="H159" i="14"/>
  <c r="H159" i="16" s="1"/>
  <c r="I159" i="14"/>
  <c r="I159" i="16" s="1"/>
  <c r="J159" i="14"/>
  <c r="J159" i="16" s="1"/>
  <c r="K159" i="14"/>
  <c r="K159" i="16" s="1"/>
  <c r="L159" i="14"/>
  <c r="L159" i="16" s="1"/>
  <c r="M159" i="14"/>
  <c r="M159" i="16" s="1"/>
  <c r="E160" i="14"/>
  <c r="E160" i="16" s="1"/>
  <c r="G160" i="14"/>
  <c r="G160" i="16" s="1"/>
  <c r="H160" i="14"/>
  <c r="H160" i="16" s="1"/>
  <c r="I160" i="14"/>
  <c r="I160" i="16" s="1"/>
  <c r="J160" i="14"/>
  <c r="J160" i="16" s="1"/>
  <c r="K160" i="14"/>
  <c r="K160" i="16" s="1"/>
  <c r="L160" i="14"/>
  <c r="L160" i="16" s="1"/>
  <c r="M160" i="14"/>
  <c r="M160" i="16" s="1"/>
  <c r="E161" i="14"/>
  <c r="E161" i="16" s="1"/>
  <c r="F161" i="14"/>
  <c r="F161" i="16" s="1"/>
  <c r="G161" i="14"/>
  <c r="G161" i="16" s="1"/>
  <c r="H161" i="14"/>
  <c r="H161" i="16" s="1"/>
  <c r="I161" i="14"/>
  <c r="I161" i="16" s="1"/>
  <c r="J161" i="14"/>
  <c r="J161" i="16" s="1"/>
  <c r="K161" i="14"/>
  <c r="K161" i="16" s="1"/>
  <c r="L161" i="14"/>
  <c r="L161" i="16" s="1"/>
  <c r="M161" i="14"/>
  <c r="M161" i="16" s="1"/>
  <c r="E162" i="14"/>
  <c r="E162" i="16" s="1"/>
  <c r="G162" i="14"/>
  <c r="G162" i="16" s="1"/>
  <c r="I162" i="14"/>
  <c r="I162" i="16" s="1"/>
  <c r="J162" i="14"/>
  <c r="J162" i="16" s="1"/>
  <c r="K162" i="14"/>
  <c r="K162" i="16" s="1"/>
  <c r="L162" i="14"/>
  <c r="L162" i="16" s="1"/>
  <c r="M162" i="14"/>
  <c r="M162" i="16" s="1"/>
  <c r="E163" i="14"/>
  <c r="E163" i="16" s="1"/>
  <c r="F163" i="14"/>
  <c r="F163" i="16" s="1"/>
  <c r="G163" i="14"/>
  <c r="G163" i="16" s="1"/>
  <c r="H163" i="14"/>
  <c r="H163" i="16" s="1"/>
  <c r="I163" i="14"/>
  <c r="I163" i="16" s="1"/>
  <c r="J163" i="14"/>
  <c r="J163" i="16" s="1"/>
  <c r="K163" i="14"/>
  <c r="K163" i="16" s="1"/>
  <c r="L163" i="14"/>
  <c r="L163" i="16" s="1"/>
  <c r="M163" i="14"/>
  <c r="M163" i="16" s="1"/>
  <c r="E164" i="14"/>
  <c r="E164" i="16" s="1"/>
  <c r="F164" i="14"/>
  <c r="F164" i="16" s="1"/>
  <c r="G164" i="14"/>
  <c r="G164" i="16" s="1"/>
  <c r="H164" i="14"/>
  <c r="H164" i="16" s="1"/>
  <c r="I164" i="14"/>
  <c r="I164" i="16" s="1"/>
  <c r="J164" i="14"/>
  <c r="J164" i="16" s="1"/>
  <c r="K164" i="14"/>
  <c r="K164" i="16" s="1"/>
  <c r="L164" i="14"/>
  <c r="L164" i="16" s="1"/>
  <c r="E165" i="14"/>
  <c r="E165" i="16" s="1"/>
  <c r="F165" i="14"/>
  <c r="F165" i="16" s="1"/>
  <c r="G165" i="14"/>
  <c r="G165" i="16" s="1"/>
  <c r="H165" i="14"/>
  <c r="H165" i="16" s="1"/>
  <c r="I165" i="14"/>
  <c r="I165" i="16" s="1"/>
  <c r="J165" i="14"/>
  <c r="J165" i="16" s="1"/>
  <c r="K165" i="14"/>
  <c r="K165" i="16" s="1"/>
  <c r="L165" i="14"/>
  <c r="L165" i="16" s="1"/>
  <c r="M165" i="14"/>
  <c r="M165" i="16" s="1"/>
  <c r="E166" i="14"/>
  <c r="E166" i="16" s="1"/>
  <c r="F166" i="14"/>
  <c r="F166" i="16" s="1"/>
  <c r="G166" i="14"/>
  <c r="G166" i="16" s="1"/>
  <c r="H166" i="14"/>
  <c r="H166" i="16" s="1"/>
  <c r="I166" i="14"/>
  <c r="I166" i="16" s="1"/>
  <c r="J166" i="14"/>
  <c r="J166" i="16" s="1"/>
  <c r="K166" i="14"/>
  <c r="K166" i="16" s="1"/>
  <c r="L166" i="14"/>
  <c r="L166" i="16" s="1"/>
  <c r="E167" i="14"/>
  <c r="E167" i="16" s="1"/>
  <c r="F167" i="14"/>
  <c r="F167" i="16" s="1"/>
  <c r="G167" i="14"/>
  <c r="G167" i="16" s="1"/>
  <c r="H167" i="14"/>
  <c r="H167" i="16" s="1"/>
  <c r="I167" i="14"/>
  <c r="I167" i="16" s="1"/>
  <c r="J167" i="14"/>
  <c r="J167" i="16" s="1"/>
  <c r="K167" i="14"/>
  <c r="K167" i="16" s="1"/>
  <c r="L167" i="14"/>
  <c r="L167" i="16" s="1"/>
  <c r="M167" i="14"/>
  <c r="M167" i="16" s="1"/>
  <c r="E168" i="14"/>
  <c r="E168" i="16" s="1"/>
  <c r="G168" i="14"/>
  <c r="G168" i="16" s="1"/>
  <c r="H168" i="14"/>
  <c r="H168" i="16" s="1"/>
  <c r="I168" i="14"/>
  <c r="I168" i="16" s="1"/>
  <c r="J168" i="14"/>
  <c r="J168" i="16" s="1"/>
  <c r="K168" i="14"/>
  <c r="K168" i="16" s="1"/>
  <c r="L168" i="14"/>
  <c r="L168" i="16" s="1"/>
  <c r="M168" i="14"/>
  <c r="M168" i="16" s="1"/>
  <c r="E169" i="14"/>
  <c r="E169" i="16" s="1"/>
  <c r="G169" i="14"/>
  <c r="G169" i="16" s="1"/>
  <c r="H169" i="14"/>
  <c r="H169" i="16" s="1"/>
  <c r="I169" i="14"/>
  <c r="I169" i="16" s="1"/>
  <c r="J169" i="14"/>
  <c r="J169" i="16" s="1"/>
  <c r="K169" i="14"/>
  <c r="K169" i="16" s="1"/>
  <c r="L169" i="14"/>
  <c r="L169" i="16" s="1"/>
  <c r="M169" i="14"/>
  <c r="M169" i="16" s="1"/>
  <c r="E170" i="14"/>
  <c r="E170" i="16" s="1"/>
  <c r="F170" i="14"/>
  <c r="F170" i="16" s="1"/>
  <c r="I170" i="14"/>
  <c r="I170" i="16" s="1"/>
  <c r="J170" i="14"/>
  <c r="J170" i="16" s="1"/>
  <c r="K170" i="14"/>
  <c r="K170" i="16" s="1"/>
  <c r="L170" i="14"/>
  <c r="L170" i="16" s="1"/>
  <c r="M170" i="14"/>
  <c r="M170" i="16" s="1"/>
  <c r="E171" i="14"/>
  <c r="E171" i="16" s="1"/>
  <c r="F171" i="14"/>
  <c r="F171" i="16" s="1"/>
  <c r="G171" i="14"/>
  <c r="G171" i="16" s="1"/>
  <c r="H171" i="14"/>
  <c r="H171" i="16" s="1"/>
  <c r="I171" i="14"/>
  <c r="I171" i="16" s="1"/>
  <c r="J171" i="14"/>
  <c r="J171" i="16" s="1"/>
  <c r="K171" i="14"/>
  <c r="K171" i="16" s="1"/>
  <c r="L171" i="14"/>
  <c r="L171" i="16" s="1"/>
  <c r="M171" i="14"/>
  <c r="M171" i="16" s="1"/>
  <c r="E172" i="14"/>
  <c r="E172" i="16" s="1"/>
  <c r="F172" i="14"/>
  <c r="F172" i="16" s="1"/>
  <c r="G172" i="14"/>
  <c r="G172" i="16" s="1"/>
  <c r="H172" i="14"/>
  <c r="H172" i="16" s="1"/>
  <c r="I172" i="14"/>
  <c r="I172" i="16" s="1"/>
  <c r="J172" i="14"/>
  <c r="J172" i="16" s="1"/>
  <c r="K172" i="14"/>
  <c r="K172" i="16" s="1"/>
  <c r="L172" i="14"/>
  <c r="L172" i="16" s="1"/>
  <c r="M172" i="14"/>
  <c r="M172" i="16" s="1"/>
  <c r="E173" i="14"/>
  <c r="E173" i="16" s="1"/>
  <c r="F173" i="14"/>
  <c r="F173" i="16" s="1"/>
  <c r="G173" i="14"/>
  <c r="G173" i="16" s="1"/>
  <c r="H173" i="14"/>
  <c r="H173" i="16" s="1"/>
  <c r="I173" i="14"/>
  <c r="I173" i="16" s="1"/>
  <c r="J173" i="14"/>
  <c r="J173" i="16" s="1"/>
  <c r="K173" i="14"/>
  <c r="K173" i="16" s="1"/>
  <c r="L173" i="14"/>
  <c r="L173" i="16" s="1"/>
  <c r="M173" i="14"/>
  <c r="M173" i="16" s="1"/>
  <c r="E174" i="14"/>
  <c r="E174" i="16" s="1"/>
  <c r="F174" i="14"/>
  <c r="F174" i="16" s="1"/>
  <c r="G174" i="14"/>
  <c r="G174" i="16" s="1"/>
  <c r="I174" i="14"/>
  <c r="I174" i="16" s="1"/>
  <c r="J174" i="14"/>
  <c r="J174" i="16" s="1"/>
  <c r="K174" i="14"/>
  <c r="K174" i="16" s="1"/>
  <c r="L174" i="14"/>
  <c r="L174" i="16" s="1"/>
  <c r="E175" i="14"/>
  <c r="E175" i="16" s="1"/>
  <c r="F175" i="14"/>
  <c r="F175" i="16" s="1"/>
  <c r="G175" i="14"/>
  <c r="G175" i="16" s="1"/>
  <c r="H175" i="14"/>
  <c r="H175" i="16" s="1"/>
  <c r="I175" i="14"/>
  <c r="I175" i="16" s="1"/>
  <c r="J175" i="14"/>
  <c r="J175" i="16" s="1"/>
  <c r="K175" i="14"/>
  <c r="K175" i="16" s="1"/>
  <c r="L175" i="14"/>
  <c r="L175" i="16" s="1"/>
  <c r="M175" i="14"/>
  <c r="M175" i="16" s="1"/>
  <c r="E176" i="14"/>
  <c r="E176" i="16" s="1"/>
  <c r="F176" i="14"/>
  <c r="F176" i="16" s="1"/>
  <c r="G176" i="14"/>
  <c r="G176" i="16" s="1"/>
  <c r="I176" i="14"/>
  <c r="I176" i="16" s="1"/>
  <c r="J176" i="14"/>
  <c r="J176" i="16" s="1"/>
  <c r="K176" i="14"/>
  <c r="K176" i="16" s="1"/>
  <c r="M176" i="14"/>
  <c r="M176" i="16" s="1"/>
  <c r="E177" i="14"/>
  <c r="E177" i="16" s="1"/>
  <c r="F177" i="14"/>
  <c r="F177" i="16" s="1"/>
  <c r="G177" i="14"/>
  <c r="G177" i="16" s="1"/>
  <c r="H177" i="14"/>
  <c r="H177" i="16" s="1"/>
  <c r="I177" i="14"/>
  <c r="I177" i="16" s="1"/>
  <c r="J177" i="14"/>
  <c r="J177" i="16" s="1"/>
  <c r="K177" i="14"/>
  <c r="K177" i="16" s="1"/>
  <c r="L177" i="14"/>
  <c r="L177" i="16" s="1"/>
  <c r="M177" i="14"/>
  <c r="M177" i="16" s="1"/>
  <c r="E178" i="14"/>
  <c r="E178" i="16" s="1"/>
  <c r="F178" i="14"/>
  <c r="F178" i="16" s="1"/>
  <c r="G178" i="14"/>
  <c r="G178" i="16" s="1"/>
  <c r="H178" i="14"/>
  <c r="H178" i="16" s="1"/>
  <c r="I178" i="14"/>
  <c r="I178" i="16" s="1"/>
  <c r="J178" i="14"/>
  <c r="J178" i="16" s="1"/>
  <c r="K178" i="14"/>
  <c r="K178" i="16" s="1"/>
  <c r="L178" i="14"/>
  <c r="L178" i="16" s="1"/>
  <c r="M178" i="14"/>
  <c r="M178" i="16" s="1"/>
  <c r="E179" i="14"/>
  <c r="E179" i="16" s="1"/>
  <c r="F179" i="14"/>
  <c r="F179" i="16" s="1"/>
  <c r="G179" i="14"/>
  <c r="G179" i="16" s="1"/>
  <c r="H179" i="14"/>
  <c r="H179" i="16" s="1"/>
  <c r="I179" i="14"/>
  <c r="I179" i="16" s="1"/>
  <c r="J179" i="14"/>
  <c r="J179" i="16" s="1"/>
  <c r="K179" i="14"/>
  <c r="K179" i="16" s="1"/>
  <c r="L179" i="14"/>
  <c r="L179" i="16" s="1"/>
  <c r="M179" i="14"/>
  <c r="M179" i="16" s="1"/>
  <c r="E180" i="14"/>
  <c r="E180" i="16" s="1"/>
  <c r="F180" i="14"/>
  <c r="F180" i="16" s="1"/>
  <c r="G180" i="14"/>
  <c r="G180" i="16" s="1"/>
  <c r="I180" i="14"/>
  <c r="I180" i="16" s="1"/>
  <c r="J180" i="14"/>
  <c r="J180" i="16" s="1"/>
  <c r="K180" i="14"/>
  <c r="K180" i="16" s="1"/>
  <c r="L180" i="14"/>
  <c r="L180" i="16" s="1"/>
  <c r="E181" i="14"/>
  <c r="E181" i="16" s="1"/>
  <c r="F181" i="14"/>
  <c r="F181" i="16" s="1"/>
  <c r="G181" i="14"/>
  <c r="G181" i="16" s="1"/>
  <c r="H181" i="14"/>
  <c r="H181" i="16" s="1"/>
  <c r="I181" i="14"/>
  <c r="I181" i="16" s="1"/>
  <c r="J181" i="14"/>
  <c r="J181" i="16" s="1"/>
  <c r="K181" i="14"/>
  <c r="K181" i="16" s="1"/>
  <c r="L181" i="14"/>
  <c r="L181" i="16" s="1"/>
  <c r="M181" i="14"/>
  <c r="M181" i="16" s="1"/>
  <c r="E182" i="14"/>
  <c r="E182" i="16" s="1"/>
  <c r="F182" i="14"/>
  <c r="F182" i="16" s="1"/>
  <c r="G182" i="14"/>
  <c r="G182" i="16" s="1"/>
  <c r="H182" i="14"/>
  <c r="H182" i="16" s="1"/>
  <c r="I182" i="14"/>
  <c r="I182" i="16" s="1"/>
  <c r="J182" i="14"/>
  <c r="J182" i="16" s="1"/>
  <c r="K182" i="14"/>
  <c r="K182" i="16" s="1"/>
  <c r="L182" i="14"/>
  <c r="L182" i="16" s="1"/>
  <c r="E183" i="14"/>
  <c r="E183" i="16" s="1"/>
  <c r="F183" i="14"/>
  <c r="F183" i="16" s="1"/>
  <c r="G183" i="14"/>
  <c r="G183" i="16" s="1"/>
  <c r="H183" i="14"/>
  <c r="H183" i="16" s="1"/>
  <c r="I183" i="14"/>
  <c r="I183" i="16" s="1"/>
  <c r="J183" i="14"/>
  <c r="J183" i="16" s="1"/>
  <c r="K183" i="14"/>
  <c r="K183" i="16" s="1"/>
  <c r="L183" i="14"/>
  <c r="L183" i="16" s="1"/>
  <c r="M183" i="14"/>
  <c r="M183" i="16" s="1"/>
  <c r="E184" i="14"/>
  <c r="E184" i="16" s="1"/>
  <c r="F184" i="14"/>
  <c r="F184" i="16" s="1"/>
  <c r="G184" i="14"/>
  <c r="G184" i="16" s="1"/>
  <c r="H184" i="14"/>
  <c r="H184" i="16" s="1"/>
  <c r="I184" i="14"/>
  <c r="I184" i="16" s="1"/>
  <c r="J184" i="14"/>
  <c r="J184" i="16" s="1"/>
  <c r="K184" i="14"/>
  <c r="K184" i="16" s="1"/>
  <c r="L184" i="14"/>
  <c r="L184" i="16" s="1"/>
  <c r="M184" i="14"/>
  <c r="M184" i="16" s="1"/>
  <c r="E185" i="14"/>
  <c r="E185" i="16" s="1"/>
  <c r="F185" i="14"/>
  <c r="F185" i="16" s="1"/>
  <c r="G185" i="14"/>
  <c r="G185" i="16" s="1"/>
  <c r="H185" i="14"/>
  <c r="H185" i="16" s="1"/>
  <c r="I185" i="14"/>
  <c r="I185" i="16" s="1"/>
  <c r="J185" i="14"/>
  <c r="J185" i="16" s="1"/>
  <c r="K185" i="14"/>
  <c r="K185" i="16" s="1"/>
  <c r="L185" i="14"/>
  <c r="L185" i="16" s="1"/>
  <c r="E186" i="14"/>
  <c r="E186" i="16" s="1"/>
  <c r="G186" i="14"/>
  <c r="G186" i="16" s="1"/>
  <c r="H186" i="14"/>
  <c r="H186" i="16" s="1"/>
  <c r="I186" i="14"/>
  <c r="I186" i="16" s="1"/>
  <c r="J186" i="14"/>
  <c r="J186" i="16" s="1"/>
  <c r="K186" i="14"/>
  <c r="K186" i="16" s="1"/>
  <c r="L186" i="14"/>
  <c r="L186" i="16" s="1"/>
  <c r="M186" i="14"/>
  <c r="M186" i="16" s="1"/>
  <c r="E187" i="14"/>
  <c r="E187" i="16" s="1"/>
  <c r="F187" i="14"/>
  <c r="F187" i="16" s="1"/>
  <c r="G187" i="14"/>
  <c r="G187" i="16" s="1"/>
  <c r="H187" i="14"/>
  <c r="H187" i="16" s="1"/>
  <c r="I187" i="14"/>
  <c r="I187" i="16" s="1"/>
  <c r="J187" i="14"/>
  <c r="J187" i="16" s="1"/>
  <c r="K187" i="14"/>
  <c r="K187" i="16" s="1"/>
  <c r="L187" i="14"/>
  <c r="L187" i="16" s="1"/>
  <c r="E188" i="14"/>
  <c r="E188" i="16" s="1"/>
  <c r="F188" i="14"/>
  <c r="F188" i="16" s="1"/>
  <c r="G188" i="14"/>
  <c r="G188" i="16" s="1"/>
  <c r="H188" i="14"/>
  <c r="H188" i="16" s="1"/>
  <c r="I188" i="14"/>
  <c r="I188" i="16" s="1"/>
  <c r="J188" i="14"/>
  <c r="J188" i="16" s="1"/>
  <c r="K188" i="14"/>
  <c r="K188" i="16" s="1"/>
  <c r="L188" i="14"/>
  <c r="L188" i="16" s="1"/>
  <c r="E189" i="14"/>
  <c r="E189" i="16" s="1"/>
  <c r="F189" i="14"/>
  <c r="F189" i="16" s="1"/>
  <c r="G189" i="14"/>
  <c r="G189" i="16" s="1"/>
  <c r="I189" i="14"/>
  <c r="I189" i="16" s="1"/>
  <c r="J189" i="14"/>
  <c r="J189" i="16" s="1"/>
  <c r="K189" i="14"/>
  <c r="K189" i="16" s="1"/>
  <c r="L189" i="14"/>
  <c r="L189" i="16" s="1"/>
  <c r="M189" i="14"/>
  <c r="M189" i="16" s="1"/>
  <c r="E190" i="14"/>
  <c r="E190" i="16" s="1"/>
  <c r="F190" i="14"/>
  <c r="F190" i="16" s="1"/>
  <c r="G190" i="14"/>
  <c r="G190" i="16" s="1"/>
  <c r="H190" i="14"/>
  <c r="H190" i="16" s="1"/>
  <c r="I190" i="14"/>
  <c r="I190" i="16" s="1"/>
  <c r="J190" i="14"/>
  <c r="J190" i="16" s="1"/>
  <c r="K190" i="14"/>
  <c r="K190" i="16" s="1"/>
  <c r="L190" i="14"/>
  <c r="L190" i="16" s="1"/>
  <c r="E191" i="14"/>
  <c r="E191" i="16" s="1"/>
  <c r="F191" i="14"/>
  <c r="F191" i="16" s="1"/>
  <c r="G191" i="14"/>
  <c r="G191" i="16" s="1"/>
  <c r="H191" i="14"/>
  <c r="H191" i="16" s="1"/>
  <c r="I191" i="14"/>
  <c r="I191" i="16" s="1"/>
  <c r="J191" i="14"/>
  <c r="J191" i="16" s="1"/>
  <c r="K191" i="14"/>
  <c r="K191" i="16" s="1"/>
  <c r="L191" i="14"/>
  <c r="L191" i="16" s="1"/>
  <c r="M191" i="14"/>
  <c r="M191" i="16" s="1"/>
  <c r="E192" i="14"/>
  <c r="E192" i="16" s="1"/>
  <c r="F192" i="14"/>
  <c r="F192" i="16" s="1"/>
  <c r="G192" i="14"/>
  <c r="G192" i="16" s="1"/>
  <c r="H192" i="14"/>
  <c r="H192" i="16" s="1"/>
  <c r="I192" i="14"/>
  <c r="I192" i="16" s="1"/>
  <c r="J192" i="14"/>
  <c r="J192" i="16" s="1"/>
  <c r="K192" i="14"/>
  <c r="K192" i="16" s="1"/>
  <c r="L192" i="14"/>
  <c r="L192" i="16" s="1"/>
  <c r="M192" i="14"/>
  <c r="M192" i="16" s="1"/>
  <c r="E193" i="14"/>
  <c r="E193" i="16" s="1"/>
  <c r="F193" i="14"/>
  <c r="F193" i="16" s="1"/>
  <c r="G193" i="14"/>
  <c r="G193" i="16" s="1"/>
  <c r="H193" i="14"/>
  <c r="H193" i="16" s="1"/>
  <c r="I193" i="14"/>
  <c r="I193" i="16" s="1"/>
  <c r="J193" i="14"/>
  <c r="J193" i="16" s="1"/>
  <c r="K193" i="14"/>
  <c r="K193" i="16" s="1"/>
  <c r="L193" i="14"/>
  <c r="L193" i="16" s="1"/>
  <c r="M193" i="14"/>
  <c r="M193" i="16" s="1"/>
  <c r="E194" i="14"/>
  <c r="E194" i="16" s="1"/>
  <c r="F194" i="14"/>
  <c r="F194" i="16" s="1"/>
  <c r="G194" i="14"/>
  <c r="G194" i="16" s="1"/>
  <c r="I194" i="14"/>
  <c r="I194" i="16" s="1"/>
  <c r="J194" i="14"/>
  <c r="J194" i="16" s="1"/>
  <c r="K194" i="14"/>
  <c r="K194" i="16" s="1"/>
  <c r="L194" i="14"/>
  <c r="L194" i="16" s="1"/>
  <c r="M194" i="14"/>
  <c r="M194" i="16" s="1"/>
  <c r="E195" i="14"/>
  <c r="E195" i="16" s="1"/>
  <c r="F195" i="14"/>
  <c r="F195" i="16" s="1"/>
  <c r="G195" i="14"/>
  <c r="G195" i="16" s="1"/>
  <c r="I195" i="14"/>
  <c r="I195" i="16" s="1"/>
  <c r="J195" i="14"/>
  <c r="J195" i="16" s="1"/>
  <c r="K195" i="14"/>
  <c r="K195" i="16" s="1"/>
  <c r="L195" i="14"/>
  <c r="L195" i="16" s="1"/>
  <c r="M195" i="14"/>
  <c r="M195" i="16" s="1"/>
  <c r="E196" i="14"/>
  <c r="E196" i="16" s="1"/>
  <c r="F196" i="14"/>
  <c r="F196" i="16" s="1"/>
  <c r="G196" i="14"/>
  <c r="G196" i="16" s="1"/>
  <c r="H196" i="14"/>
  <c r="H196" i="16" s="1"/>
  <c r="I196" i="14"/>
  <c r="I196" i="16" s="1"/>
  <c r="J196" i="14"/>
  <c r="J196" i="16" s="1"/>
  <c r="K196" i="14"/>
  <c r="K196" i="16" s="1"/>
  <c r="L196" i="14"/>
  <c r="L196" i="16" s="1"/>
  <c r="E197" i="14"/>
  <c r="E197" i="16" s="1"/>
  <c r="F197" i="14"/>
  <c r="F197" i="16" s="1"/>
  <c r="G197" i="14"/>
  <c r="G197" i="16" s="1"/>
  <c r="H197" i="14"/>
  <c r="H197" i="16" s="1"/>
  <c r="I197" i="14"/>
  <c r="I197" i="16" s="1"/>
  <c r="J197" i="14"/>
  <c r="J197" i="16" s="1"/>
  <c r="K197" i="14"/>
  <c r="K197" i="16" s="1"/>
  <c r="L197" i="14"/>
  <c r="L197" i="16" s="1"/>
  <c r="M197" i="14"/>
  <c r="M197" i="16" s="1"/>
  <c r="E51" i="14"/>
  <c r="E51" i="16" s="1"/>
  <c r="F51" i="14"/>
  <c r="F51" i="16" s="1"/>
  <c r="G51" i="14"/>
  <c r="G51" i="16" s="1"/>
  <c r="I51" i="14"/>
  <c r="I51" i="16" s="1"/>
  <c r="J51" i="14"/>
  <c r="J51" i="16" s="1"/>
  <c r="K51" i="14"/>
  <c r="K51" i="16" s="1"/>
  <c r="L51" i="14"/>
  <c r="L51" i="16" s="1"/>
  <c r="M51" i="14"/>
  <c r="M51" i="16" s="1"/>
  <c r="I12" i="14"/>
  <c r="I12" i="16" s="1"/>
  <c r="J12" i="14"/>
  <c r="J12" i="16" s="1"/>
  <c r="K12" i="14"/>
  <c r="K12" i="16" s="1"/>
  <c r="L12" i="14"/>
  <c r="L12" i="16" s="1"/>
  <c r="E8" i="14"/>
  <c r="E8" i="16" s="1"/>
  <c r="F8" i="14"/>
  <c r="F8" i="16" s="1"/>
  <c r="G8" i="14"/>
  <c r="G8" i="16" s="1"/>
  <c r="H8" i="14"/>
  <c r="H8" i="16" s="1"/>
  <c r="I8" i="14"/>
  <c r="I8" i="16" s="1"/>
  <c r="J8" i="14"/>
  <c r="J8" i="16" s="1"/>
  <c r="K8" i="14"/>
  <c r="K8" i="16" s="1"/>
  <c r="L8" i="14"/>
  <c r="L8" i="16" s="1"/>
  <c r="M8" i="14"/>
  <c r="M8" i="16" s="1"/>
  <c r="E9" i="14"/>
  <c r="E9" i="16" s="1"/>
  <c r="F9" i="14"/>
  <c r="F9" i="16" s="1"/>
  <c r="G9" i="14"/>
  <c r="G9" i="16" s="1"/>
  <c r="H9" i="14"/>
  <c r="H9" i="16" s="1"/>
  <c r="I9" i="14"/>
  <c r="I9" i="16" s="1"/>
  <c r="J9" i="14"/>
  <c r="J9" i="16" s="1"/>
  <c r="K9" i="14"/>
  <c r="K9" i="16" s="1"/>
  <c r="L9" i="14"/>
  <c r="L9" i="16" s="1"/>
  <c r="E10" i="14"/>
  <c r="E10" i="16" s="1"/>
  <c r="F10" i="14"/>
  <c r="F10" i="16" s="1"/>
  <c r="G10" i="14"/>
  <c r="G10" i="16" s="1"/>
  <c r="H10" i="14"/>
  <c r="H10" i="16" s="1"/>
  <c r="I10" i="14"/>
  <c r="I10" i="16" s="1"/>
  <c r="J10" i="14"/>
  <c r="J10" i="16" s="1"/>
  <c r="K10" i="14"/>
  <c r="K10" i="16" s="1"/>
  <c r="L10" i="14"/>
  <c r="L10" i="16" s="1"/>
  <c r="E11" i="14"/>
  <c r="E11" i="16" s="1"/>
  <c r="F11" i="14"/>
  <c r="F11" i="16" s="1"/>
  <c r="G11" i="14"/>
  <c r="G11" i="16" s="1"/>
  <c r="H11" i="14"/>
  <c r="H11" i="16" s="1"/>
  <c r="I11" i="14"/>
  <c r="I11" i="16" s="1"/>
  <c r="J11" i="14"/>
  <c r="J11" i="16" s="1"/>
  <c r="K11" i="14"/>
  <c r="K11" i="16" s="1"/>
  <c r="L11" i="14"/>
  <c r="L11" i="16" s="1"/>
  <c r="M11" i="14"/>
  <c r="M11" i="16" s="1"/>
  <c r="E12" i="14"/>
  <c r="E12" i="16" s="1"/>
  <c r="F12" i="14"/>
  <c r="F12" i="16" s="1"/>
  <c r="G12" i="14"/>
  <c r="G12" i="16" s="1"/>
  <c r="E13" i="14"/>
  <c r="E13" i="16" s="1"/>
  <c r="F13" i="14"/>
  <c r="F13" i="16" s="1"/>
  <c r="G13" i="14"/>
  <c r="G13" i="16" s="1"/>
  <c r="H13" i="14"/>
  <c r="H13" i="16" s="1"/>
  <c r="I13" i="14"/>
  <c r="I13" i="16" s="1"/>
  <c r="J13" i="14"/>
  <c r="J13" i="16" s="1"/>
  <c r="K13" i="14"/>
  <c r="K13" i="16" s="1"/>
  <c r="L13" i="14"/>
  <c r="L13" i="16" s="1"/>
  <c r="M13" i="14"/>
  <c r="M13" i="16" s="1"/>
  <c r="E14" i="14"/>
  <c r="E14" i="16" s="1"/>
  <c r="F14" i="14"/>
  <c r="F14" i="16" s="1"/>
  <c r="G14" i="14"/>
  <c r="G14" i="16" s="1"/>
  <c r="H14" i="14"/>
  <c r="H14" i="16" s="1"/>
  <c r="I14" i="14"/>
  <c r="I14" i="16" s="1"/>
  <c r="J14" i="14"/>
  <c r="J14" i="16" s="1"/>
  <c r="K14" i="14"/>
  <c r="K14" i="16" s="1"/>
  <c r="L14" i="14"/>
  <c r="L14" i="16" s="1"/>
  <c r="M14" i="14"/>
  <c r="M14" i="16" s="1"/>
  <c r="E15" i="14"/>
  <c r="E15" i="16" s="1"/>
  <c r="F15" i="14"/>
  <c r="F15" i="16" s="1"/>
  <c r="G15" i="14"/>
  <c r="G15" i="16" s="1"/>
  <c r="I15" i="14"/>
  <c r="I15" i="16" s="1"/>
  <c r="J15" i="14"/>
  <c r="J15" i="16" s="1"/>
  <c r="K15" i="14"/>
  <c r="K15" i="16" s="1"/>
  <c r="L15" i="14"/>
  <c r="L15" i="16" s="1"/>
  <c r="M15" i="14"/>
  <c r="M15" i="16" s="1"/>
  <c r="E16" i="14"/>
  <c r="E16" i="16" s="1"/>
  <c r="F16" i="14"/>
  <c r="F16" i="16" s="1"/>
  <c r="G16" i="14"/>
  <c r="G16" i="16" s="1"/>
  <c r="I16" i="14"/>
  <c r="I16" i="16" s="1"/>
  <c r="J16" i="14"/>
  <c r="J16" i="16" s="1"/>
  <c r="K16" i="14"/>
  <c r="K16" i="16" s="1"/>
  <c r="L16" i="14"/>
  <c r="L16" i="16" s="1"/>
  <c r="E17" i="14"/>
  <c r="E17" i="16" s="1"/>
  <c r="F17" i="14"/>
  <c r="F17" i="16" s="1"/>
  <c r="G17" i="14"/>
  <c r="G17" i="16" s="1"/>
  <c r="H17" i="14"/>
  <c r="H17" i="16" s="1"/>
  <c r="I17" i="14"/>
  <c r="I17" i="16" s="1"/>
  <c r="J17" i="14"/>
  <c r="J17" i="16" s="1"/>
  <c r="K17" i="14"/>
  <c r="K17" i="16" s="1"/>
  <c r="L17" i="14"/>
  <c r="L17" i="16" s="1"/>
  <c r="M17" i="14"/>
  <c r="M17" i="16" s="1"/>
  <c r="E18" i="14"/>
  <c r="E18" i="16" s="1"/>
  <c r="F18" i="14"/>
  <c r="F18" i="16" s="1"/>
  <c r="G18" i="14"/>
  <c r="G18" i="16" s="1"/>
  <c r="H18" i="14"/>
  <c r="H18" i="16" s="1"/>
  <c r="I18" i="14"/>
  <c r="I18" i="16" s="1"/>
  <c r="J18" i="14"/>
  <c r="J18" i="16" s="1"/>
  <c r="K18" i="14"/>
  <c r="K18" i="16" s="1"/>
  <c r="L18" i="14"/>
  <c r="L18" i="16" s="1"/>
  <c r="M18" i="14"/>
  <c r="M18" i="16" s="1"/>
  <c r="E19" i="14"/>
  <c r="E19" i="16" s="1"/>
  <c r="F19" i="14"/>
  <c r="F19" i="16" s="1"/>
  <c r="G19" i="14"/>
  <c r="G19" i="16" s="1"/>
  <c r="H19" i="14"/>
  <c r="H19" i="16" s="1"/>
  <c r="I19" i="14"/>
  <c r="I19" i="16" s="1"/>
  <c r="J19" i="14"/>
  <c r="J19" i="16" s="1"/>
  <c r="K19" i="14"/>
  <c r="K19" i="16" s="1"/>
  <c r="L19" i="14"/>
  <c r="L19" i="16" s="1"/>
  <c r="M19" i="14"/>
  <c r="M19" i="16" s="1"/>
  <c r="E20" i="14"/>
  <c r="E20" i="16" s="1"/>
  <c r="F20" i="14"/>
  <c r="F20" i="16" s="1"/>
  <c r="G20" i="14"/>
  <c r="G20" i="16" s="1"/>
  <c r="H20" i="14"/>
  <c r="H20" i="16" s="1"/>
  <c r="I20" i="14"/>
  <c r="I20" i="16" s="1"/>
  <c r="J20" i="14"/>
  <c r="J20" i="16" s="1"/>
  <c r="K20" i="14"/>
  <c r="K20" i="16" s="1"/>
  <c r="L20" i="14"/>
  <c r="L20" i="16" s="1"/>
  <c r="M20" i="14"/>
  <c r="M20" i="16" s="1"/>
  <c r="E21" i="14"/>
  <c r="E21" i="16" s="1"/>
  <c r="F21" i="14"/>
  <c r="F21" i="16" s="1"/>
  <c r="G21" i="14"/>
  <c r="G21" i="16" s="1"/>
  <c r="H21" i="14"/>
  <c r="H21" i="16" s="1"/>
  <c r="I21" i="14"/>
  <c r="I21" i="16" s="1"/>
  <c r="J21" i="14"/>
  <c r="J21" i="16" s="1"/>
  <c r="K21" i="14"/>
  <c r="K21" i="16" s="1"/>
  <c r="L21" i="14"/>
  <c r="L21" i="16" s="1"/>
  <c r="E22" i="14"/>
  <c r="E22" i="16" s="1"/>
  <c r="F22" i="14"/>
  <c r="F22" i="16" s="1"/>
  <c r="G22" i="14"/>
  <c r="G22" i="16" s="1"/>
  <c r="H22" i="14"/>
  <c r="H22" i="16" s="1"/>
  <c r="I22" i="14"/>
  <c r="I22" i="16" s="1"/>
  <c r="J22" i="14"/>
  <c r="J22" i="16" s="1"/>
  <c r="K22" i="14"/>
  <c r="K22" i="16" s="1"/>
  <c r="L22" i="14"/>
  <c r="L22" i="16" s="1"/>
  <c r="M22" i="14"/>
  <c r="M22" i="16" s="1"/>
  <c r="E23" i="14"/>
  <c r="E23" i="16" s="1"/>
  <c r="F23" i="14"/>
  <c r="F23" i="16" s="1"/>
  <c r="G23" i="14"/>
  <c r="G23" i="16" s="1"/>
  <c r="H23" i="14"/>
  <c r="H23" i="16" s="1"/>
  <c r="I23" i="14"/>
  <c r="I23" i="16" s="1"/>
  <c r="J23" i="14"/>
  <c r="J23" i="16" s="1"/>
  <c r="K23" i="14"/>
  <c r="K23" i="16" s="1"/>
  <c r="L23" i="14"/>
  <c r="L23" i="16" s="1"/>
  <c r="M23" i="14"/>
  <c r="M23" i="16" s="1"/>
  <c r="E24" i="14"/>
  <c r="E24" i="16" s="1"/>
  <c r="F24" i="14"/>
  <c r="F24" i="16" s="1"/>
  <c r="G24" i="14"/>
  <c r="G24" i="16" s="1"/>
  <c r="H24" i="14"/>
  <c r="H24" i="16" s="1"/>
  <c r="I24" i="14"/>
  <c r="I24" i="16" s="1"/>
  <c r="J24" i="14"/>
  <c r="J24" i="16" s="1"/>
  <c r="K24" i="14"/>
  <c r="K24" i="16" s="1"/>
  <c r="L24" i="14"/>
  <c r="L24" i="16" s="1"/>
  <c r="M24" i="14"/>
  <c r="M24" i="16" s="1"/>
  <c r="E25" i="14"/>
  <c r="E25" i="16" s="1"/>
  <c r="F25" i="14"/>
  <c r="F25" i="16" s="1"/>
  <c r="G25" i="14"/>
  <c r="G25" i="16" s="1"/>
  <c r="H25" i="14"/>
  <c r="H25" i="16" s="1"/>
  <c r="I25" i="14"/>
  <c r="I25" i="16" s="1"/>
  <c r="J25" i="14"/>
  <c r="J25" i="16" s="1"/>
  <c r="K25" i="14"/>
  <c r="K25" i="16" s="1"/>
  <c r="L25" i="14"/>
  <c r="L25" i="16" s="1"/>
  <c r="M25" i="14"/>
  <c r="M25" i="16" s="1"/>
  <c r="E26" i="14"/>
  <c r="E26" i="16" s="1"/>
  <c r="F26" i="14"/>
  <c r="F26" i="16" s="1"/>
  <c r="G26" i="14"/>
  <c r="G26" i="16" s="1"/>
  <c r="I26" i="14"/>
  <c r="I26" i="16" s="1"/>
  <c r="J26" i="14"/>
  <c r="J26" i="16" s="1"/>
  <c r="K26" i="14"/>
  <c r="K26" i="16" s="1"/>
  <c r="L26" i="14"/>
  <c r="L26" i="16" s="1"/>
  <c r="M26" i="14"/>
  <c r="M26" i="16" s="1"/>
  <c r="E27" i="14"/>
  <c r="E27" i="16" s="1"/>
  <c r="G27" i="14"/>
  <c r="G27" i="16" s="1"/>
  <c r="H27" i="14"/>
  <c r="H27" i="16" s="1"/>
  <c r="I27" i="14"/>
  <c r="I27" i="16" s="1"/>
  <c r="J27" i="14"/>
  <c r="J27" i="16" s="1"/>
  <c r="K27" i="14"/>
  <c r="K27" i="16" s="1"/>
  <c r="L27" i="14"/>
  <c r="L27" i="16" s="1"/>
  <c r="M27" i="14"/>
  <c r="M27" i="16" s="1"/>
  <c r="E28" i="14"/>
  <c r="E28" i="16" s="1"/>
  <c r="F28" i="14"/>
  <c r="F28" i="16" s="1"/>
  <c r="G28" i="14"/>
  <c r="G28" i="16" s="1"/>
  <c r="H28" i="14"/>
  <c r="H28" i="16" s="1"/>
  <c r="I28" i="14"/>
  <c r="I28" i="16" s="1"/>
  <c r="J28" i="14"/>
  <c r="J28" i="16" s="1"/>
  <c r="K28" i="14"/>
  <c r="K28" i="16" s="1"/>
  <c r="L28" i="14"/>
  <c r="L28" i="16" s="1"/>
  <c r="M28" i="14"/>
  <c r="M28" i="16" s="1"/>
  <c r="E29" i="14"/>
  <c r="E29" i="16" s="1"/>
  <c r="F29" i="14"/>
  <c r="F29" i="16" s="1"/>
  <c r="G29" i="14"/>
  <c r="G29" i="16" s="1"/>
  <c r="H29" i="14"/>
  <c r="H29" i="16" s="1"/>
  <c r="I29" i="14"/>
  <c r="I29" i="16" s="1"/>
  <c r="J29" i="14"/>
  <c r="J29" i="16" s="1"/>
  <c r="K29" i="14"/>
  <c r="K29" i="16" s="1"/>
  <c r="M29" i="14"/>
  <c r="M29" i="16" s="1"/>
  <c r="E30" i="14"/>
  <c r="E30" i="16" s="1"/>
  <c r="F30" i="14"/>
  <c r="F30" i="16" s="1"/>
  <c r="G30" i="14"/>
  <c r="G30" i="16" s="1"/>
  <c r="H30" i="14"/>
  <c r="H30" i="16" s="1"/>
  <c r="I30" i="14"/>
  <c r="I30" i="16" s="1"/>
  <c r="J30" i="14"/>
  <c r="J30" i="16" s="1"/>
  <c r="K30" i="14"/>
  <c r="K30" i="16" s="1"/>
  <c r="L30" i="14"/>
  <c r="L30" i="16" s="1"/>
  <c r="M30" i="14"/>
  <c r="M30" i="16" s="1"/>
  <c r="E31" i="14"/>
  <c r="E31" i="16" s="1"/>
  <c r="F31" i="14"/>
  <c r="F31" i="16" s="1"/>
  <c r="G31" i="14"/>
  <c r="G31" i="16" s="1"/>
  <c r="H31" i="14"/>
  <c r="H31" i="16" s="1"/>
  <c r="I31" i="14"/>
  <c r="I31" i="16" s="1"/>
  <c r="J31" i="14"/>
  <c r="J31" i="16" s="1"/>
  <c r="K31" i="14"/>
  <c r="K31" i="16" s="1"/>
  <c r="L31" i="14"/>
  <c r="L31" i="16" s="1"/>
  <c r="M31" i="14"/>
  <c r="M31" i="16" s="1"/>
  <c r="E32" i="14"/>
  <c r="E32" i="16" s="1"/>
  <c r="F32" i="14"/>
  <c r="F32" i="16" s="1"/>
  <c r="G32" i="14"/>
  <c r="G32" i="16" s="1"/>
  <c r="H32" i="14"/>
  <c r="H32" i="16" s="1"/>
  <c r="I32" i="14"/>
  <c r="I32" i="16" s="1"/>
  <c r="J32" i="14"/>
  <c r="J32" i="16" s="1"/>
  <c r="K32" i="14"/>
  <c r="K32" i="16" s="1"/>
  <c r="L32" i="14"/>
  <c r="L32" i="16" s="1"/>
  <c r="M32" i="14"/>
  <c r="M32" i="16" s="1"/>
  <c r="E33" i="14"/>
  <c r="E33" i="16" s="1"/>
  <c r="F33" i="14"/>
  <c r="F33" i="16" s="1"/>
  <c r="G33" i="14"/>
  <c r="G33" i="16" s="1"/>
  <c r="H33" i="14"/>
  <c r="H33" i="16" s="1"/>
  <c r="I33" i="14"/>
  <c r="I33" i="16" s="1"/>
  <c r="J33" i="14"/>
  <c r="J33" i="16" s="1"/>
  <c r="K33" i="14"/>
  <c r="K33" i="16" s="1"/>
  <c r="L33" i="14"/>
  <c r="L33" i="16" s="1"/>
  <c r="M33" i="14"/>
  <c r="M33" i="16" s="1"/>
  <c r="E34" i="14"/>
  <c r="E34" i="16" s="1"/>
  <c r="F34" i="14"/>
  <c r="F34" i="16" s="1"/>
  <c r="G34" i="14"/>
  <c r="G34" i="16" s="1"/>
  <c r="H34" i="14"/>
  <c r="H34" i="16" s="1"/>
  <c r="I34" i="14"/>
  <c r="I34" i="16" s="1"/>
  <c r="J34" i="14"/>
  <c r="J34" i="16" s="1"/>
  <c r="K34" i="14"/>
  <c r="K34" i="16" s="1"/>
  <c r="L34" i="14"/>
  <c r="L34" i="16" s="1"/>
  <c r="M34" i="14"/>
  <c r="M34" i="16" s="1"/>
  <c r="E35" i="14"/>
  <c r="E35" i="16" s="1"/>
  <c r="F35" i="14"/>
  <c r="F35" i="16" s="1"/>
  <c r="G35" i="14"/>
  <c r="G35" i="16" s="1"/>
  <c r="H35" i="14"/>
  <c r="H35" i="16" s="1"/>
  <c r="I35" i="14"/>
  <c r="I35" i="16" s="1"/>
  <c r="J35" i="14"/>
  <c r="J35" i="16" s="1"/>
  <c r="K35" i="14"/>
  <c r="K35" i="16" s="1"/>
  <c r="L35" i="14"/>
  <c r="L35" i="16" s="1"/>
  <c r="M35" i="14"/>
  <c r="M35" i="16" s="1"/>
  <c r="E36" i="14"/>
  <c r="E36" i="16" s="1"/>
  <c r="F36" i="14"/>
  <c r="F36" i="16" s="1"/>
  <c r="G36" i="14"/>
  <c r="G36" i="16" s="1"/>
  <c r="H36" i="14"/>
  <c r="H36" i="16" s="1"/>
  <c r="I36" i="14"/>
  <c r="I36" i="16" s="1"/>
  <c r="J36" i="14"/>
  <c r="J36" i="16" s="1"/>
  <c r="K36" i="14"/>
  <c r="K36" i="16" s="1"/>
  <c r="L36" i="14"/>
  <c r="L36" i="16" s="1"/>
  <c r="M36" i="14"/>
  <c r="M36" i="16" s="1"/>
  <c r="E37" i="14"/>
  <c r="E37" i="16" s="1"/>
  <c r="F37" i="14"/>
  <c r="F37" i="16" s="1"/>
  <c r="G37" i="14"/>
  <c r="G37" i="16" s="1"/>
  <c r="H37" i="14"/>
  <c r="H37" i="16" s="1"/>
  <c r="I37" i="14"/>
  <c r="I37" i="16" s="1"/>
  <c r="J37" i="14"/>
  <c r="J37" i="16" s="1"/>
  <c r="K37" i="14"/>
  <c r="K37" i="16" s="1"/>
  <c r="L37" i="14"/>
  <c r="L37" i="16" s="1"/>
  <c r="M37" i="14"/>
  <c r="M37" i="16" s="1"/>
  <c r="E38" i="14"/>
  <c r="E38" i="16" s="1"/>
  <c r="F38" i="14"/>
  <c r="F38" i="16" s="1"/>
  <c r="G38" i="14"/>
  <c r="G38" i="16" s="1"/>
  <c r="H38" i="14"/>
  <c r="H38" i="16" s="1"/>
  <c r="I38" i="14"/>
  <c r="I38" i="16" s="1"/>
  <c r="J38" i="14"/>
  <c r="J38" i="16" s="1"/>
  <c r="K38" i="14"/>
  <c r="K38" i="16" s="1"/>
  <c r="L38" i="14"/>
  <c r="L38" i="16" s="1"/>
  <c r="M38" i="14"/>
  <c r="M38" i="16" s="1"/>
  <c r="E39" i="14"/>
  <c r="E39" i="16" s="1"/>
  <c r="F39" i="14"/>
  <c r="F39" i="16" s="1"/>
  <c r="G39" i="14"/>
  <c r="G39" i="16" s="1"/>
  <c r="I39" i="14"/>
  <c r="I39" i="16" s="1"/>
  <c r="J39" i="14"/>
  <c r="J39" i="16" s="1"/>
  <c r="L39" i="14"/>
  <c r="L39" i="16" s="1"/>
  <c r="M39" i="14"/>
  <c r="M39" i="16" s="1"/>
  <c r="E40" i="14"/>
  <c r="E40" i="16" s="1"/>
  <c r="F40" i="14"/>
  <c r="F40" i="16" s="1"/>
  <c r="G40" i="14"/>
  <c r="G40" i="16" s="1"/>
  <c r="I40" i="14"/>
  <c r="I40" i="16" s="1"/>
  <c r="J40" i="14"/>
  <c r="J40" i="16" s="1"/>
  <c r="K40" i="14"/>
  <c r="K40" i="16" s="1"/>
  <c r="L40" i="14"/>
  <c r="L40" i="16" s="1"/>
  <c r="M40" i="14"/>
  <c r="M40" i="16" s="1"/>
  <c r="E41" i="14"/>
  <c r="E41" i="16" s="1"/>
  <c r="F41" i="14"/>
  <c r="F41" i="16" s="1"/>
  <c r="G41" i="14"/>
  <c r="G41" i="16" s="1"/>
  <c r="I41" i="14"/>
  <c r="I41" i="16" s="1"/>
  <c r="J41" i="14"/>
  <c r="J41" i="16" s="1"/>
  <c r="K41" i="14"/>
  <c r="K41" i="16" s="1"/>
  <c r="L41" i="14"/>
  <c r="L41" i="16" s="1"/>
  <c r="M41" i="14"/>
  <c r="M41" i="16" s="1"/>
  <c r="E42" i="14"/>
  <c r="E42" i="16" s="1"/>
  <c r="F42" i="14"/>
  <c r="F42" i="16" s="1"/>
  <c r="G42" i="14"/>
  <c r="G42" i="16" s="1"/>
  <c r="H42" i="14"/>
  <c r="H42" i="16" s="1"/>
  <c r="I42" i="14"/>
  <c r="I42" i="16" s="1"/>
  <c r="J42" i="14"/>
  <c r="J42" i="16" s="1"/>
  <c r="K42" i="14"/>
  <c r="K42" i="16" s="1"/>
  <c r="L42" i="14"/>
  <c r="L42" i="16" s="1"/>
  <c r="E43" i="14"/>
  <c r="E43" i="16" s="1"/>
  <c r="F43" i="14"/>
  <c r="F43" i="16" s="1"/>
  <c r="H43" i="14"/>
  <c r="H43" i="16" s="1"/>
  <c r="I43" i="14"/>
  <c r="I43" i="16" s="1"/>
  <c r="J43" i="14"/>
  <c r="J43" i="16" s="1"/>
  <c r="K43" i="14"/>
  <c r="K43" i="16" s="1"/>
  <c r="L43" i="14"/>
  <c r="L43" i="16" s="1"/>
  <c r="M43" i="14"/>
  <c r="M43" i="16" s="1"/>
  <c r="E44" i="14"/>
  <c r="E44" i="16" s="1"/>
  <c r="F44" i="14"/>
  <c r="F44" i="16" s="1"/>
  <c r="G44" i="14"/>
  <c r="G44" i="16" s="1"/>
  <c r="H44" i="14"/>
  <c r="H44" i="16" s="1"/>
  <c r="I44" i="14"/>
  <c r="I44" i="16" s="1"/>
  <c r="J44" i="14"/>
  <c r="J44" i="16" s="1"/>
  <c r="K44" i="14"/>
  <c r="K44" i="16" s="1"/>
  <c r="L44" i="14"/>
  <c r="L44" i="16" s="1"/>
  <c r="E45" i="14"/>
  <c r="E45" i="16" s="1"/>
  <c r="F45" i="14"/>
  <c r="F45" i="16" s="1"/>
  <c r="G45" i="14"/>
  <c r="G45" i="16" s="1"/>
  <c r="H45" i="14"/>
  <c r="H45" i="16" s="1"/>
  <c r="I45" i="14"/>
  <c r="I45" i="16" s="1"/>
  <c r="J45" i="14"/>
  <c r="J45" i="16" s="1"/>
  <c r="K45" i="14"/>
  <c r="K45" i="16" s="1"/>
  <c r="L45" i="14"/>
  <c r="L45" i="16" s="1"/>
  <c r="M45" i="14"/>
  <c r="M45" i="16" s="1"/>
  <c r="E46" i="14"/>
  <c r="E46" i="16" s="1"/>
  <c r="G46" i="14"/>
  <c r="G46" i="16" s="1"/>
  <c r="H46" i="14"/>
  <c r="H46" i="16" s="1"/>
  <c r="I46" i="14"/>
  <c r="I46" i="16" s="1"/>
  <c r="J46" i="14"/>
  <c r="J46" i="16" s="1"/>
  <c r="K46" i="14"/>
  <c r="K46" i="16" s="1"/>
  <c r="L46" i="14"/>
  <c r="L46" i="16" s="1"/>
  <c r="M46" i="14"/>
  <c r="M46" i="16" s="1"/>
  <c r="E47" i="14"/>
  <c r="E47" i="16" s="1"/>
  <c r="F47" i="14"/>
  <c r="F47" i="16" s="1"/>
  <c r="G47" i="14"/>
  <c r="G47" i="16" s="1"/>
  <c r="H47" i="14"/>
  <c r="H47" i="16" s="1"/>
  <c r="I47" i="14"/>
  <c r="I47" i="16" s="1"/>
  <c r="J47" i="14"/>
  <c r="J47" i="16" s="1"/>
  <c r="K47" i="14"/>
  <c r="K47" i="16" s="1"/>
  <c r="L47" i="14"/>
  <c r="L47" i="16" s="1"/>
  <c r="M47" i="14"/>
  <c r="M47" i="16" s="1"/>
  <c r="E48" i="14"/>
  <c r="E48" i="16" s="1"/>
  <c r="F48" i="14"/>
  <c r="F48" i="16" s="1"/>
  <c r="G48" i="14"/>
  <c r="G48" i="16" s="1"/>
  <c r="H48" i="14"/>
  <c r="H48" i="16" s="1"/>
  <c r="I48" i="14"/>
  <c r="I48" i="16" s="1"/>
  <c r="J48" i="14"/>
  <c r="J48" i="16" s="1"/>
  <c r="K48" i="14"/>
  <c r="K48" i="16" s="1"/>
  <c r="L48" i="14"/>
  <c r="L48" i="16" s="1"/>
  <c r="M48" i="14"/>
  <c r="M48" i="16" s="1"/>
  <c r="E49" i="14"/>
  <c r="E49" i="16" s="1"/>
  <c r="F49" i="14"/>
  <c r="F49" i="16" s="1"/>
  <c r="G49" i="14"/>
  <c r="G49" i="16" s="1"/>
  <c r="H49" i="14"/>
  <c r="H49" i="16" s="1"/>
  <c r="I49" i="14"/>
  <c r="I49" i="16" s="1"/>
  <c r="J49" i="14"/>
  <c r="J49" i="16" s="1"/>
  <c r="K49" i="14"/>
  <c r="K49" i="16" s="1"/>
  <c r="L49" i="14"/>
  <c r="L49" i="16" s="1"/>
  <c r="M49" i="14"/>
  <c r="M49" i="16" s="1"/>
  <c r="E50" i="14"/>
  <c r="E50" i="16" s="1"/>
  <c r="G50" i="14"/>
  <c r="G50" i="16" s="1"/>
  <c r="I50" i="14"/>
  <c r="I50" i="16" s="1"/>
  <c r="J50" i="14"/>
  <c r="J50" i="16" s="1"/>
  <c r="K50" i="14"/>
  <c r="K50" i="16" s="1"/>
  <c r="M50" i="14"/>
  <c r="M50" i="16" s="1"/>
  <c r="E4" i="14"/>
  <c r="E4" i="16" s="1"/>
  <c r="G4" i="14"/>
  <c r="G4" i="16" s="1"/>
  <c r="H4" i="14"/>
  <c r="H4" i="16" s="1"/>
  <c r="I4" i="14"/>
  <c r="I4" i="16" s="1"/>
  <c r="J4" i="14"/>
  <c r="J4" i="16" s="1"/>
  <c r="K4" i="14"/>
  <c r="K4" i="16" s="1"/>
  <c r="L4" i="14"/>
  <c r="L4" i="16" s="1"/>
  <c r="M4" i="14"/>
  <c r="M4" i="16" s="1"/>
  <c r="E5" i="14"/>
  <c r="E5" i="16" s="1"/>
  <c r="F5" i="14"/>
  <c r="F5" i="16" s="1"/>
  <c r="G5" i="14"/>
  <c r="G5" i="16" s="1"/>
  <c r="I5" i="14"/>
  <c r="I5" i="16" s="1"/>
  <c r="J5" i="14"/>
  <c r="J5" i="16" s="1"/>
  <c r="K5" i="14"/>
  <c r="K5" i="16" s="1"/>
  <c r="L5" i="14"/>
  <c r="L5" i="16" s="1"/>
  <c r="M5" i="14"/>
  <c r="M5" i="16" s="1"/>
  <c r="E6" i="14"/>
  <c r="E6" i="16" s="1"/>
  <c r="G6" i="14"/>
  <c r="G6" i="16" s="1"/>
  <c r="H6" i="14"/>
  <c r="H6" i="16" s="1"/>
  <c r="I6" i="14"/>
  <c r="I6" i="16" s="1"/>
  <c r="J6" i="14"/>
  <c r="J6" i="16" s="1"/>
  <c r="K6" i="14"/>
  <c r="K6" i="16" s="1"/>
  <c r="L6" i="14"/>
  <c r="L6" i="16" s="1"/>
  <c r="M6" i="14"/>
  <c r="M6" i="16" s="1"/>
  <c r="E7" i="14"/>
  <c r="E7" i="16" s="1"/>
  <c r="F7" i="14"/>
  <c r="F7" i="16" s="1"/>
  <c r="G7" i="14"/>
  <c r="G7" i="16" s="1"/>
  <c r="I7" i="14"/>
  <c r="I7" i="16" s="1"/>
  <c r="J7" i="14"/>
  <c r="J7" i="16" s="1"/>
  <c r="K7" i="14"/>
  <c r="K7" i="16" s="1"/>
  <c r="M7" i="14"/>
  <c r="M7" i="16" s="1"/>
  <c r="F3" i="14"/>
  <c r="F3" i="16" s="1"/>
  <c r="G3" i="14"/>
  <c r="G3" i="16" s="1"/>
  <c r="H3" i="14"/>
  <c r="H3" i="16" s="1"/>
  <c r="I3" i="14"/>
  <c r="I3" i="16" s="1"/>
  <c r="J3" i="14"/>
  <c r="J3" i="16" s="1"/>
  <c r="K3" i="14"/>
  <c r="K3" i="16" s="1"/>
  <c r="L3" i="14"/>
  <c r="L3" i="16" s="1"/>
  <c r="M3" i="14"/>
  <c r="M3" i="16" s="1"/>
  <c r="E3" i="14"/>
  <c r="E3" i="16" s="1"/>
  <c r="C120" i="7"/>
  <c r="F123" i="7" s="1"/>
  <c r="H120" i="7"/>
  <c r="F127" i="7" s="1"/>
  <c r="F120" i="7"/>
  <c r="F125" i="7" s="1"/>
  <c r="G120" i="7"/>
  <c r="F126" i="7" s="1"/>
  <c r="E120" i="7"/>
  <c r="F124" i="7" s="1"/>
  <c r="M15" i="10"/>
  <c r="M22" i="10"/>
  <c r="M33" i="10"/>
  <c r="M43" i="10"/>
  <c r="M46" i="10"/>
  <c r="L13" i="10"/>
  <c r="L18" i="10"/>
  <c r="L24" i="10"/>
  <c r="L25" i="10"/>
  <c r="L28" i="10"/>
  <c r="H7" i="10"/>
  <c r="H9" i="10"/>
  <c r="H10" i="10"/>
  <c r="H13" i="10"/>
  <c r="H18" i="10"/>
  <c r="H22" i="10"/>
  <c r="H24" i="10"/>
  <c r="H28" i="10"/>
  <c r="H36" i="10"/>
  <c r="H37" i="10"/>
  <c r="H39" i="10"/>
  <c r="H42" i="10"/>
  <c r="H48" i="10"/>
  <c r="G5" i="10"/>
  <c r="G14" i="10"/>
  <c r="G21" i="10"/>
  <c r="G51" i="10"/>
  <c r="F8" i="10"/>
  <c r="F10" i="10"/>
  <c r="F28" i="10"/>
  <c r="M52" i="10"/>
  <c r="L52" i="10"/>
  <c r="K52" i="10"/>
  <c r="I52" i="10"/>
  <c r="H52" i="10"/>
  <c r="G52" i="10"/>
  <c r="F52" i="10"/>
  <c r="E52" i="10"/>
  <c r="K51" i="10"/>
  <c r="J51" i="10"/>
  <c r="F51" i="10"/>
  <c r="K50" i="10"/>
  <c r="G50" i="10"/>
  <c r="J49" i="10"/>
  <c r="I49" i="10"/>
  <c r="L48" i="10"/>
  <c r="K48" i="10"/>
  <c r="G48" i="10"/>
  <c r="F48" i="10"/>
  <c r="E48" i="10"/>
  <c r="M47" i="10"/>
  <c r="L47" i="10"/>
  <c r="K47" i="10"/>
  <c r="J47" i="10"/>
  <c r="I47" i="10"/>
  <c r="H47" i="10"/>
  <c r="G47" i="10"/>
  <c r="F47" i="10"/>
  <c r="E47" i="10"/>
  <c r="J46" i="10"/>
  <c r="I46" i="10"/>
  <c r="F46" i="10"/>
  <c r="K45" i="10"/>
  <c r="G45" i="10"/>
  <c r="L44" i="10"/>
  <c r="J44" i="10"/>
  <c r="H44" i="10"/>
  <c r="F44" i="10"/>
  <c r="E44" i="10"/>
  <c r="L43" i="10"/>
  <c r="K43" i="10"/>
  <c r="J43" i="10"/>
  <c r="I43" i="10"/>
  <c r="H43" i="10"/>
  <c r="G43" i="10"/>
  <c r="M42" i="10"/>
  <c r="L42" i="10"/>
  <c r="I42" i="10"/>
  <c r="G42" i="10"/>
  <c r="E42" i="10"/>
  <c r="M41" i="10"/>
  <c r="J41" i="10"/>
  <c r="I41" i="10"/>
  <c r="F41" i="10"/>
  <c r="E41" i="10"/>
  <c r="K40" i="10"/>
  <c r="J40" i="10"/>
  <c r="H40" i="10"/>
  <c r="G40" i="10"/>
  <c r="F40" i="10"/>
  <c r="E40" i="10"/>
  <c r="M39" i="10"/>
  <c r="L39" i="10"/>
  <c r="K39" i="10"/>
  <c r="J39" i="10"/>
  <c r="I39" i="10"/>
  <c r="G39" i="10"/>
  <c r="K38" i="10"/>
  <c r="M37" i="10"/>
  <c r="L37" i="10"/>
  <c r="I37" i="10"/>
  <c r="E37" i="10"/>
  <c r="M36" i="10"/>
  <c r="J36" i="10"/>
  <c r="I36" i="10"/>
  <c r="G36" i="10"/>
  <c r="F36" i="10"/>
  <c r="L35" i="10"/>
  <c r="K35" i="10"/>
  <c r="H35" i="10"/>
  <c r="G35" i="10"/>
  <c r="M34" i="10"/>
  <c r="L34" i="10"/>
  <c r="I34" i="10"/>
  <c r="H34" i="10"/>
  <c r="F34" i="10"/>
  <c r="E34" i="10"/>
  <c r="J33" i="10"/>
  <c r="I33" i="10"/>
  <c r="F33" i="10"/>
  <c r="E33" i="10"/>
  <c r="L32" i="10"/>
  <c r="K32" i="10"/>
  <c r="J32" i="10"/>
  <c r="G32" i="10"/>
  <c r="M31" i="10"/>
  <c r="L31" i="10"/>
  <c r="I31" i="10"/>
  <c r="H31" i="10"/>
  <c r="L30" i="10"/>
  <c r="K30" i="10"/>
  <c r="E30" i="10"/>
  <c r="M29" i="10"/>
  <c r="J29" i="10"/>
  <c r="F29" i="10"/>
  <c r="E29" i="10"/>
  <c r="K28" i="10"/>
  <c r="J28" i="10"/>
  <c r="I28" i="10"/>
  <c r="E28" i="10"/>
  <c r="M27" i="10"/>
  <c r="J27" i="10"/>
  <c r="I27" i="10"/>
  <c r="M26" i="10"/>
  <c r="F26" i="10"/>
  <c r="F25" i="10"/>
  <c r="K24" i="10"/>
  <c r="J24" i="10"/>
  <c r="I24" i="10"/>
  <c r="F24" i="10"/>
  <c r="L23" i="10"/>
  <c r="K23" i="10"/>
  <c r="H23" i="10"/>
  <c r="G23" i="10"/>
  <c r="E23" i="10"/>
  <c r="L22" i="10"/>
  <c r="I22" i="10"/>
  <c r="G22" i="10"/>
  <c r="M21" i="10"/>
  <c r="J21" i="10"/>
  <c r="I21" i="10"/>
  <c r="M20" i="10"/>
  <c r="J20" i="10"/>
  <c r="I20" i="10"/>
  <c r="E20" i="10"/>
  <c r="L19" i="10"/>
  <c r="J19" i="10"/>
  <c r="H19" i="10"/>
  <c r="G19" i="10"/>
  <c r="K18" i="10"/>
  <c r="I18" i="10"/>
  <c r="J17" i="10"/>
  <c r="L16" i="10"/>
  <c r="K16" i="10"/>
  <c r="H16" i="10"/>
  <c r="E16" i="10"/>
  <c r="L15" i="10"/>
  <c r="I15" i="10"/>
  <c r="H15" i="10"/>
  <c r="G15" i="10"/>
  <c r="F15" i="10"/>
  <c r="E15" i="10"/>
  <c r="M14" i="10"/>
  <c r="K14" i="10"/>
  <c r="J14" i="10"/>
  <c r="F14" i="10"/>
  <c r="K13" i="10"/>
  <c r="J13" i="10"/>
  <c r="L12" i="10"/>
  <c r="K12" i="10"/>
  <c r="E12" i="10"/>
  <c r="M11" i="10"/>
  <c r="L11" i="10"/>
  <c r="H11" i="10"/>
  <c r="M10" i="10"/>
  <c r="L10" i="10"/>
  <c r="I10" i="10"/>
  <c r="G10" i="10"/>
  <c r="L9" i="10"/>
  <c r="K9" i="10"/>
  <c r="G9" i="10"/>
  <c r="M8" i="10"/>
  <c r="L8" i="10"/>
  <c r="H8" i="10"/>
  <c r="E8" i="10"/>
  <c r="M7" i="10"/>
  <c r="L7" i="10"/>
  <c r="I7" i="10"/>
  <c r="G7" i="10"/>
  <c r="E7" i="10"/>
  <c r="M6" i="10"/>
  <c r="J6" i="10"/>
  <c r="I6" i="10"/>
  <c r="G6" i="10"/>
  <c r="I5" i="10"/>
  <c r="H5" i="10"/>
  <c r="E5" i="10"/>
  <c r="J4" i="10"/>
  <c r="I4" i="10"/>
  <c r="F4" i="10"/>
  <c r="L3" i="10"/>
  <c r="K3" i="10"/>
  <c r="H3" i="10"/>
  <c r="G3" i="10"/>
  <c r="E3" i="10"/>
  <c r="G54" i="5" l="1"/>
  <c r="E54" i="5"/>
  <c r="H54" i="5"/>
  <c r="F54" i="5"/>
  <c r="AI252" i="18"/>
  <c r="AH252" i="18"/>
  <c r="AI251" i="18"/>
  <c r="AH251" i="18"/>
  <c r="AM252" i="18"/>
  <c r="AL252" i="18"/>
  <c r="AM251" i="18"/>
  <c r="AL251" i="18"/>
  <c r="AE252" i="18"/>
  <c r="AE251" i="18"/>
  <c r="AD252" i="18"/>
  <c r="AD251" i="18"/>
  <c r="AA252" i="18"/>
  <c r="Z252" i="18"/>
  <c r="AA251" i="18"/>
  <c r="L194" i="18"/>
  <c r="L182" i="18"/>
  <c r="L178" i="18"/>
  <c r="L176" i="18"/>
  <c r="L174" i="18"/>
  <c r="L170" i="18"/>
  <c r="L168" i="18"/>
  <c r="L166" i="18"/>
  <c r="L162" i="18"/>
  <c r="L160" i="18"/>
  <c r="L158" i="18"/>
  <c r="L154" i="18"/>
  <c r="L152" i="18"/>
  <c r="L150" i="18"/>
  <c r="L146" i="18"/>
  <c r="L144" i="18"/>
  <c r="L142" i="18"/>
  <c r="L138" i="18"/>
  <c r="L136" i="18"/>
  <c r="L134" i="18"/>
  <c r="L130" i="18"/>
  <c r="L128" i="18"/>
  <c r="L126" i="18"/>
  <c r="L122" i="18"/>
  <c r="L120" i="18"/>
  <c r="L118" i="18"/>
  <c r="L106" i="18"/>
  <c r="Z251" i="18"/>
  <c r="L96" i="18"/>
  <c r="L86" i="18"/>
  <c r="L74" i="18"/>
  <c r="L66" i="18"/>
  <c r="L58" i="18"/>
  <c r="W252" i="18"/>
  <c r="V251" i="18"/>
  <c r="W251" i="18"/>
  <c r="H179" i="18"/>
  <c r="H115" i="18"/>
  <c r="V252" i="18"/>
  <c r="S252" i="18"/>
  <c r="S251" i="18"/>
  <c r="N252" i="18"/>
  <c r="R251" i="18"/>
  <c r="R252" i="18"/>
  <c r="O252" i="18"/>
  <c r="N251" i="18"/>
  <c r="L11" i="18"/>
  <c r="L247" i="18"/>
  <c r="L243" i="18"/>
  <c r="L239" i="18"/>
  <c r="L235" i="18"/>
  <c r="L231" i="18"/>
  <c r="L227" i="18"/>
  <c r="L223" i="18"/>
  <c r="L219" i="18"/>
  <c r="L215" i="18"/>
  <c r="L211" i="18"/>
  <c r="L207" i="18"/>
  <c r="L203" i="18"/>
  <c r="L199" i="18"/>
  <c r="L195" i="18"/>
  <c r="L191" i="18"/>
  <c r="L187" i="18"/>
  <c r="L183" i="18"/>
  <c r="L179" i="18"/>
  <c r="L175" i="18"/>
  <c r="L171" i="18"/>
  <c r="L167" i="18"/>
  <c r="L163" i="18"/>
  <c r="L159" i="18"/>
  <c r="L155" i="18"/>
  <c r="L151" i="18"/>
  <c r="L147" i="18"/>
  <c r="L143" i="18"/>
  <c r="L139" i="18"/>
  <c r="L135" i="18"/>
  <c r="L131" i="18"/>
  <c r="L127" i="18"/>
  <c r="L123" i="18"/>
  <c r="L119" i="18"/>
  <c r="L115" i="18"/>
  <c r="L111" i="18"/>
  <c r="L107" i="18"/>
  <c r="L103" i="18"/>
  <c r="L99" i="18"/>
  <c r="L95" i="18"/>
  <c r="L91" i="18"/>
  <c r="L87" i="18"/>
  <c r="L83" i="18"/>
  <c r="L79" i="18"/>
  <c r="L75" i="18"/>
  <c r="L71" i="18"/>
  <c r="L67" i="18"/>
  <c r="L65" i="18"/>
  <c r="L63" i="18"/>
  <c r="L61" i="18"/>
  <c r="L59" i="18"/>
  <c r="L57" i="18"/>
  <c r="L55" i="18"/>
  <c r="O251" i="18"/>
  <c r="L224" i="18"/>
  <c r="L216" i="18"/>
  <c r="L196" i="18"/>
  <c r="L190" i="18"/>
  <c r="L186" i="18"/>
  <c r="L184" i="18"/>
  <c r="L114" i="18"/>
  <c r="L112" i="18"/>
  <c r="L110" i="18"/>
  <c r="L104" i="18"/>
  <c r="L102" i="18"/>
  <c r="L98" i="18"/>
  <c r="L94" i="18"/>
  <c r="L90" i="18"/>
  <c r="L88" i="18"/>
  <c r="L82" i="18"/>
  <c r="L80" i="18"/>
  <c r="L78" i="18"/>
  <c r="L72" i="18"/>
  <c r="L70" i="18"/>
  <c r="L68" i="18"/>
  <c r="L64" i="18"/>
  <c r="L62" i="18"/>
  <c r="L60" i="18"/>
  <c r="L56" i="18"/>
  <c r="L54" i="18"/>
  <c r="L244" i="18"/>
  <c r="L240" i="18"/>
  <c r="L208" i="18"/>
  <c r="H19" i="18"/>
  <c r="L236" i="18"/>
  <c r="L232" i="18"/>
  <c r="L228" i="18"/>
  <c r="L220" i="18"/>
  <c r="L212" i="18"/>
  <c r="L204" i="18"/>
  <c r="L200" i="18"/>
  <c r="L116" i="18"/>
  <c r="L108" i="18"/>
  <c r="L100" i="18"/>
  <c r="L92" i="18"/>
  <c r="L84" i="18"/>
  <c r="L76" i="18"/>
  <c r="H46" i="18"/>
  <c r="H30" i="18"/>
  <c r="H14" i="18"/>
  <c r="H247" i="18"/>
  <c r="H245" i="18"/>
  <c r="H243" i="18"/>
  <c r="H241" i="18"/>
  <c r="H239" i="18"/>
  <c r="H237" i="18"/>
  <c r="H235" i="18"/>
  <c r="H233" i="18"/>
  <c r="H231" i="18"/>
  <c r="H229" i="18"/>
  <c r="H227" i="18"/>
  <c r="H225" i="18"/>
  <c r="H223" i="18"/>
  <c r="H221" i="18"/>
  <c r="H219" i="18"/>
  <c r="H217" i="18"/>
  <c r="H215" i="18"/>
  <c r="H213" i="18"/>
  <c r="H211" i="18"/>
  <c r="H209" i="18"/>
  <c r="H207" i="18"/>
  <c r="H205" i="18"/>
  <c r="H203" i="18"/>
  <c r="H201" i="18"/>
  <c r="H199" i="18"/>
  <c r="H197" i="18"/>
  <c r="H195" i="18"/>
  <c r="H193" i="18"/>
  <c r="H191" i="18"/>
  <c r="H185" i="18"/>
  <c r="H183" i="18"/>
  <c r="H163" i="18"/>
  <c r="H137" i="18"/>
  <c r="H121" i="18"/>
  <c r="H99" i="18"/>
  <c r="H73" i="18"/>
  <c r="H57" i="18"/>
  <c r="L27" i="18"/>
  <c r="L5" i="18"/>
  <c r="L192" i="18"/>
  <c r="L188" i="18"/>
  <c r="L180" i="18"/>
  <c r="L172" i="18"/>
  <c r="L164" i="18"/>
  <c r="L156" i="18"/>
  <c r="L148" i="18"/>
  <c r="L140" i="18"/>
  <c r="L132" i="18"/>
  <c r="L124" i="18"/>
  <c r="H53" i="18"/>
  <c r="H206" i="18"/>
  <c r="H142" i="18"/>
  <c r="H114" i="18"/>
  <c r="H110" i="18"/>
  <c r="H98" i="18"/>
  <c r="H94" i="18"/>
  <c r="H82" i="18"/>
  <c r="H78" i="18"/>
  <c r="H66" i="18"/>
  <c r="H62" i="18"/>
  <c r="L52" i="18"/>
  <c r="L48" i="18"/>
  <c r="L36" i="18"/>
  <c r="L32" i="18"/>
  <c r="L20" i="18"/>
  <c r="L16" i="18"/>
  <c r="L4" i="18"/>
  <c r="H189" i="18"/>
  <c r="H187" i="18"/>
  <c r="H181" i="18"/>
  <c r="H177" i="18"/>
  <c r="H175" i="18"/>
  <c r="H173" i="18"/>
  <c r="H171" i="18"/>
  <c r="H169" i="18"/>
  <c r="H167" i="18"/>
  <c r="H165" i="18"/>
  <c r="H161" i="18"/>
  <c r="H159" i="18"/>
  <c r="H157" i="18"/>
  <c r="H155" i="18"/>
  <c r="H153" i="18"/>
  <c r="H151" i="18"/>
  <c r="H149" i="18"/>
  <c r="H147" i="18"/>
  <c r="H145" i="18"/>
  <c r="H143" i="18"/>
  <c r="H141" i="18"/>
  <c r="H139" i="18"/>
  <c r="H135" i="18"/>
  <c r="H133" i="18"/>
  <c r="H131" i="18"/>
  <c r="H129" i="18"/>
  <c r="H127" i="18"/>
  <c r="H125" i="18"/>
  <c r="H123" i="18"/>
  <c r="H119" i="18"/>
  <c r="H117" i="18"/>
  <c r="H113" i="18"/>
  <c r="H111" i="18"/>
  <c r="H109" i="18"/>
  <c r="H107" i="18"/>
  <c r="H105" i="18"/>
  <c r="H103" i="18"/>
  <c r="H101" i="18"/>
  <c r="H97" i="18"/>
  <c r="H95" i="18"/>
  <c r="H93" i="18"/>
  <c r="H91" i="18"/>
  <c r="H89" i="18"/>
  <c r="H87" i="18"/>
  <c r="H85" i="18"/>
  <c r="H83" i="18"/>
  <c r="H81" i="18"/>
  <c r="H79" i="18"/>
  <c r="H77" i="18"/>
  <c r="H75" i="18"/>
  <c r="H71" i="18"/>
  <c r="H69" i="18"/>
  <c r="H67" i="18"/>
  <c r="H65" i="18"/>
  <c r="H63" i="18"/>
  <c r="H61" i="18"/>
  <c r="H59" i="18"/>
  <c r="H55" i="18"/>
  <c r="L3" i="18"/>
  <c r="L51" i="18"/>
  <c r="L49" i="18"/>
  <c r="L47" i="18"/>
  <c r="L45" i="18"/>
  <c r="L43" i="18"/>
  <c r="L41" i="18"/>
  <c r="L39" i="18"/>
  <c r="L37" i="18"/>
  <c r="L35" i="18"/>
  <c r="L33" i="18"/>
  <c r="L31" i="18"/>
  <c r="L29" i="18"/>
  <c r="L25" i="18"/>
  <c r="L23" i="18"/>
  <c r="L21" i="18"/>
  <c r="L19" i="18"/>
  <c r="L17" i="18"/>
  <c r="L15" i="18"/>
  <c r="L13" i="18"/>
  <c r="L9" i="18"/>
  <c r="L7" i="18"/>
  <c r="H3" i="18"/>
  <c r="H49" i="18"/>
  <c r="H45" i="18"/>
  <c r="H41" i="18"/>
  <c r="H33" i="18"/>
  <c r="H25" i="18"/>
  <c r="H17" i="18"/>
  <c r="H9" i="18"/>
  <c r="H51" i="18"/>
  <c r="H35" i="18"/>
  <c r="H37" i="18"/>
  <c r="H29" i="18"/>
  <c r="H21" i="18"/>
  <c r="H13" i="18"/>
  <c r="H5" i="18"/>
  <c r="H52" i="18"/>
  <c r="H48" i="18"/>
  <c r="H44" i="18"/>
  <c r="H40" i="18"/>
  <c r="H36" i="18"/>
  <c r="H32" i="18"/>
  <c r="H28" i="18"/>
  <c r="H24" i="18"/>
  <c r="H20" i="18"/>
  <c r="H16" i="18"/>
  <c r="H12" i="18"/>
  <c r="H8" i="18"/>
  <c r="H4" i="18"/>
  <c r="H246" i="18"/>
  <c r="H242" i="18"/>
  <c r="H238" i="18"/>
  <c r="H234" i="18"/>
  <c r="H230" i="18"/>
  <c r="H226" i="18"/>
  <c r="H222" i="18"/>
  <c r="H210" i="18"/>
  <c r="H194" i="18"/>
  <c r="H190" i="18"/>
  <c r="H174" i="18"/>
  <c r="H158" i="18"/>
  <c r="H126" i="18"/>
  <c r="H244" i="18"/>
  <c r="H240" i="18"/>
  <c r="H228" i="18"/>
  <c r="H224" i="18"/>
  <c r="H220" i="18"/>
  <c r="H216" i="18"/>
  <c r="H212" i="18"/>
  <c r="H208" i="18"/>
  <c r="H204" i="18"/>
  <c r="H200" i="18"/>
  <c r="H196" i="18"/>
  <c r="H192" i="18"/>
  <c r="H188" i="18"/>
  <c r="H186" i="18"/>
  <c r="H184" i="18"/>
  <c r="H180" i="18"/>
  <c r="H178" i="18"/>
  <c r="H176" i="18"/>
  <c r="H172" i="18"/>
  <c r="H170" i="18"/>
  <c r="H168" i="18"/>
  <c r="H166" i="18"/>
  <c r="H164" i="18"/>
  <c r="H162" i="18"/>
  <c r="H160" i="18"/>
  <c r="H156" i="18"/>
  <c r="H154" i="18"/>
  <c r="H152" i="18"/>
  <c r="H150" i="18"/>
  <c r="H148" i="18"/>
  <c r="H146" i="18"/>
  <c r="H144" i="18"/>
  <c r="H140" i="18"/>
  <c r="H138" i="18"/>
  <c r="H136" i="18"/>
  <c r="H134" i="18"/>
  <c r="H132" i="18"/>
  <c r="H130" i="18"/>
  <c r="H128" i="18"/>
  <c r="H124" i="18"/>
  <c r="H122" i="18"/>
  <c r="H118" i="18"/>
  <c r="H106" i="18"/>
  <c r="H102" i="18"/>
  <c r="H90" i="18"/>
  <c r="H86" i="18"/>
  <c r="H74" i="18"/>
  <c r="H70" i="18"/>
  <c r="H58" i="18"/>
  <c r="H54" i="18"/>
  <c r="L44" i="18"/>
  <c r="L40" i="18"/>
  <c r="L28" i="18"/>
  <c r="L24" i="18"/>
  <c r="L12" i="18"/>
  <c r="L8" i="18"/>
  <c r="H47" i="18"/>
  <c r="H43" i="18"/>
  <c r="H39" i="18"/>
  <c r="H31" i="18"/>
  <c r="H27" i="18"/>
  <c r="H23" i="18"/>
  <c r="H15" i="18"/>
  <c r="H11" i="18"/>
  <c r="H7" i="18"/>
  <c r="H236" i="18"/>
  <c r="H232" i="18"/>
  <c r="H218" i="18"/>
  <c r="H214" i="18"/>
  <c r="H202" i="18"/>
  <c r="H198" i="18"/>
  <c r="H182" i="18"/>
  <c r="H50" i="18"/>
  <c r="H42" i="18"/>
  <c r="H38" i="18"/>
  <c r="H34" i="18"/>
  <c r="H26" i="18"/>
  <c r="H22" i="18"/>
  <c r="H18" i="18"/>
  <c r="H10" i="18"/>
  <c r="H6" i="18"/>
  <c r="L245" i="18"/>
  <c r="L241" i="18"/>
  <c r="L237" i="18"/>
  <c r="L233" i="18"/>
  <c r="L229" i="18"/>
  <c r="L225" i="18"/>
  <c r="L221" i="18"/>
  <c r="L217" i="18"/>
  <c r="L213" i="18"/>
  <c r="L209" i="18"/>
  <c r="L205" i="18"/>
  <c r="L201" i="18"/>
  <c r="L197" i="18"/>
  <c r="L193" i="18"/>
  <c r="L189" i="18"/>
  <c r="L185" i="18"/>
  <c r="L181" i="18"/>
  <c r="L177" i="18"/>
  <c r="L173" i="18"/>
  <c r="H120" i="18"/>
  <c r="H116" i="18"/>
  <c r="H112" i="18"/>
  <c r="H108" i="18"/>
  <c r="H104" i="18"/>
  <c r="H100" i="18"/>
  <c r="H96" i="18"/>
  <c r="H92" i="18"/>
  <c r="H88" i="18"/>
  <c r="H84" i="18"/>
  <c r="H80" i="18"/>
  <c r="H76" i="18"/>
  <c r="H72" i="18"/>
  <c r="H68" i="18"/>
  <c r="H64" i="18"/>
  <c r="H60" i="18"/>
  <c r="H56" i="18"/>
  <c r="L50" i="18"/>
  <c r="L46" i="18"/>
  <c r="L42" i="18"/>
  <c r="L38" i="18"/>
  <c r="L34" i="18"/>
  <c r="L30" i="18"/>
  <c r="L26" i="18"/>
  <c r="L22" i="18"/>
  <c r="L18" i="18"/>
  <c r="L14" i="18"/>
  <c r="L10" i="18"/>
  <c r="L6" i="18"/>
  <c r="L169" i="18"/>
  <c r="L165" i="18"/>
  <c r="L161" i="18"/>
  <c r="L157" i="18"/>
  <c r="L153" i="18"/>
  <c r="L149" i="18"/>
  <c r="L145" i="18"/>
  <c r="L141" i="18"/>
  <c r="L137" i="18"/>
  <c r="L133" i="18"/>
  <c r="L129" i="18"/>
  <c r="L125" i="18"/>
  <c r="L121" i="18"/>
  <c r="L117" i="18"/>
  <c r="L113" i="18"/>
  <c r="L109" i="18"/>
  <c r="L105" i="18"/>
  <c r="L101" i="18"/>
  <c r="L97" i="18"/>
  <c r="L93" i="18"/>
  <c r="L89" i="18"/>
  <c r="L85" i="18"/>
  <c r="L81" i="18"/>
  <c r="L77" i="18"/>
  <c r="L73" i="18"/>
  <c r="L69" i="18"/>
  <c r="L246" i="18"/>
  <c r="L242" i="18"/>
  <c r="L238" i="18"/>
  <c r="L234" i="18"/>
  <c r="L230" i="18"/>
  <c r="L226" i="18"/>
  <c r="L222" i="18"/>
  <c r="L218" i="18"/>
  <c r="L214" i="18"/>
  <c r="L210" i="18"/>
  <c r="L206" i="18"/>
  <c r="L202" i="18"/>
  <c r="L198" i="18"/>
  <c r="L53" i="18"/>
  <c r="G126" i="7"/>
  <c r="G124" i="7"/>
  <c r="G127" i="7"/>
  <c r="G125" i="7"/>
  <c r="G123" i="7"/>
  <c r="AL256" i="18" l="1"/>
  <c r="AL255" i="18"/>
  <c r="AH256" i="18"/>
  <c r="AH255" i="18"/>
  <c r="AD256" i="18"/>
  <c r="AD255" i="18"/>
  <c r="Z256" i="18"/>
  <c r="Z255" i="18"/>
  <c r="Z258" i="18" s="1"/>
  <c r="N256" i="18"/>
  <c r="V256" i="18"/>
  <c r="V255" i="18"/>
  <c r="V257" i="18" s="1"/>
  <c r="R255" i="18"/>
  <c r="R258" i="18" s="1"/>
  <c r="R256" i="18"/>
  <c r="N255" i="18"/>
  <c r="N257" i="18" s="1"/>
  <c r="K252" i="18"/>
  <c r="G252" i="18"/>
  <c r="F251" i="18"/>
  <c r="K251" i="18"/>
  <c r="F252" i="18"/>
  <c r="J252" i="18"/>
  <c r="G251" i="18"/>
  <c r="J251" i="18"/>
  <c r="AH258" i="18" l="1"/>
  <c r="AH257" i="18"/>
  <c r="AH261" i="18"/>
  <c r="AL257" i="18"/>
  <c r="AL259" i="18" s="1"/>
  <c r="AL260" i="18" s="1"/>
  <c r="AL258" i="18"/>
  <c r="AL261" i="18"/>
  <c r="Z257" i="18"/>
  <c r="Z259" i="18" s="1"/>
  <c r="Z260" i="18" s="1"/>
  <c r="AD261" i="18"/>
  <c r="AD258" i="18"/>
  <c r="AD257" i="18"/>
  <c r="Z261" i="18"/>
  <c r="R257" i="18"/>
  <c r="R259" i="18" s="1"/>
  <c r="R260" i="18" s="1"/>
  <c r="V261" i="18"/>
  <c r="V258" i="18"/>
  <c r="V259" i="18" s="1"/>
  <c r="V260" i="18" s="1"/>
  <c r="R261" i="18"/>
  <c r="N258" i="18"/>
  <c r="N259" i="18" s="1"/>
  <c r="N260" i="18" s="1"/>
  <c r="N261" i="18"/>
  <c r="J256" i="18"/>
  <c r="J255" i="18"/>
  <c r="J257" i="18" s="1"/>
  <c r="F255" i="18"/>
  <c r="F258" i="18" s="1"/>
  <c r="F256" i="18"/>
  <c r="AD259" i="18" l="1"/>
  <c r="AD260" i="18" s="1"/>
  <c r="AH259" i="18"/>
  <c r="AH260" i="18" s="1"/>
  <c r="J258" i="18"/>
  <c r="J259" i="18" s="1"/>
  <c r="J260" i="18" s="1"/>
  <c r="F257" i="18"/>
  <c r="F259" i="18" s="1"/>
  <c r="F260" i="18" s="1"/>
  <c r="F261" i="18"/>
  <c r="J261"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tc={20500EFC-95B3-45ED-BC72-F039ADAE4636}</author>
  </authors>
  <commentList>
    <comment ref="H67" authorId="0" shapeId="0" xr:uid="{00000000-0006-0000-0800-000001000000}">
      <text>
        <t>[Threaded comment]
Your version of Excel allows you to read this threaded comment; however, any edits to it will get removed if the file is opened in a newer version of Excel. Learn more: https://go.microsoft.com/fwlink/?linkid=870924
Comment:
    One could actually argue that CSV or Excel are so standard that this is not solution oriented, yet, applying the definition, I think this breaks problem-or</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tc={CB87896C-94EB-44F7-9554-A38782F4EF4C}</author>
  </authors>
  <commentList>
    <comment ref="B45" authorId="0" shapeId="0" xr:uid="{00000000-0006-0000-0C00-000001000000}">
      <text>
        <t>[Threaded comment]
Your version of Excel allows you to read this threaded comment; however, any edits to it will get removed if the file is opened in a newer version of Excel. Learn more: https://go.microsoft.com/fwlink/?linkid=870924
Comment:
    Specific for tennis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tc={96FFE979-1C0A-4E6B-AD41-BD9240271CA0}</author>
  </authors>
  <commentList>
    <comment ref="B45" authorId="0" shapeId="0" xr:uid="{00000000-0006-0000-0D00-000001000000}">
      <text>
        <t>[Threaded comment]
Your version of Excel allows you to read this threaded comment; however, any edits to it will get removed if the file is opened in a newer version of Excel. Learn more: https://go.microsoft.com/fwlink/?linkid=870924
Comment:
    Specific for tennis</t>
      </text>
    </comment>
  </commentList>
</comments>
</file>

<file path=xl/sharedStrings.xml><?xml version="1.0" encoding="utf-8"?>
<sst xmlns="http://schemas.openxmlformats.org/spreadsheetml/2006/main" count="10609" uniqueCount="840">
  <si>
    <t>User story</t>
  </si>
  <si>
    <t>Date</t>
  </si>
  <si>
    <t>Category</t>
  </si>
  <si>
    <t>Status</t>
  </si>
  <si>
    <t>Language</t>
  </si>
  <si>
    <t>User ID</t>
  </si>
  <si>
    <t>Reactions</t>
  </si>
  <si>
    <t>Votes</t>
  </si>
  <si>
    <t>As an organizer I want to be able to change team in a bracket for quarter and semi finale to keep the order from the leaderboard the first should alway play against the worst. Also  add add cornhole in your game, so that wilk help me to have always the better the againt the worst</t>
  </si>
  <si>
    <t>Algemeen</t>
  </si>
  <si>
    <t>en</t>
  </si>
  <si>
    <t>Als organisator wil ik graag schema's van een divisie naar een andere kopiÃ«ren, zodat ik niet telkens alle wedstrijden moet definiÃ«ren als ik van een standaard schema afwijk.</t>
  </si>
  <si>
    <t>Schema</t>
  </si>
  <si>
    <t>nl</t>
  </si>
  <si>
    <t>Als organisator wil ik graag een nieuwe sport toevoegen: in-line hockey, zodat ik reclame kan maken voor deze toffe sport.</t>
  </si>
  <si>
    <t>Als organisator wil ik graag de begin en eindtijd bij een wedstrijd in het schema hebben staan, dus dat er staat 14.30 - 14.40 team 1 - team 2. Nu staat er alleen de begintijd, zodat het overzicht duidelijker is voor iedereen</t>
  </si>
  <si>
    <t>Als organisator wil ik Ik wil graag het schema niet zichtbaar hebben op de site/in de app totdat deze helemaal definitief is. Bijvoorbeeld een mogelijkheid hebben om "nog niet publiceren" aan te vinken voor de beheerder, zodat ik geen vragen krijg over het schema terwijl deze nog helemaal niet definitief is en ik nog veel moet schuiven om het goed te krijgen.</t>
  </si>
  <si>
    <t>Voltooid</t>
  </si>
  <si>
    <t>Als organisator wil ik graag de eindtijd van de wedstrijd ook in het schema zien, zodat ik, zeker bij korte wedstrijden (zoals een kwartier) niet zelf hoef te tellen wanneer deze afgelopen is als er ook automatisch een pauze bij gepland is voordat de volgende wedstrijd begint.</t>
  </si>
  <si>
    <t>As an organizer I want to be allowed to specific the match duration and time between matches when applying a Plan, so that we can apply different match duration/time between matches for different groups based on on their specific circumstances.</t>
  </si>
  <si>
    <t>As an organizer I want to display the game times in 12 hour clock format, so that people can more easily understand what time the game is.</t>
  </si>
  <si>
    <t>Als organisator wil ik de keuze hebben in het schema of ik een wedstrijd omruil Ã³f tussen wil voegen, zodat ik zelf niet hoef te onthouden waar ik de wedstrijd vandaan heb gesleept.</t>
  </si>
  <si>
    <t>Als organisator wil ik aan kunnen geven wat het maximaal aantal wedstrijden achter elkaar mag zijn bij het automatisch op laten stellen van de planning, zodat het schema eerlijk verdeeld wordt. Nu (met zeven teams in een poule) moeten soms teams vier wedstrijden achter elkaar en andere maximaal twee.</t>
  </si>
  <si>
    <t>Als organisator wil ik graag ook een export van de poules kunnen maken (met logo teams erbij indien mogelijk), zodat je een mooi overzicht kan geven aan alle deelnemende teams wie de tegenstanders zijn</t>
  </si>
  <si>
    <t>Indeling</t>
  </si>
  <si>
    <t>As an organizer I want to have an URL linked to a FIELD to exacly know which match is running, with which teams, so that people would be able to flashcode the URL to get informations of curent match running.</t>
  </si>
  <si>
    <t>Presentatie</t>
  </si>
  <si>
    <t>Als organisator wil ik tijdens het doorgeven van de score ook aan kunnen geven welke partij een "Fair Play"-punt verdiend. Dit zou mooi kunnen met een vrij veld en optioneel, zodat we aan het eind van het toernooi per pool een Fair-Play prijs kunnen uit reiken.</t>
  </si>
  <si>
    <t>Resultaten</t>
  </si>
  <si>
    <t>As an organizer I want to show the video replays of matches that have happened next to the results with a little icon. I want to also show the LIVE button for games currently in progress, so that I can get more people to watch the game and make the games valuable</t>
  </si>
  <si>
    <t>Als organisator wil ik kunnen inloggen in de Android en iOS app, zodat ik de uitslagen in kan vullen.</t>
  </si>
  <si>
    <t>Als organisator wil ik de volgorde van de vragen kunnen wijzigen bij de opzet van het toernooi. Nu moet ik andere vragen eerst deleten om de juiste volgorde te krijgen, zodat ik geen andere vragen hoef te deleten.</t>
  </si>
  <si>
    <t>Overig</t>
  </si>
  <si>
    <t>As an organizer I want to - Need an option to remove "Tournament title" and "Match days" from Website/design, so that we can embed Website into our main site.</t>
  </si>
  <si>
    <t>Als organisator wil ik graag de beschikbaarheid laten zien aan (potentiÃ«le) deelnemers op de inschrijvingspagina. Dus dat er binnen een bepaalde divisie nog ???-plaatsen beschikbaar zijn, zodat teams die met elkaar in een bepaalde divisie (bij ons een speelavond) willen spelen kunnen zien op welke speelavonden ze nog samen kunnen spelen en dat kunnen plannen.</t>
  </si>
  <si>
    <t>As an organizer I want to the players can upload their images or files to validate these, for example: identification document, medical examination, so that there can be a control of the players, such as their files ..</t>
  </si>
  <si>
    <t>Als organisator wil ik graag filmpjes toe kunnen voegen. Net zoals ik ook foto's kan toevoegen, zodat ik de sfeer van mijn toernooi nog beter kan overbrengen.</t>
  </si>
  <si>
    <t>Als organisator wil ik - zou graag ook de mogelijkheid hebben om scheidsrechters aan een evenement toe te wijzen_x000D_
- push berichten: is het mogelijk om zelf een push bericht te schrijven/genereren met een boodschap, zodat we tijdens het toernooi individuele teams kunnen bereiken</t>
  </si>
  <si>
    <t>As an organizer I want to be able to add a players number when I add players to a team, so that It is easier to add in which player has a card/scored</t>
  </si>
  <si>
    <t>As an organizer I want to be able to allocate a referee of a game to be the winner/looser of another game, so that scheduling is easier</t>
  </si>
  <si>
    <t>As an organizer I want to have double elimination tournaments with odd number of teams, so that I can have the whole bracket online</t>
  </si>
  <si>
    <t>As an organizer I want to have integrated scheduling for participants that are participating in multiple different events which run on the same day, so that players don't have clashes between their matches (if for example they are playing in a singles and a doubles event)</t>
  </si>
  <si>
    <t>As an organizer I want to download the list of results at the end of a tournament to a .csv file or a .xls file with player names and scores for each game, so that we can publicise tournament results and keep a record of wins / losses for each player</t>
  </si>
  <si>
    <t>As an organizer I want to see analytics that tells me how many people viewed my tournament and clicked on sponsor links, so that I can generate more exposure for sponsors</t>
  </si>
  <si>
    <t>As an organizer I want to be able to include bonus points as part of my tournament scoring and advancement rules, so that I can include them automatically to say what teams progress from a group stage to a knockout stage.</t>
  </si>
  <si>
    <t>As an organizer I want to be able to change the points terminology displayed so that it is not limited to goals, for example, in a rugby tournament I would like to see points for and against (PF, PA, PD no GF, GA, GD), so that it makes more sense to the tournament participants and spectators.</t>
  </si>
  <si>
    <t>Als organisator wil ik graag de sport "kubb" toevoegen, zodat ik deze kan aanduiden.</t>
  </si>
  <si>
    <t>As an organizer I want to be able to have a tennis tournament with individuals (singles) not as teams, is that available, so that I can have the events our sport requires</t>
  </si>
  <si>
    <t>As an organizer I want to have a teams database linked to my account, so that I don't have to add the same teams and the same logos to every tournament.</t>
  </si>
  <si>
    <t>As an organizer I want to set different group ranking systems to different divisions in a same tournament, so that I can schedule advanced level matches (best of 3 sets) and intermediate/beginners level (only 1 set) in the same venue.</t>
  </si>
  <si>
    <t>As an organizer I want to input scores of multiple sets of a tennis match, so that the result of the match is registered properly.</t>
  </si>
  <si>
    <t>As an organizer I want to identify time clashes of players who participate in more than one category, so that the player is able to play all his matches smoothly during the day.</t>
  </si>
  <si>
    <t>As an organizer I want to be able to enter a custom currency character or text in the registration form, so that I can support other currencies.</t>
  </si>
  <si>
    <t>Als organisator wil ik graag mijn wedstrijdformulieren uitfaseren. Als ik het volgende live bij kan laten houden door de jury (mensen die punten en uitsturingen bijhouden) op hun mobiel/tablet dan scheelt ons dat veel werk. Gewenste functionaliteit:_x000D_
- score, team en nummer  bijhouden (timestamp is tof, maar niet nodig)_x000D_
- uitsturingen bijhouden per spelersnummer (timestamp is tof, maar niet nodig)_x000D_
- opmerking (bij ernstige overtredingen/incidenten)_x000D_
- ondertekening door scheidsrechter (als DHL)_x000D_
Als jullie een voorbeeld willen van een pragmatische oplossing - kan ik die sturen, zodat we geen papieren admin meer hebben en de wedstrijdleiding minder hoeven belasten. Verder verwacht ik meer interactie met de app als de score live ge-update wordt.</t>
  </si>
  <si>
    <t>As an organizer I want to the ranking take in consideration the points that I added for fair play. For example, in my ranking I now have 12 PTS for team A and 7 PTS in fair play for team A. I would like an option that allows me to take the 19 PTS (7+12) in consideration for the ranking instead of taking only the total of PTS (12 pts), so that I don't have to export and make another raking taking that in consideration and after import that file on the main page of the event. Doing that I won't have to change teams for the Bracket sections since all the points that I want will be taken into consideration</t>
  </si>
  <si>
    <t>Als deelnemer wil ik kunnen zoeken in beschikbare toernooien op leeftijdcategorie, periode, speelniveau en regio, zodat ik niet het halve internet hoef af te struinen om een leuk toernooi te kunnen vinden.</t>
  </si>
  <si>
    <t>Deelnemers</t>
  </si>
  <si>
    <t>As an organizer I want to be able to control scheduling more effectivley, so that i can decide what games are played on what available courts. (for example. i want division 1 to play all of the pool play games on day 1 on court x, and then play the tourney games the next day on the same court. and division 2 would do the same only on court y, etc.)</t>
  </si>
  <si>
    <t>As an organizer I want to determine how many total games are played by each team in group play, for example, each team plays 2 games regardless of the # of teams. (in an 8 team group each team is forced to play each team once i want to control the group so that each team only plays 2 of the other teams.), so that i can have a pool play on day 1, and a single elimination tournament on day 2.</t>
  </si>
  <si>
    <t>Als organisator wil ik dat je als je datums kiest ook weer datums kan verwijderen in plaats van bewerken, zodat als je iets verkeerd had gedaan of perongelijk een extra dag toevoegt dat je die weer kan verwijderen.</t>
  </si>
  <si>
    <t>As an organizer I want to have SF SA SD option on standings table under Presentation &gt; Public website with Tiebreaker rules added when selecting sets for group ranking in General settings, so that I can select Tie breaker rules for example: PTS&gt;H2H&gt;SD&gt;GD or even total games played, as for tennis Sets are much more relevant then Game/Goals measure, and it would be also neat to be able to show on standings table.</t>
  </si>
  <si>
    <t>As an organizer I want to have option/tickbox "show latest results below standings" (just like we have option to "Show match schedule below standings"), so that i can see my tennis results more organized because we are not playing round by round in league in strict order, we have timeframe to organize fixed amount of matches</t>
  </si>
  <si>
    <t>As an organizer I want to add digits behind a comma in my statistics. For example I would like to add an average score statistic per game (Darts) so I would have to add digits behind a comma. For example: 42,1 or 55,7 or something like that, so that statistics can be better and detailed</t>
  </si>
  <si>
    <t>Als organisator wil ik graag notificaties versturen naar deelnemers. Is het mogelijk om Pushbird op een of andere manier te integreren, zodat ik de betrokkenheid van de deelnemers kan verhogen en hen actief van info kan voorzien.</t>
  </si>
  <si>
    <t>Als organisator wil ik graag dat ik ideeÃ«n die ik goedkeur ook weer kan  wijzigen, zodat ik bij per ongeluk goedkeuren of na beter nadenken mijn support voor het idee kan verwijderen</t>
  </si>
  <si>
    <t>Als organisator wil ik een contactformulier, zodat teams/spelers vragen kunnen stellen en dat die dan in onze mailbox belanden.</t>
  </si>
  <si>
    <t>Als organisator wil ik vragen of het mogelijk is om een functie in te bouwen zodat we in Tournify een illustratie van het tenue achter de teams kunnen zetten, die we als organisator zelf kunnen samenstellen per team, zodat teams per wedstrijd kunnen zien of ze hun uit- of thuisshirtje of een hesje aan moeten.</t>
  </si>
  <si>
    <t>Als organisator wil ik graag een loting in het systeem, zoals dat gebeurt in de Champions League._x000D_
Pot 1: reekshoofden_x000D_
Pot 2: minder goeie teams_x000D_
Pot 3: nog minder goeie teams_x000D_
Pot 4: minst goeie teams_x000D_
_x000D_
Bij voorkeur twee opties:_x000D_
- meteen random selecteren_x000D_
- een Ã©chte show waarbij iedere x seconden een 'balletje' getrokken wordt en dat dit live te volgen is op de publieke website, zodat we dit ook in het platform kunnen managen en niet apart</t>
  </si>
  <si>
    <t>Als organisator wil ik graag dat de teams die inschrijven zelf de vlag selecteren, zodat ik dat niet handmatig hoef te doen op basis van een extra vraag waar ik het land opvraag. Het staat nu dubbel bij mijn team data</t>
  </si>
  <si>
    <t>In ontwikkeling</t>
  </si>
  <si>
    <t>Als organisator wil ik graag dat scheidsrechters zich aan kunnen melden op tournify, op dezelfde manier als teams zich aanmelden, zodat ik op mijn eigen site geen aanmeld systeem hoef te hebben en over moet tikken in Tournify</t>
  </si>
  <si>
    <t>Als organisator wil ik graag de mogelijkheid hebben om een planning deels online te publiceren op de publieke webpagina, zodat het mogelijk is om gedurende de competitie wijzigingen aan te brengen in de aankomende weken zonder dat de deelnemers daar weet bij hebben. De organisator ziet alle dagen in de conceptplanning, de deelnemer alleen het deel dat gepubliceerd is. Hierdoor komen er dus wekelijks nieuwe schema's bijvoorbeeld online. Wellicht om met vinkjes aan te geven welke week je online wil hebben?</t>
  </si>
  <si>
    <t>Als organisator wil ik graag de vragenlijst na opzet nog kunnen veranderen in rangorde, zodat Handig zou zijn door drag en drop zodat je een 'vergeten vraag' altijd nog in de juiste volgorde kan krijgen / toevoegen.</t>
  </si>
  <si>
    <t>As an organizer I want to be able to have a series of games within a match. for example: semi final is a best of 3 series and the final is a best of 5 series, so that scores of the individual games within series can be viewed.</t>
  </si>
  <si>
    <t>Als organisator wil ik alleen tot de kwartfinale spelen. Zo spelen alle teams tijdens de duur van het toernooi. We hebben dan twee pouls die volgens de stand in de poule nog een keer tegen elkaar spelen. Dus alleen een kwartfinale, geen halve of eind finale. Dit is prima te doen met de app totdat je de eindstand wil weergeven. Dan gaat het niet goed. De winnaars van de beide poules zouden dan als nummers 1 en 2 uit de bus moeten komen. Als ik via de app nu de eindstand opvraag komt de verliezer om plaats 1 en 2 op plaats 5 te staan, als eerste verliezer van de kwartfinale lijkt het... Wellicht zijn er meer clubs die een intern toernooi organiseren waarbij we zo min mogelijk kinderen aan de kant willen laten staan en dus stoppen bij de kwartfinale wedstrijden, zodat we de eindstand correct kunnen weergeven na het afsluiten van het toernooi. Als ik na de kwartfinale de eindstand uitdraai via de app dan klopt de volgorde niet. Ik zou graag een overzicht zien van plaats 1 tot/met 8 bij de kwartfinale.</t>
  </si>
  <si>
    <t>Als organisator wil ik een inschrijvingsmodule voor het toernooi. Hierbij kunnen de clubs per divisie een aantal ploegen inschrijven. Elke ploeg krijgt de naam van de club + een unieke ploegcode (bijv A, B, C, ...). Voor elke ploeg kunnen ze de spelersnamen ingeven, maar is niet verplicht. Het zou wel handig zijn moesten ze per ploeg wel het aantal spelers kunnen aangeven. In coronatijden kan dit belangrijk zijn (max aantal kinderen in de zaal), zodat ik dit als organisator niet meer zelf moet doen.</t>
  </si>
  <si>
    <t>As an organizer I want to have the Administrators also copied when I create a new tournament based on an existing one, so that we don't have to add them all again. We have a weekly cup and every week I have to manually add the other admin</t>
  </si>
  <si>
    <t>Als organisator wil ik graag nog een 'tekstblok' geplaatst zien op de publieke website tussen de eerste poule en het hoofdding waar dan bijvoorbeeld het format om door te stoten naar de volgende ronde kan weergegeven worden (vb: alle poulewinnaars en de 4 beste tweedes plaatsen zich voor de knock-outfase), zodat het  voor iedereen duidelijk is wie er allemaal door kan gaan naar een volgende ronde. Eventueel kunnen andere mensen hier andere zaken in meegeven voor de teams (vb. na de poulefase worden de ploegen verwacht om de lunch in de tent af te halen)...</t>
  </si>
  <si>
    <t>Als organisator wil ik dat ingeschreven teams via hun persoonijke inlog link spelers kunnen toevoegen aan hun team, zodat we op de dag van het tornooi zelf geen papieren inschrijfformulieren meer moeten gebruiken om de namen van de spelers te registreren voor de verzekering</t>
  </si>
  <si>
    <t>Als organisator wil ik de beschikbaarheden van de speler kunnen bevragen bij het inschrijven. Ik zou per poule willen aangeven op welke dagen en uren er gespeeld wordt en de deelnemer de kans geven om zich bepaalde momenten als onbeschikbaar aan te geven, zodat alle matchen van de eerste keer juist gepland kunnen worden, zonder nadien nog aanpassingen te moeten doen omdat spelers niet kunnen. Idealiter zou deze planning dan ook door het systeem gemaakt kunnen worden op basis van de de doorgegeven onbeschikbaarheden</t>
  </si>
  <si>
    <t>Als organisator wil ik graag dat de logo's op verschillende plaatsen op jullie site (logo speler, logo locatie, ...) groter zijn, of groter gemaakt kunnen worden door er op te klikken, zodat ze ook zichtbaar zijn. Nu veel te klein, valt amper op en is niet lees/herkenbaar</t>
  </si>
  <si>
    <t>As an organizer I want to be able to mark a winner of a game due to the other team withdrawing, without having to specify a score, so that an accurate representation of the games can be shown, and winning teams can be moved on to the next stage easily.</t>
  </si>
  <si>
    <t>As an organizer I want to be able to assign referees (when they are also participants) based on winner/loser of certain matches. _x000D_
For example, Loser QF1 will be assigned to referee SF1. Currently you can only assign referees by name only, and not based on outcomes of matches, so that don't have to manually specify referees in a way that is unfair. We usually say  the loser of a match has to referee the next, so it would be great to have this pre-defined and automatically populated as the games are played.</t>
  </si>
  <si>
    <t>Als organisator wil ik dat er tijdens de loting rekening wordt gehouden met reekshoofden. Deze kunnen handmatig (of automatisch) in de tabel geplaatst worden om vervolgens de overige spelers te verdelen over de tabel, zonder hierbij de plaats van de reekshoofden te veranderen, zodat de beste spelers elkaar pas tegenkomen in de halve finale en finale</t>
  </si>
  <si>
    <t>Als organisator wil ik een tennistoernooi organiseren waarbij sommige divisies een individuele sport is (enkel) en andere divisies een teamsport. (dubbel) Nu is het echter niet mogelijk om per divisie een onderscheid te maken tussen het invoegen van deelnemers of het invoegen van teams, zodat ik per divisie kan kiezen uit een team of een deelnemer invoegen</t>
  </si>
  <si>
    <t>Als organisator wil ik graag punten bij kunnen houden van evenementen per team of per individuele speler als die ingevoerd zijn.  Er worden regelmatig naast de reguliere wedstrijdjes bijv een penalty bokaal of hooghouden competitie op spelersniveau georganiseerd waarbij het handig zou zijn om ook via hetzelfde platform de standen bij te houden. Ideaal zou zijn 2 waarden bijv. punten en tijdsduur (tekstregel is al voldoende), zodat nog meer gebruik gemaakt kan worden van tournify door organisatie en spelers</t>
  </si>
  <si>
    <t>Als organisator wil ik graag de scheidsrechters hun inloglink kunnen versturen, zodat ze de resultaten zelf kunnen ingeven</t>
  </si>
  <si>
    <t>Als organisator wil ik de velden zelf laten bepalen door de deelnemers. Kan ik trekking doen zonder de velden of laten veld reserveren via Tournify , zodat mensen zelf de poulefase kunnen afwerken gespreid over 2 maanden</t>
  </si>
  <si>
    <t>Als organisator wil ik graag Tournify gebruiken voor biljart-toernooien. En dan specifiek voor wedstrijden waarbij de twee spelers niet hetzelfde aantal punten (caramboles) hoeven te maken om te winnen. Speler A moet er 20 maken en speler B moet er 30 maken. Als Speler A 20 punten heeft, en speler B 25, dan heeft toch speler A gewonnen ondanks dat hij minder punten heeft._x000D_
En daarbij ook meenemen hoeveel beurten er in een partij zijn gespeeld om daarmee het gemiddelde van een speler weer te geven, zodat ik de onderlinge competities dan online kan verwerken.</t>
  </si>
  <si>
    <t>Als organisator wil ik meer opties bij gelijke stand in de poules. Nu slechts 2 opties, maar ik zou ook graag de optie hebben van : Punten&gt;gescoorde doelpunten&gt;doelsaldo&gt;onderling duel, zodat ik de huidige regels van ons tornooi niet moet laten aanpassen</t>
  </si>
  <si>
    <t>Als organisator wil ik pauzes kunnen invoegen per poule, ipv per veld, zodat men in deze bijzondere tijd, iedereen in zijn tornooibubbel kan laten en moet er niet gemixt worden tussen elke poule. Zo vormt elke poule een eigen tornooibubbel en een pauze per poule ipv per veld zou dit dan ook mooi toelaten, zonder de pouletornooibubbel te doorbreken.</t>
  </si>
  <si>
    <t>Als organisator wil ik graag dat de uitslag van een wedstrijd ook in decimalen ingevoerd en getoond kan worden (bijvoorbeeld 11,06 - 8,94), zodat het voor de deelnemers duidelijk is dat het geen geheel getal is.</t>
  </si>
  <si>
    <t>Als organisator wil ik graag dat ploegen die zich inschrijven het logo kunnen opladen van hun club, zodat de clublogo's netjes getoond worden op de schermen en site</t>
  </si>
  <si>
    <t>Als organisator wil ik graag de mogelijkheid om de verliezersronde uit te breiden. Nu zijn de brackets zo ingesteld dat je als speler alleen in de verliezerronde komt wanneer je de 1e wedstrijd verliest. Als je de 2e of 3e ronde verliest krijgt je geen herkansing in de verliezersronde. De verliezers van de 2e of 3e ronde zouden moeten instromen in de bracket van de verliezersronde. Het double knock-out of dubbele eliminatie systeem, zodat iedere speler/team minimaal 2 wedstrijd kan spelen. Dat is nu niet het geval</t>
  </si>
  <si>
    <t>Als organisator wil ik graag de mogelijkheid hebben om bij het presenteren te kunnen selecteren welke gegevens ik wil laten zien._x000D_
_x000D_
Ik heb bijvoorbeeld bij de teams een extra veld toegevoegd met de captain van het team en zijn telefoonnummer._x000D_
_x000D_
Deze 2 velden zou ik graag ook presenteren op de publieke website bij het tabblad MIJN TEAM._x000D_
_x000D_
Is hier een mogelijkheid toe, zodat teams elkaar kunnen bellen als ze verlaat zijn of om andere reden niet kunnen komen of later verschijnen.</t>
  </si>
  <si>
    <t>Als organisator wil ik graag een pagina met uitslagen willen hebben. Waarop je kan zien wat de laatste uitslagen zijn, en ook per wedstrijd de mogelijkheid te zien wie er gescoord hebben, of andere persoonlijke hoogtepunten, zodat iedereen kan zien wie er gescoord heeft in een bepaalde wedstijd</t>
  </si>
  <si>
    <t>As an organizer I want to please introduce a playoff mode (best of 3, best of 5 or best of 7), so that we could use your software to full extend</t>
  </si>
  <si>
    <t>Als organisator wil ik de mogelijkheid hebben om onder het kopje "mijn team" de agenda punten direkt bij mij in de kalender te laden of te openen als live kalender die bijgewerkt wordt zodra het schema wordt bijgewerkt, zodat iedereen op een goede en makkelijke manier hun wedstrijdtijden kunnen importeren in hun dagelijkse routine.</t>
  </si>
  <si>
    <t>Als organisator wil ik graag als organisator van een tornooi de beschikbaarheden van de deelnemers opvragen. Hier moet dan mee rekening gehouden worden bij het opstellen van de planning, zodat iedereen zijn wedstrijden kan spelen en geen walk over moet geven</t>
  </si>
  <si>
    <t>Als organisator wil ik dat de bye's, die soms moeten worden uitgedeeld om een schema compleet te maken tot 8 of 16 of 32 etc, ook goed meelopen in het schema voor de verliezersronde. En zo ook voor de overige brackets voor de posities van de doorschuivende verliezers die telkens weer een eigen schemaatje krijgen (brackets), wanneer je het hele schema wilt laten uitspelen, zodat het zo spoedig mogelijk zichtbaar wordt voor de spelers welke tegenstander zij gaan treffen in de volgende ontmoeting ongeacht of de voorgaande wedstrijd een bye bevatte</t>
  </si>
  <si>
    <t>Als organisator wil ik graag dat ploegen bij inschrijving hun logo kunnen opladen, zodat de tornooiverantwoordelijke dit niet allemaal manueel in orde moet brengen</t>
  </si>
  <si>
    <t>Als organisator wil ik in de planner graag dat horizontaal de uren volgen, zodat je een duidelijk overzicht in de tijd hebt welk veld wanneer bezet is. Wanneer de starttijd van een veld of de duurtijd van wedstrijden verschilt kan het zijn dat je voor veld 1  bovenaan 13u hebt staan en voor veld 2 halverwege de kolom.</t>
  </si>
  <si>
    <t>Als organisator wil ik graag een export kunnen doen van alle teams met alle velden in Excel of csv inclusief de divisie, zodat je ze kan gebruiken om een mailing naartoe te sturen</t>
  </si>
  <si>
    <t>Als organisator wil ik graag dat er een wachtwoord op de publieke URL gezet kan worden, zodat niet iedereen, inclusief robots an crawlers, de Email adressen en namen kan zien van de deelnemers</t>
  </si>
  <si>
    <t>Als organisator wil ik graag een toernooi kunnen maken op basis van spelers ipv teams, zodat ik allerlei online toernooien kan organiseren met mijn vrienden.</t>
  </si>
  <si>
    <t>Als organisator wil ik graag een best of 3 kunnen invullen ipv sets. Dus een best of 3 bijvoorbeeld. In dat geval kan het zijn dat ik 5 partijen moet spelen om te winnen (3-2). Nu kun je alleen invullen dat het bijvoorbeeld 3 sets zijn, zodat je andere speelstijlen kunt introduceren en het voor meer toernooien kunt gebruiken.</t>
  </si>
  <si>
    <t>Als organisator wil ik graag dat je de namen kunt aanpassen van 'ronde 1' 'ronde 2' etc, zodat je de halve finales en finales mooie namen kunt geven</t>
  </si>
  <si>
    <t>Als organisator wil ik graag zelf de volgorde kunnen bepalen in hoe de stand in een poule bepaald wordt. En ik wil graag ook wat ik invul bij "hou meer punten bij" kunnen gebruiken in de bepaling van de stand, zodat ik curlingtoernooien kan organiseren. Ik kan me voorstellen dat jullie minder bekend zijn in curling. In curling wordt het volgende gebruikt voor de stand in de poule. _x000D_
1. Aantal winstpartijen_x000D_
2. Onderlinge resultaat_x000D_
3. zogenaamde Draw shot (wat ik dus invul bij "hou meer punten bij").</t>
  </si>
  <si>
    <t>Als organisator wil ik graag dat deelnemers zelf hun uitslagen kunnen invoeren, maar dat dit wel bevestigd moet worden door de organisatie, zodat een toernooi niet alleen fysiek, maar ook online gedaan kan worden en dat je daardoor niet alles tegelijk binnen krijgt, maar juist alles alleen hoeft te bevestigen.</t>
  </si>
  <si>
    <t>Als organisator wil ik als organisator graag een uitdraai kunnen maken van het schema en de deelnemerslijst is dat mogelijk, zodat we een papierenlijst kunnen uitdraaien</t>
  </si>
  <si>
    <t>Als organisator wil ik graag een extra functie m.b.t. honk- en softbal, zodat we het hebben over runs i.p.v. doelpunten.</t>
  </si>
  <si>
    <t>Als organisator wil ik graag zelf bepalen wie en hoeveel spelers ik laat zien bij de spelersstatistieken, zodat of iedereen in de lijst staat of niemand</t>
  </si>
  <si>
    <t>Als organisator wil ik graag nadat alle teams zijn ingeschreven (en dus alle divisies vol zitten) een mail kunnen sturen naar alle ingeschreven ploegen vanuit Tournify met alle documenten en bijkomende informatie over het tornooi, zodat je niet alle e-mailadressen hoeft over te typen en vervolgens een e-mail te sturen.</t>
  </si>
  <si>
    <t>Als organisator wil ik volgorde wedstrijddagen kunnen aanpassen, zodat de dagen in de juiste volgorde staan bij algemeen en toernooidata</t>
  </si>
  <si>
    <t>As an organizer I want to add sqaud names and player numbers, show yellow and red cards + goal scorers, so that addional stats and information during the tournament and helps keep track of top goal scorers etc.</t>
  </si>
  <si>
    <t>Als organisator wil ik graag per leeftijdscategorie (O8, O9, O10 etc) verschillende wedstrijd tijden kunnen bepalen. Dus bijvoorbeeld voor de O8 categorie 12.5 minuten, voor de O9 &amp; O10 categorie 15 minuten, voor de O11 &amp; O12 categorie 17.5 minuten etc, zodat de tijden per leeftijdscategorie bepaald kunnen worden, nu kan er immers maar een tijd gezet worden voor alle leeftijdscategorien.</t>
  </si>
  <si>
    <t>Als organisator wil ik graag een offline modus zien voor Tournify (tegen betaling), zodat je toernooi niet stil kan komen te vallen bij een internet of Tournify verstoring.</t>
  </si>
  <si>
    <t>Als organisator wil ik graag de mogelijk een document (bijvoorbeeld huisregels en spelregels) toevoegen aan de bevestigingsmail bij de inschrijvingspagina, zodat het de organisatie een handeling scheelt, de deelnemers direct zijn geÃ¯nformeerd en onze aansprakelijkheid beperkt.</t>
  </si>
  <si>
    <t>Als organisator wil ik graag de mogelijkheid om een tweede mailadres bij de bevestigingsmail op de inschrijvingspagina te kunnen toevoegen, zodat de toernooi administratie er een krijgt en de boekhouder/financiÃ«le administratie.</t>
  </si>
  <si>
    <t>Als supporter wil ik dit, nu heb je nog aleen maar voetbaltoernooien maar kan je ook een soort van formule 1 toernooi brengen, zodat ik nu dat ook is kan doen</t>
  </si>
  <si>
    <t>Als organisator wil ik scheidsrechters makkelijker kunnen toevoegen. Per scheidsrechter kunnen bepalen op welk veld/poule/wedstrijd hij moet fluiten, zodat je niet alles handmatig hoeft aan te passen</t>
  </si>
  <si>
    <t>Als organisator wil ik een eigen (sub)domeinnaam kunnen linken aan de publieke tornooisite, zodat bezoekers de tornooisite kunnen bereiken via bijvoorbeeld https://tornooi.mijnclub.com/ i.p.v. het Tournify-domein.</t>
  </si>
  <si>
    <t>Als organisator wil ik graag dat bij een wedstrijd de 3de set handmatig kan worden aan gezet, zodat wij bij ons meer daags toernooi op de finale dag plaats 7 - 12 hier  gewoon 2 sets kan worden gespeeld. bij 1- 6 eventueel dan de 3de set kan worden aan gezet</t>
  </si>
  <si>
    <t>Als organisator wil ik het tijdschema van Tournify op de centrale klok kunnen zetten._x000D_
Nu hadden we een externe klok die telkens 12 min. terug telt en het eindsignaal geeft. Maar dat moet een op een blijven lopen met de tijden in Tournify._x000D_
Het zou mooi zijn als dat in Tournify mogelijk zou zijn, zodat zodat je toernooi altijd gelijk blijft lopen met je tijdschema in Tournify. Lijkt me een leuke uitdaging ;-)</t>
  </si>
  <si>
    <t>Als organisator wil ik dat de automatische planner de starttijden en eindtijden van de velden respecteert, zodat het volgende scenario ondersteund wordt:_x000D_
Veld 1 en veld 2 starten om 9u, veld 3 start om 11u. Als ik dan wedstrijden laat plannen, moet eerst veld 1 en veld 2 tot 11 uur gepland worden en vanaf 11u moeten veld 1, veld 2 en veld 3 gepland worden._x000D_
Nu wordt meteen veld 1 en veld 2 en veld 3 gepland alsof ze alle 3 om 9u starten, waardoor teams op veld 3 hun eerste wedstrijd pas na 11u hebben (terwijl de planner 'denkt' dat het 9u is)</t>
  </si>
  <si>
    <t>Als organisator wil ik een herstel optie, de 'ctrl-z'. Soms versleep ik een wedstrijd per ongeluk of wil ik wat uitproberen met het wedstrijdschema door wat te schuiven, zodat ik fouten kan herstellen of iets kan uitproberen</t>
  </si>
  <si>
    <t>Als organisator wil ik graag meerdere wedstrijden kunnen selecteren en deze dan verplaatsen of verwijderen (naar nog te plaatsen zetten) of uit 'nog te plaatsen' inplannen, zodat ik meerdere wedstrijden makkelijker kan plaatsen/verplaatsen</t>
  </si>
  <si>
    <t>Als organisator wil ik een team kunnen 'highlighten' in het totale schema, zodat ik zicht krijg op het schema van dat team. Dit is zeker handig als je handmatig moet aan schuiven, door de vele wedstrijden heb je eigenlijk geen overzicht en weet je niet wat je aan het doen bent._x000D_
Eigenlijk zouden de wedstrijden van de teams van de wedstrijd die je versleept meteen moeten oplichten in het wedstrijdschema, zodat ik controle hou, overzicht hou._x000D_
Er staan ontzettend veel wedstrijden in het schema en als je een wedstrijd handmatig inzet wil je graag zien wat je aan het doen bent ... Je wilt per team een zo gelijkmatige verdeling van wedstrijden over de dag realiseren. Niet 2u niets en dan 3 wedstrijden achter elkaar.</t>
  </si>
  <si>
    <t>Als organisator wil ik alleen een kleine opmerking maken over toevoeging aan de uitgeprinte wedstrijd overzichten, zodat onze zaalwachten in de diverse halen kunnen zien op welke hoogte het net moet worden afgesteld. daar de divisies snel op mekaar aansluiten</t>
  </si>
  <si>
    <t>Als organisator wil ik de topscore lijst tonen in de dia, zodat wij dit op groot scherm direct live kunnen tonen</t>
  </si>
  <si>
    <t>Als organisator wil ik graag een mogelijkheid om een overzicht van de teamindeling uit te printen, zodat deze opgehangen kan worden wanneer er geen mogelijkheid aanwezig is om een website te presenteren</t>
  </si>
  <si>
    <t>Als organisator wil ik dat de kleedkamer indeling per dag of per categorie weergegeven kan worden. Wij organiseren een meer daags toernooi met veel deelnemers. om het overzichtelijk te houden zouden wij graag per dag of categorie de kleedruimtes willen weergeven, zodat op laatste dag de teams niet in een grote lijst hun kleedruimte moeten zoeken</t>
  </si>
  <si>
    <t>Als organisator wil ik kunnen zorgen dat ieder ingeschreven team zijn spelers lijsten kan aanpassen tot een bepaalde tijd. (bv tot 1 dag voor toernooi) en dit enkel dor de verantwoordelijk per team, zodat deze administratieve taak bij team zelf ligt en geen vergissingen zijn van Licentie en Leeftijd en naam.</t>
  </si>
  <si>
    <t>Als organisator wil ik graag live-scores bij kunnen houden gedurende het toernooi, zodat thuisblijvers op de hoogte zijn van live-scores, uitslagen en standen.</t>
  </si>
  <si>
    <t>Als organisator wil ik graag dat er naast het toevoegen van sponsoren met link, ook een mogelijkheid is om op de toernooi info pagina alle logo's van de clubs te uploaden en evt een link naar de website toe te voegen. _x000D_
_x000D_
Wellicht kan het automatisch gekoppeld worden als je een team er in zet met logo dat het direct ook zichtbaar is op de info pagina, zodat er meer uitstraling ontstaat en het zichtbaar is wie er allemaal deelnemen.</t>
  </si>
  <si>
    <t>Als organisator wil ik graag op de publieke website de mogelijkheid om een sponsorlogo toe te voegen per poule, zodat de sponsor die zijn naam aan een poule verbind ook zichtbaar is met zijn logo en niet alleen zijn naam</t>
  </si>
  <si>
    <t>Als organisator wil ik graag een extra scheidsrechter kunnen toevoegen omdat wij met trio's werken, zodat we iedere scheidsrechter en assistent apart van elkaar kunnen invullen</t>
  </si>
  <si>
    <t>Als organisator wil ik graag digitale bestanden koppelen aan de inschrijving. Een deelnemerslijst moet ingevuld worden op een officieel pdf-document. Het zou een meerwaarde zijn mocht dit pfd-document gekoppeld kunnen worden aan de inschrijving van het team, zodat de papierberg vermindert en er snel een overzicht is van de deelnemers per team. Bovendien is het dan niet meer nodig om alle deelnemers apart (manueel) in te voeren als deze individuele gegevens niet gebruikt worden om statistieken (doelpunten, fairplay, gele en rode kaarten...) op te maken.</t>
  </si>
  <si>
    <t>Als organisator wil ik graag bij het aanzetten van teams voor leerlingen. Dat ze Alleen de teams en wie er in het team zit zien. En niet de spelers statistieken en het speelschema. Ook zou ik graag voor de scheidsrechter een code hebben zodat zij er alleen in kunnen, zodat de leerlingen het tijdschema niet zien.</t>
  </si>
  <si>
    <t>Als organisator wil ik een andere lay-out voor het wedstrijdschema waarin in de eerste kolom de tijden staan, bovenaan de 2e, 3e, 4e, etc kolom het veld nr met daaronder de wedstrijden op die velden, zodat het veel overzichtelijker weergeeft wat het totale schema van alle wedstrijden is.</t>
  </si>
  <si>
    <t>Als organisator wil ik graag ronde nummers kunnen tonen in de schema's, zodat het overzichtelijker is en beter te onthouden wanneer je moet spelen. Ook voor scheidsrechters is het fijn om te weten in welke ronde ze zitten.</t>
  </si>
  <si>
    <t>Als organisator wil ik graag in de dia de optie om alleen de stand te tonen en niet de wedstrijden, zodat ik daar meer kolommen voor de stand kan tonen en dat voor de leerlingen eigenlijk alleen van belang is.</t>
  </si>
  <si>
    <t>Als organisator wil ik punt(en) in mindering kunnen geven bij onsportief gedrag, zodat we teams kunnen straffen, bijvoorbeeld als ze niet op komen dagen</t>
  </si>
  <si>
    <t>Als organisator wil ik kunnen selecteren (bij de live view - mijn teams) op divisie op mn mobiel, zodat ik sneller de juiste teams kan vinden</t>
  </si>
  <si>
    <t>Als organisator wil ik graag de optie spelersstatistieken kunnen uitzetten, zodat dat geen extra ruimte inneemt</t>
  </si>
  <si>
    <t>Als organisator wil ik graag bij de pouleschemaâ€™s en wedstrijdschemaâ€™s dat de even regels een lichtgrijze achtergrond krijgen, zodat het overzichtelijker wordt</t>
  </si>
  <si>
    <t>Als organisator wil ik bij de diavoorstelling de mogelijkheid hebben om de divisie te tonen bij de kleedkamerindeling, zodat het voor clubs met meerdere teams duidelijk is om welk team het gaat</t>
  </si>
  <si>
    <t>Als organisator wil ik teams toewijzen aan een kleedkamer (dat een 'resource' is), zodat het bij grotere toernooien duidelijk is wat de capaciteit per kleedkamer is. (Kleedkamers worden immers gedeeld)</t>
  </si>
  <si>
    <t>Als organisator wil ik graag per ploeg kunnen aangeven in welke kleur shirts ze spelen en dit terugzien in het wedstrijdschema, zodat we van te voren kunnen bepalen welke team een hesje moet krijgen</t>
  </si>
  <si>
    <t>Als organisator wil ik graag een e-mail ontvangen als er een inschrijving is gedaan, zodat ik op de hoogte blijf van de laatste inschrijvingen.</t>
  </si>
  <si>
    <t>Als organisator wil ik graag de mogelijkheid hebben om de divisies binnen 1 toernooi te kopieren qua opzet, zodat ik sneller klaar ben met het opzetten van het totale toernooi.</t>
  </si>
  <si>
    <t>Als organisator wil ik graag bij het indelen van scheidsrechters kunnen opgeven op welk veld zij staan. Net zoals het toernooi zelf (team 1 op veld 1 etc), zodat ze niet van hot naar her hoeven te rennen.</t>
  </si>
  <si>
    <t>Als organisator wil ik graag de mogelijkheid hebben op de introductiepagina dat bezoekers hun telefoonnummer of email adres op kunnen geven zodat zij bij wijziging van het programma (er valt wel eens een team af vlak voor tijd) een (push)bericht, sms of email kunnen ontvangen. Daarbij ook welke poule(s) er gewijzigd is/zijn, zodat iedereen weet dat het programma gewijzigd is door een melding en daardoor alert is op de laatste versie.</t>
  </si>
  <si>
    <t>Als organisator wil ik graag per divisie aan kunnen geven hoe lang de speeltijd is. Nu moet ik plannen en het bij elke wedstrijd aanpassen die afwijkt van de standaard, zodat het plannen makkelijker en sneller gaat. Minder kans op fouten.</t>
  </si>
  <si>
    <t>Als organisator wil ik graag kunnen weten hoeveel mensen tijdens het tornooiweekend gebruik hebben gemaakt van tournify om de uitslagen te volgen, zodat we als club een idee hebben of het de moeite loont het schema in tournify in te zetten en deze kost te dragen</t>
  </si>
  <si>
    <t>Als organisator wil ik graag in de presentatiemodus de mogelijkheid krijgen om de stand en speelschema afzonderlijk op een slide te presenteren. Nu staan zowel de stand in een poule en het speelprogramma op de zelfde slide gepresenteerd. Wanneer je dit op een groot scherm wilt laten zien is het door de lay out net te klein en minder goed leesbaar._x000D_
Dus graag de optie creeren om eerst alleen de stand in een bepaalde poule te laten zien en daarna in de volgende slide de te spelen wedstrijden, zodat alles veel beter leesbaar is.</t>
  </si>
  <si>
    <t>Als organisator wil ik graag dat het mogelijk is om een kleedkamerindeling te maken voor het toernooi, zodat het gemakkelijk te plannen is</t>
  </si>
  <si>
    <t>Als organisator wil ik graag een link zien naar de website van de sponsor, zodat je direct zo kunnen doorklikken mocht de sponsor je interessant lijken</t>
  </si>
  <si>
    <t>Als organisator wil ik graag mijn scheidsrechters makkelijker kunnen toewijzen aan een wedstrijd zonder dat ik continue een wedstrijd moet open klikken om aanpassingen te doen.  Misschien dat je een wedstrijdoverzicht onder elkaar kan zetten met de scheidsrechters er achter, zodat het sneller ingevuld/aangepast kan worden.</t>
  </si>
  <si>
    <t>Als organisator wil ik graag de opmaak van het tekstveld in de presentatie kunnen aanpassen. Door middel van een What You See Is What You Get (wysiwyg) editor zou dit al makkelijk te realiseren zijn, zodat kan je de presentatie van het tekst veld mooier uitlijnen / bewerken.</t>
  </si>
  <si>
    <t>Als organisator wil ik dat je de toernooipagina in meerdere talen zoals Engels en Duits kan laten weergeven, zodat ook de buitenlandse ploegen op Internationale toernooien het kunnen volgen</t>
  </si>
  <si>
    <t>Als organisator wil ik graag dat er op de wedstrijdformulieren voor de scheidsrechters een indeling is toe te voegen en dat er te zien is waar je de punten voor welke set moet schrijven, zodat het voor de scheidsrechter en voor de invuller duidelijk te zien is wat de stand per set is.</t>
  </si>
  <si>
    <t>Als organisator wil ik graag een mogelijkheid voor het automatisch genereren van facturen voor diverse verenigingen/scholen, zodat de vereniging/school een factuur/overzicht krijgt van de teams/groepen die hebben deelgenomen en wat daarvan de kosten zijn.</t>
  </si>
  <si>
    <t>Als organisator wil ik graag dat ik een export kan maken van de aantal wedstrijden die een scheidsrechter fluit op een dag, zodat wij een overzicht krijgt van de scheidsrechters en de te fluiten aantal wedstrijden.</t>
  </si>
  <si>
    <t>Als organisator wil ik dat teams die niet in een ronde spelen, ingedeeld kunnen worden om andere wedstrijden te fluiten. Nu kan ik dit alleen handmatig, zodat teams ook een fluitbeurt krijgen.</t>
  </si>
  <si>
    <t>Als organisator wil ik zelf de wedstrijduren nog manueel kunnen aanpassen nadat die automatisch gegenereerd werden na ingave van de wedstrijdduur en de pauze, zodat wijzigingen mogelijk zijn wanneer er in een afwijkend uurschema gespeeld wordt</t>
  </si>
  <si>
    <t>Als organisator wil ik nog een mogelijkheid laten toevoegen wanneer in de poulefase na alle bestaande criteria 2 of meer ploegen toch nog gelijk eindigen. Hiervoor gebruiken wij nu de TOSS. Dit zou je dus moeten kunnen aanvinken om de ploegen correct te laten doorstromen naar de knock-out fase, zodat de ploegen juist in het knock out schema geplaatst worden</t>
  </si>
  <si>
    <t>Als organisator wil ik graag 3 scheidsrechters kunnen invoeren per wedstrijd,aangezien ze (voetbal)vanaf de jo13 met grensrechters spelen.Kan er nu maar 2 invoeren,dus je mist telkens er 1 in het schema of je moet allemaal dubbele namen gaan invoeren apart,dan wordt de lijst met scheidsrechters wel erg lang, zodat de teams en scheidsrechters weten wie erop de wedstrijd staat en we niet nog eens op papier moeten bijwerken.</t>
  </si>
  <si>
    <t>Als organisator wil ik Tournify gebruiken voor een Zeskamp, zodat ik voor verschillende evenementen Tournify kan gebruiken</t>
  </si>
  <si>
    <t>Als organisator wil ik graag een beter overzicht van de ranking na afloop van kruisfinales/ finale, zodat eenvoudiger de ranglijst te bepalen is.</t>
  </si>
  <si>
    <t>Als organisator wil ik graag een handige manier om een serie van meerdere foto's te tonen in een diapresentatie. Nu moet ik per foto een dia aanmaken. Vrij bewerkelijk, zodat het sneller en handiger is.</t>
  </si>
  <si>
    <t>Als organisator wil ik graag een iframe kunnen genereren van het programma / standen van een divisie van een tornooi, zodat we dit makkelijk en mooi kunnen genereren in de bestaande tornooiwebsite, zodat we dit makkelijk en mooi kunnen integreren in de bestaande tornooiwebsite?</t>
  </si>
  <si>
    <t>Als organisator wil ik graag per ploeg een eenmalig evenement kunnen aanmaken en tussen het wedstrijdschema plaatsen. (penaltybokaal). Zoals de Pauze maar dan voor elk team binnen de poule verschillend. Nu lukt mij dat niet, zodat ik binnen de poule op dezelfde tijden op ander veld de penaltybokaal kan plannen per team.</t>
  </si>
  <si>
    <t>Als organisator wil ik graag dat sponsorafbeeldingen/ logo's per blok voor alle toernooien binnen een account gebruikt kunnen worden voor de dia presentatie en niet per toernooi steeds opnieuw moeten worden geÃ¼pload, zodat dit efficienter is qua tijd en moeite ( we doen dit tenslotte allemaal als vrijwilliger )</t>
  </si>
  <si>
    <t>Als organisator wil ik graag dat je ook voor een TENNIS toernooi meerdere mogelijkheden krijgt als indelingen single/mix/double... _x000D_
&amp; Inschrijfmogelijkheden voor single/mix/double, zodat dit mogelijk is.. Er is niet veel knaps voor Tennis en voor voetbal is dit wel heel mooi.. ;-)</t>
  </si>
  <si>
    <t>Als organisator wil ik graag dat bovenaan de export (pdf) van een tornooi de naam van het tornooi staat en ook duidelijk de geÃ«xporteerde data (bv. groepsfase U8 - finale U8)._x000D_
_x000D_
Nog beter zou zijn dat je zelf een titel kan ingeven boven de export, zodat de geprinte exportbladen heel eenvoudig kunnen opgehangen worden in de kantine</t>
  </si>
  <si>
    <t>Als organisator wil ik dat de teams onder de "mijn Team" knop op de publieke website op alfabetische volgorde worden weergegeven ipv willekeurig, zodat de spelers in van de teams eenvoudig naar hun team kunne gaan om de wedstrijdtijden te bekijken</t>
  </si>
  <si>
    <t>Als organisator wil ik graag meer abonnementen. Voor een school of vereniging zou een abonnement per maand of per jaar beter passen. Of een systeem waarbij je credits koopt en elk toernooi een aantal van deze credits kost. Zo kan het ook zijn dat toernooien met bepaalde functies meer credits kosten en mocht je een toernooi zonder extra functies willen organiseren dit minder credits kost, zodat het aantrekkelijker is om Tournify te gebruiken.</t>
  </si>
  <si>
    <t>Als organisator wil ik dat in een poule van 5 teams beter automatisch gepland wordt, zodat een team rust heeft tussen wedstrijden, dat is nu namelijk niet het geval met jullie automatische planner</t>
  </si>
  <si>
    <t>Als organisator wil ik graag dat het mogelijk is om de toernooinaam en datum optioneel te tonen in de header, zodat je ruimte bespaard in de header van het scherm, en het schema meer bovenin staat. Nu valt ca. 60% weg als je een logo plaatst. Het weglaten van naam en datum, geeft ook de mogelijkheid om in de geuploade afbeelding een custom ontwerp te maken in de huisstijl van ons toernooi (zie www.halveveldjescup.nl/schema). _x000D_
_x000D_
Als alternatieve oplossing, kan anders de padding worden verkleind van de toernooinaam en datum :)?</t>
  </si>
  <si>
    <t>Als organisator wil ik graag de tijdstippen dat een wedstrijd is gespeeld ook getoond hebben (en de rondenummer), zodat de gebruiker en de beheerders bepaalde wedstrijden beter kunnen terugzoeken. Nu wordt het tijdstip niet meer getoond zodra een wedstrijd gespeeld is.</t>
  </si>
  <si>
    <t>Als organisator wil ik graag bij 'Schema' kunnen filteren op veldnummer, of op tijdstip, zodat het voor de gebruiker en beheerders veel makkelijker wordt om het schema te lezen / wedstrijden te zoeken</t>
  </si>
  <si>
    <t>Als organisator wil ik graag de brackets visueel beter zichtbaar hebben, zodat het vooral op mobiel veel duidelijker is voor de gebruiker.</t>
  </si>
  <si>
    <t>Als organisator wil ik graag ook ronde nummers bij de resultaten en niet alleen de tijden._x000D_
handig, zodat leerlingen zien in welke ronde ze zitten. Ik gebruik dit als gymdocent tijdens mijn gymlessen. Het werken met tijd heeft dan niet zoveel nut, en moet ik dan ook elke les de tijden aanpassen. Met rondes erbij zien leerlingen duidelijk welke team welke ronde moet spelen.</t>
  </si>
  <si>
    <t>Als organisator wil ik een topscorerlijst bij kunnen houden, zodat ik de topscorers bij kan houden.</t>
  </si>
  <si>
    <t>Als organisator wil ik een digitale versie van de scheidsrechtersbriefjes, zodat de scheidsrechters gemakkelijk de score van een wedstrijd bij kunnen houden via een site. Daarbij zou het ook gaaf zijn om de livescores te volgen via de website.</t>
  </si>
  <si>
    <t>Als organisator wil ik dat de deelnemerslijst incl. (extra aangemaakte) velden te exporteren is naar excel, zodat dan kun je bijv snel het aantal spelers dat je in een veld hebt geinventariseerd op tellen ivm bestellen prijzen of andere info verder bewerken/ totaliseren etc</t>
  </si>
  <si>
    <t>Als organisator wil ik de mogelijkheid hebben om 2 schema's toe te voegen._x000D_
1 voor de ochtend 1 voor de middag. wij hebben de jo7 t/m 10. 's middags de jo11 en jo12 . deze spelen verschillende tijden(wijken dus af van de standaard tijd) .Het kan per wedstrijd aangepast worden maar, de kans dat je hierbij 1 over het hoofd ziet is groot en bij veel teams is dat best veel werk, zodat minder bewerkelijk is</t>
  </si>
  <si>
    <t>Als supporter wil ik meerdere ploegen als favoriet kunnen aanduiden in 'Mijn team'. Je kan als ouder meer dan 1 kind hebben die meespeelt (bvb U8 en U10) of je wil misschien andere teams van je eigen club ook volgen als supporter, zodat je als supporter niet altijd je ploeg in 'mijn team' moet wijzigen als je meerere ploegen volgt op een tornooi.</t>
  </si>
  <si>
    <t>Als organisator wil ik de mogelijkheid hebben om sets te werken en met punten._x000D_
In een tornooi kan het zijn dat een ploeg 2 sets moeten winnen. Maar het aantal behaalde punten in die sets kan ook een rol spelen om te bepalen wie hoger gerankt is bij gelijke stand, zodat ook sporten die met sets werken deze tool kunnen gebruiken.</t>
  </si>
  <si>
    <t>Als organisator wil ik graag een aparte pagina waar je bijv. een foto kan plaatsen met de veldindeling op de accommodatie, zodat je hier geen apart boekje voor hoeft te maken en de toernooipagina nog completer wordt!</t>
  </si>
  <si>
    <t>Als organisator wil ik graag een aparte pagina zien waar je de kleedkamerindeling kan plaatsen, zodat je hier geen apart boekje voor hoeft te maken</t>
  </si>
  <si>
    <t>Als organisator wil ik bij het invoeren van het resultaat de mogelijkheid hebben om ook penalty's / shootouts te kunnen invoeren (bij een gelijkspel bv), zodat je een volledig, correct beeld krijgt van de einduitslag.</t>
  </si>
  <si>
    <t>Als organisator wil ik per veld niet alleen de starttijd maar ook de eindtijd en de dag in kunnen stellen. Op de zaterdagochtend hebben we b.v. 1a+1b+2a+2b. Op zaterdagmiddag 1a+1b+2. Op zondag 1+2, zodat ik op de schema pagina dan ook alleen de velden van die dag terug zie. En eventueel zelfs dat de tijdsblokken van velden ook onder elkaar komen ipv naast elkaar als dat qua start/eind tijd zo is.</t>
  </si>
  <si>
    <t>Als organisator wil ik dat je bij de presentatie de hele bracket van de knock-outs kan zien. Nu zie je maar 6 van de 8 wedstrijden, zodat alle ploegen hun komende wedstrijden kunnen zien op het scherm</t>
  </si>
  <si>
    <t>Als organisator wil ik dat in de presentatie van de teampagina een mogelijkheid is om de teams per divisie te bekijken, zodat je een beter overzicht hebt van de aanmeldingen per divisie.</t>
  </si>
  <si>
    <t>Als organisator wil ik de mogelijkheid hebben om het schema te bevriezen, zodat je niet zomaar het schema overhoop kunt gooien en het niet mogelijk is dat je een wedstrijd kunt verplaatsen.</t>
  </si>
  <si>
    <t>Als organisator wil ik scheidsrechters aan een divisie toevoegen. Wij hebben JO13- en JO15 spelers die wedstrijden JO8 fluiten. Maar er spelen ook JO9, JO10 en JO11 teams, zodat je per scheidsrechter kan bepalen welke divisies ze kunnen en mogen fluiten. Om daarmee te regelen dat iedere scheidsrechter op de juiste wedstrijden wordt ingedeeld.</t>
  </si>
  <si>
    <t>Als organisator wil ik net als bij velden de scheidsrechters ook op tijd kunnen indelen, zodat je makkelijker automatisch scheidsrechters kunt inplannen bijvoorbeeld ochtend en middag</t>
  </si>
  <si>
    <t>Als organisator wil ik graag vanuit Excel alle deelnemers kunnen importeren, zodat ik niet alle teams handmatig moet invoeren.</t>
  </si>
  <si>
    <t>Als organisator wil ik graag de mogelijkheid om de teams in een lunch tijd te kunnen zetten zodat ze niet meegenomen worden in de wedstrijden. En dat ze dit ook netjes in het overzicht kunnen zien wie wanneer de lunch voor hun is, zodat je een hoeveelheid mensen kunt spreiden als je ook de lunch in het toernooi verzorgd en je geen 450 mensen tegelijk kan bedienen.</t>
  </si>
  <si>
    <t>Als organisator wil ik dat in het overzicht duidelijk is welke poule de spelers een dubbele ontmoeting met elkaar hebben, zodat je niet rare schema's maakt omdat je een poule bent vergeten de schuif aan of uit te zetten.</t>
  </si>
  <si>
    <t>Als organisator wil ik graag de optie hebben om alle kleurtjes uit te zetten in het schema, zodat als je het schema controleert door een teamnaam met Ctr F zoekt je makkelijk de speelmomenten van dat team in het geel ziet. Tournify planned heel goed door niet dubbel te plannen, maar soms als je het schema controleert moet je handmatig zorgen voor een betere verdeling van de teamtijden voor de teams.</t>
  </si>
  <si>
    <t>Als organisator wil ik graag tijdens het toernooi tijdens het invullen ook kunnen schakelen naar de standen ipv op een ander tabblad de link te moeten openen, zodat je sneller overzicht hebt</t>
  </si>
  <si>
    <t>Als organisator wil ik dat bij het maken van de indelingen in de poules de deelnemers in alphabetisch volgerde staan als je ze moet uitkiezen uit de lijst, zodat je veel sneller een team kan vinden dat je in die poules wil zetten. Bijv je hebt team 01, team 02, team 03, team 04 dat je opties ook zo getoond worden net niet als 02,04,03,01 of iets anders randoms. Zeker als je tientallen teams hebt is dat heel vervelend.</t>
  </si>
  <si>
    <t>Als organisator wil ik graag de mogelijkheid tot het maken van en QR code welke je direct door stuurt naar de publieke website van je toernooi, zodat het makkelijker wordt voor mensen om de website op te zoeken!</t>
  </si>
  <si>
    <t>Als organisator wil ik graag de mogelijkheid om niet alleen per team / categorie handmatig teams in te schrijven maar ook via Vereniging_x000D_
_x000D_
vb Vereniging A en dan de betreffende teams invullen_x000D_
_x000D_
Tevens zou een overzicht van alle ingeschreven teams (over alle categorien) handig zijn, zodat het makkelijker en overzichtelijker wordt</t>
  </si>
  <si>
    <t>Als organisator wil ik extra activiteiten/spellen kunnen toevoegen aan het toernooi waarbij deelnemers punten kunnen scoren, zodat je deze activiteiten en scores ook weer kunt zien in de tournify app op je telefoon als deelnemer. Je ziet in je schema hoe laat je een andere activiteit hebt en je kunt de resultaten van iedereen zien in deze spellencompetitie.</t>
  </si>
  <si>
    <t>Als organisator wil ik een 'herstel' functionaliteit, zodat ik bij foutjes weer naar de vorige setting kan herstellen</t>
  </si>
  <si>
    <t>Als organisator wil ik graag de wedstrijdbriefjes per scheidsrechter kunnen selecteren, zodat je per scheidsrechter een overzicht van zijn wedstrijden hebt</t>
  </si>
  <si>
    <t>Als organisator wil ik graag extra product kunnen opvoeren om te kiezen in het bestelproces, zodat bijv. consumptiebonnen / aanmeldkosten / bbq / toernooi-shirt e.d. meteen bij de inschrijving aangekocht en betaald kunnen worden</t>
  </si>
  <si>
    <t>Als organisator wil ik graag teams plannen in een groter vakje. Het vakje waarin je teams moet toevoegen om de planning te kunnen maken is klein, zodat je niet steeds hoeft te scrollen ('frame in frame'). Het zou handig zijn als dat groter kan.</t>
  </si>
  <si>
    <t>Als organisator wil ik graag het formaat wedstrijdbriefje 1 per A5 (liggend) kunnen instellen, zodat we naast 6 per A4 (staand) of 1 per A4 (staand) deze extra keuze hebben.</t>
  </si>
  <si>
    <t>Als organisator wil ik hij het plannen van de 2e ronde optioneel bij het selecteren de 1e ronde poules zichtbaar maken (standaard niet tonen is praktischer), zodat plannen nog makkelijker wordt.</t>
  </si>
  <si>
    <t>Als organisator wil ik dat ik bij het uitlopen van het tijdschema een pauze voor alle velden kan toevoegen om de nieuwe starttijden voor ronde 2 gelijk te trekken, zodat de tijden weer corresponderen met de werkelijkheid</t>
  </si>
  <si>
    <t>Als organisator wil ik graag de mogelijkheid hebben om per dag een aanvangstijd te definieren. Nu dus opgelost met toevoegen van pauzes, zodat het intuitiever werkt.</t>
  </si>
  <si>
    <t>Als organisator wil ik graag een knop waarmee ik alle ingeplande scheidsrechter verwijder, zodat ik met een schone lei kan beginnen met indelen?</t>
  </si>
  <si>
    <t>Als organisator wil ik graag een knop zien waarbij je alle wedstrijden naar niet gepland plaatst, zodat je vanuit daar een bestaand schema kunt gaan vullen?</t>
  </si>
  <si>
    <t>Als organisator wil ik dat het mogelijk is om een wedstrijd live te streamen via twitch of youtube. Dat kan al via andere programma's maar ik zou graag zo'n balkje linksboven in de hoek hebben met de tijd erop en de punten, zodat ik professioneel kan livestreamen.</t>
  </si>
  <si>
    <t>Als organisator wil ik graag een aanpassing zien op de maten van de kolommen op het speelschema op de publieke site en op de diavoorstelling, zodat de namen van beide scheidsrechters zichtbaar zijn</t>
  </si>
  <si>
    <t>Als organisator wil ik graag de mogelijkheid dat de deelnemende teams ook automatisch scheidsrechter zijn, zodat dit niet dubbel hoeft te worden ingevuld. Kanttekening: dan krijg je met een zoekopdracht zowel de wedstrijden van het team als ook de te fluiten wedstrijden te zien in een overzicht. Dit kan worden voorkomen door bijvoorbeeld een teken voor de teamnaam te plaatsen van de scheidsrechter. Bijvoorbeeld 'Voetbalclub A' en '#Voetbalclub A'</t>
  </si>
  <si>
    <t>Als organisator wil ik graag makkelijker 2 poules over 3 velden verdelen, zodat dat minder tijd kost. Als je nu de twee velden automatisch vult met de wedstrijden, kun je niet een wedstrijd naar het 3e veld slepen</t>
  </si>
  <si>
    <t>Als organisator wil ik graag de mogelijkheid om de teams nog een keer in te zetten in een losse wedstrijd, zodat deze opnieuw kunnen worden ingedeeld op bijvoorbeeld een spelelement die buiten de competitie of toernooi poule valt</t>
  </si>
  <si>
    <t>Als organisator wil ik graag de mogelijkheid hebben om enkele wedstrijden te laten vervallen als deze automatisch zijn ingedeeld, zodat ik niet alle wedstrijden apart naar het veld moet slepen</t>
  </si>
  <si>
    <t>Als organisator wil ik graag grotere wedstrijdbriefjes en dan zo dat deze goed verdeeld zijn over het papier, zodat dit er beter uitziet (wat betreft formaat) en hetzelfde formaat heeft na het snijden/knippen</t>
  </si>
  <si>
    <t>Als organisator wil ik graag een link kunnen geven aan een team, zodat ze direct hun wedstrijdschema kunnen zien ipv via de website meerdere keuzes maken (dus een link van een zoekopdracht)</t>
  </si>
  <si>
    <t>Als organisator wil ik graag de mogelijkheid om een overzicht van de velden als visual toe te voegen (ipv bijlage), zodat teams en coaches makkelijk 'hun' veld kunnen vinden</t>
  </si>
  <si>
    <t>Als organisator wil ik graag de mogelijkheid om de spelers en coach van ieder team te delen via Tournify, zodat alle deelnemers en vrijwilligers de indeling van de teams online (ipv als bijlage of op papier) kunnen zien</t>
  </si>
  <si>
    <t>Als organisator wil ik graag de mogelijkheid dat de poules automatisch worden ingedeeld door een knop, zodat je meteen kan starten met het tornooi</t>
  </si>
  <si>
    <t>Als organisator wil ik de optie/vakje om een cijfer voor sportiviteit op het geprinte wedstrijdkaartje in te vullen. Dit gebruiken we bij een schoolvoetbaltoernooi, zodat de scheidsrechters herinnerd worden dit in te vullen en we het niet handmatig op de wedstrijdkaartjes  hoeven te zetten. Daarnaast lijkt het een kleine/makkelijke aanpassing ;-)</t>
  </si>
  <si>
    <t>Als organisator wil ik een kleedkamer overzicht kunnen maken, zodat men bij de ingang al weten welke kleedkamer ze hebben.</t>
  </si>
  <si>
    <t>Als organisator wil ik graag een mogelijkheid zien dat een deelnemer kan meedoen aan verschillende onderdelen. Bijvoorbeeld Open en 40+ categorie. Nu moet ik de deelnemers bij elke categorie toevoegen waardoor het eigenlijk andere personen zijn. Er zou dan ook een check kunnen zijn of spelers niet tegelijk moeten spelen in beide categorien, zodat ik blijer wordt?</t>
  </si>
  <si>
    <t>Als organisator wil ik kunnen zien hoeveel bezoekers mijn publieke website heeft gehad, zodat ik kan zien of deze vorm echt aanslaat en publiek ook de website gebruikt.</t>
  </si>
  <si>
    <t>Als organisator wil ik Sinds kort kan je ook via de website inschrijven! Uitstekende toevoeging! Graag zou ik dan zien de mogelijkheid tot het tonen van bijvoorbeeld foto's van de vorige editie als mensen op de site komen! Hij is nu zo kaal, zodat Mooiere presentatie!</t>
  </si>
  <si>
    <t>Als organisator wil ik de wedstrijdduur aanpassen per divisie ipv algemeen per dag, zodat je divisies met minder ploegen langere wedstrijden kan laten spelen, dan de divisies met veel ploegen.</t>
  </si>
  <si>
    <t>Als organisator wil ik een import functie, zodat ik bepaalde gegevens van het ene tornooi naar het volgende kan brengen. Bijv. Terreinen, leeftijdscategorie, indelingen, etc...</t>
  </si>
  <si>
    <t>Als organisator wil ik graag kunnen werken met sets. Bij volleybal is het gebruikelijk om twee sets te spelen. Nu is de workaround dat we twee wedstrijden inplannen maar het zou prettig zijn om 1 wedstrijd te voorzien van 2 sets, zodat wedstrijden overzichtelijker in kaart gebracht kunnen worden en de eindstanden realistischer worden. Ons volleybaltoernooi werkt niet met doelsaldo maar met punten op basis van de set-uitslagen.</t>
  </si>
  <si>
    <t>Als organisator wil ik als een wedstrijd niet doorgaat zou ik die zelf naar een andere datum willen schuiven. , zodat dit proces soepeler verloopt.</t>
  </si>
  <si>
    <t>Als organisator wil ik dat je bij een tornooi de mogelijkheid hebt dat bv. De beste 2es doorstoten automatisch, zonder dat je dit manueel moet natellen en aanpassen. Dit is handig bij tornooien met minder deelbare aantallen en zo kan je vlotter overschakelen naar de volgende fase, zodat je vlotter kan overschakelen naar de volgende fase</t>
  </si>
  <si>
    <t>Als organisator wil ik graag de wedstrijden in een poule van 4 en 5 anders ingepland hebben. Ivm uit en thuis wedstrijden poule van 4 starten met 1-2 dan 3-4, 3-1, 4-2, 1-4, 2-3._x000D_
In de poule van 5 starten met 2-1, 4-3, 5-1, 3-2, 4-5, 1-3, 5-2, 1-4, 3-5, 2-4, zodat teams dan uit en thuis wedstrijden hebben. bv eerst genoemde heeft bal uit of thuis team start aan altijd aan de rechterkant.</t>
  </si>
  <si>
    <t>Als organisator wil ik een opleesschema per ronde de wedstrijden per veld, zodat de wedstrijdsecretaris het schema alleen hoeft op te lezen zonder nadenken</t>
  </si>
  <si>
    <t>Als organisator wil ik de mogelijkheid om de ploegen zelf als scheidrechter te laten fungeren en dus mee te laten nemen in de berekening van de schemaâ€™s, zodat er geen wedstrijden doorgaan waarvan de ploegen op dezelfde moment moeten arbitreren</t>
  </si>
  <si>
    <t>Als organisator wil ik graag de mogelijkheid om logo's toe te voegen van de deelnemende ploegen. Dit zoals het vlaggetje voor de deelnemersnaam maar dan hun eigen logo, zodat de logo's ook mooi kunnen getoond worden in de wedstrijdschema's en standen</t>
  </si>
  <si>
    <t>Als organisator wil ik de dia's met een sleepfunctie of wijsbare volgordenummering kunnen laten wijzigen van volgorde, zodat je de presentatie niet volledig opnieuw hoeft te maken als er een extra dia tussenkomt.</t>
  </si>
  <si>
    <t>Als organisator wil ik dat bij de sheets voor de schermpresentaties start en eindtijden worden toegevoegd, zodat je kunt zorgen dat een sheet alleen op de gewenste tijdstippen wordt getoond zoals bijvoorbeeld voor het toernooi de welkomsboodschap of bijv tijdens lunchtijd.</t>
  </si>
  <si>
    <t>Als organisator wil ik dat fase 1 niet meer getoond wordt zodra de volgende fase begint, zodat deelnemers niet gedwongen worden om zelf te klikken op de volgende fase.</t>
  </si>
  <si>
    <t>Als organisator wil ik graag de optie toevoegen om te kunnen kiezen voor een achtergrondkleur ipv het toevoegen van een achtergrondplaatje in die kleur, zodat op alle schermen en devices de juiste achtergrondkleur getoond wordt en je niet kunt scrollen voorbij een achtergrondafbeelding.</t>
  </si>
  <si>
    <t>Als organisator wil ik graag het symbool voor verplaatsen van deelnemers naar andere teams laten vervangen door de tekst: verplaats ipv een pijltje die wijst naar de prullenbak, zodat duidelijker is dat dit een functie is van verplaatsen van deelnemers en het niet lijkt dat het is voor het verplaatsen naar de prullenbak.</t>
  </si>
  <si>
    <t>Als organisator wil ik graag memovelden voor intern gebruik, zodat je belangrijke info kunt opslaan of delen met anderen die toegang hebben tot de beheermodule.</t>
  </si>
  <si>
    <t>Als organisator wil ik graag de volgorde van de velden in het beheerscherm kunnen wijzigen of door te slepen of door het veldnummer te wijzigen waardoor de volgorde wijzigt, zodat velden die alsnog worden toegevoegd op de juiste plaatst komen te staan. Of om zo tijdelijk even velden naast elkaar te zetten voor een beter overzicht.</t>
  </si>
  <si>
    <t>Als organisator wil ik graag meer statistieken meteen zichtbaar hebben in de beheermodule in een hoofdscherm, zodat je niet continue hoeft door te klikken om betaalde aantal te achterhalen zoals aantal teams, aantal velden, aantal scheidsrechters, aantal wedstrijden etc.</t>
  </si>
  <si>
    <t>Als organisator wil ik de ranking kunnen tonen op de schermen, zodat alle deelnemers eenvoudig kunnen zien welke plaats ze uiteindelijk behaald hebben.</t>
  </si>
  <si>
    <t>Als organisator wil ik graag vaste tijdblokken met getoonde tijd en omschrijving kunnen toevoegen, zodat je ook lunch of andere activiteiten zichtbaar kunt maken voor de deelnemers in hun app.</t>
  </si>
  <si>
    <t>Als organisator wil ik dat de (losse) wedstrijden op het scherm getoond worden op tijd en niet op volgorde waarin de wedstrijden zijn gemaakt, zodat er geen wedstrijden op onlogische wijze getoond worden op de schermen zodra je achteraf een wijziging gaat doorvoeren in het wedstrijd schema.</t>
  </si>
  <si>
    <t>Als organisator wil ik een betere oplossing van het hudige uitvalscherm bij planning/schema zonder dat er dubbele schuifbalken ontstaan, zodat het plannen overzichtelijker en foutlozer gaat</t>
  </si>
  <si>
    <t>Als organisator wil ik grotere lettertypes kunnen gebruiken bij de schermen. Groter dan de huidige oplossing met H1 en H3, zodat de tekst op de schermen duidelijker is.</t>
  </si>
  <si>
    <t>Als organisator wil ik de zekerheid dat een e-mailadres dat bij inschrijving wordt doorgegeven ook echt valide is, zodat een bevestiging ook zeker weten aankomt. Hiervoor zouden jullie gebruik kunnen maken van een third party check , zoals https://www.mailgun.com/email-verification-service, zodat we meer zekerheid hebben over de mail. Kunnen zien dat een mail geopend is, is ook wel fijn. Waarschijnlijk gebruiken jullie een mail distributie API en kun je die metrics (verzonden/geopend) gewoon in de GUI tonen aan de gebruiker.</t>
  </si>
  <si>
    <t>Als organisator wil ik als toernooi organisator als er meerdere leeftijds categorien  op hetzelde moment spelen de scheidrechters ook apart in kunnen plannen, dit kan nu niet alleen handmatig en niet automatisch, zodat dit sneller gebeurt is</t>
  </si>
  <si>
    <t>Als organisator wil ik ook voordat het toernooischema gemaakt wordt, een inschrijvingssite voor een toernooi kunnen maken, zodat ik ook het aanmelden door andere teams voor het toernooi in dezelfde Tournify kan afhandelen.</t>
  </si>
  <si>
    <t>Als organisator wil ik beschikbaarheid van scheidsrechters beperken tot een deel van een dag of weekeinde, zodat ik tegemoet kan komen aan wensen die men heeft voor de eigen beschikbaarheid.</t>
  </si>
  <si>
    <t>Als organisator wil ik het account kunnen inperken om het te delen, zodat ik met meerderen een toernooi kan organiseren maar niet iedereen alle admin-rechten heeft.</t>
  </si>
  <si>
    <t>Als organisator wil ik teamfoto's toevoegen, zodat het persoonlijker wordt.</t>
  </si>
  <si>
    <t>Als organisator wil ik niets. Maar wij organiseren nu een FIFA 2019 toernooi en denk dat dit heel veel gebeurt. Geen teams maar individuele spelers, mogelijk met een teamnaam, veel spelers meer dan in menig toernooi, kortere wedstrijden, geen velden maar consoles. Ik kan me voorstellen dat je Tournify daarvoor ook een template geeft of iets anders aanpast, zodat het makkelijk wordt ook e-Sports toernooien te organiseren. Denk dat het technisch nu al wel kan maar doe eens een check wat er beter kan.</t>
  </si>
  <si>
    <t>Als organisator wil ik het wedstrijdschema kunnen exporteren naar PDF, zodat ik het makkelijk kan printen</t>
  </si>
  <si>
    <t>Random</t>
  </si>
  <si>
    <t>Choose</t>
  </si>
  <si>
    <t>ID</t>
  </si>
  <si>
    <t>Requirements Quality</t>
  </si>
  <si>
    <t>Quality / NFR</t>
  </si>
  <si>
    <t>R-ID</t>
  </si>
  <si>
    <t>Publishable</t>
  </si>
  <si>
    <t>Author</t>
  </si>
  <si>
    <t>W-Formed</t>
  </si>
  <si>
    <t>Atomic</t>
  </si>
  <si>
    <t>Full sentence</t>
  </si>
  <si>
    <t>Conc. Sound</t>
  </si>
  <si>
    <t>Problem-oriented</t>
  </si>
  <si>
    <t>Reliability</t>
  </si>
  <si>
    <t>Performance</t>
  </si>
  <si>
    <t>Security</t>
  </si>
  <si>
    <t>x</t>
  </si>
  <si>
    <t>Als organisator wil ik graag ook ronde nummers bij de resultaten en niet alleen de tijden.
handig, zodat leerlingen zien in welke ronde ze zitten. Ik gebruik dit als gymdocent tijdens mijn gymlessen. Het werken met tijd heeft dan niet zoveel nut, en moet ik dan ook elke les de tijden aanpassen. Met rondes erbij zien leerlingen duidelijk welke team welke ronde moet spelen.</t>
  </si>
  <si>
    <t>Note FD</t>
  </si>
  <si>
    <t>Not sure why you didn't think this is conceptually sound. I still believe this is conceptually sound</t>
  </si>
  <si>
    <t>I agree with your resolution: NOT problem oriented</t>
  </si>
  <si>
    <t>I stick to my position: this is asking multiple search types</t>
  </si>
  <si>
    <t>I agree: NOT problem oriented</t>
  </si>
  <si>
    <t>I think this is describing 2+ functions (the extra fields and their presentation). Also, the reference to "mijn team" makes them not problem oriented IMO.</t>
  </si>
  <si>
    <t>Note JW</t>
  </si>
  <si>
    <t>I agree, you are right here</t>
  </si>
  <si>
    <t>This was borderline for me, I agree it's mostly procedural.</t>
  </si>
  <si>
    <t>I agree with you. It was a difficult-to-parse Dutch req for me</t>
  </si>
  <si>
    <t>It talks of showing a LIVE button, which is solution-oriented IMO.
I agree this is not usability though</t>
  </si>
  <si>
    <t>You are right.</t>
  </si>
  <si>
    <t>I agree: although it refers to a button, I really don't see what could be an alternative.</t>
  </si>
  <si>
    <t>This is solution-oriented to me: wanting a different page</t>
  </si>
  <si>
    <t>OK, you are right: making an export is not the only way - not problem-oriented</t>
  </si>
  <si>
    <t>This is solution-oriented: maybe you don't need to ATTACH the file</t>
  </si>
  <si>
    <t>Clear usability IMO</t>
  </si>
  <si>
    <t>I agree this is usability. I was doubting this could be process-oriented, but you are right I think.</t>
  </si>
  <si>
    <t>You are right, it doesn't break problem oriented</t>
  </si>
  <si>
    <t>The end is like the means IMO</t>
  </si>
  <si>
    <t>As a organizer, I also want to be round numbers in the results and not just times._x000D_
Handy so that students see in which round they are.I use this as a gym teacher during my gym classes.Working with time does not have much utility, and I also have to adjust every lesson the times.With rounds, students clearly see which team should play which round.</t>
  </si>
  <si>
    <t>As an organizer, I would like a password to be put on the public URL, so that not everyone, including robots An Crawlers, the email addresses and names can see the participants</t>
  </si>
  <si>
    <t>As an organizer, I also want to make a registration site for a tournament before the tournament system is made, so that I can also handle it by other Tournemon teams in the same Tournify.</t>
  </si>
  <si>
    <t>As an organizer, I would like to be able to boost extra product to choose in the ordering process so that, for example, consumption vouchers / registration costs / BBQ / tournament shirt E.D. can immediately be purchased and paid at the registration</t>
  </si>
  <si>
    <t>As an organizer, I want a contact form, so that teams / players can ask questions and end up in our mailbox.</t>
  </si>
  <si>
    <t>As a participant, I want to be able to search in available tournaments on age category, period, play level and region, so I don't have to stroll the half internet to find a nice tournament.</t>
  </si>
  <si>
    <t>As an organizer, I want phase 1 to no longer be shown once the next phase begins so that participants are not forced to click on the next phase yourself.</t>
  </si>
  <si>
    <t>As an organizer, I would like to have the opportunity to select when presenting which data I want to show._x000D_
_x000D_
For example, I added an extra field to the teams with the Captain of the team and its telephone number._x000D_
_x000D_
I would also like to present these 2 fields on the public website at the My Team tab._x000D_
_x000D_
Is a possibility here so that teams can call each other if they are leaving or may not come or appear later.</t>
  </si>
  <si>
    <t>As an organizer, I would like to see the final time of the competition in the schedule, so that I do not have to count myself (as fifteen minutes), certainly at short matches (such as fifteen minutes) when it is ended if there is also a pause when planned before the next matchbegins.</t>
  </si>
  <si>
    <t>As an organizer, I would like to have the possibility of the home page that visitors can provide their telephone number or email address so that they can change the program (there is sometimes a team off short of time) a (push) message, SMS or emailreceive.In addition, which group (s) is also changed, so that everyone knows that the program has been changed by a notification and therefore alert is on the latest version.</t>
  </si>
  <si>
    <t>As an organizer, I want to use Tournify for a hexathlon so that I can use Tournify for various events</t>
  </si>
  <si>
    <t>As an organizer, I would like to be able to indicate per division how long the playing time is.Now I have to plan and adjust it to each match that deviates from the standard, so that the plans go easier and faster.Less chance of errors.</t>
  </si>
  <si>
    <t>As an organizer, I want that in the overview clearly which pool the players have a double encounter, so that you don't make a strange schedules because you have a group forgot the scroll on or off.</t>
  </si>
  <si>
    <t>As an organizer, I want - would also like to have the opportunity to allocate referees to an event_x000D_
- PUSH messages: it is possible to write / generate a push message yourself with a message so that we can reach individual teams during the tournament</t>
  </si>
  <si>
    <t>As an organizer, I want you to delete dates as your dates again instead of editing, so if you had done something wrong or screws an extra day that you can remove it again.</t>
  </si>
  <si>
    <t>As an organizer, I would like to share the possibility to share the players and coach from every team via Tournify, so that all participants and volunteers can see the layout of the teams online (instead of attachment or on paper)</t>
  </si>
  <si>
    <t>As an organizer, I want you to have the possibility that, for example, the best 2ES push through, without having to serve and adjust this manually.This is useful for tornams with less divisible numbers and so you can switch to the next phase float so that you can switch more smoothly to the next phase</t>
  </si>
  <si>
    <t>As an organizer, I want teams that cannot play in a round, can be classified to whistle other competitions.Now I can only manually do this so that teams also get a flute.</t>
  </si>
  <si>
    <t>As an organizer I want to be able to select (at the live view - my teams) at division on my mobile, so that I can find the right teams faster</t>
  </si>
  <si>
    <t>As an organizer, I want to be able to link your own (sub) domain name to the public tornooisite, so that visitors can reach the tornooisite through, for example, https://torni. Mine club.com/ i.p.v. the Tournify domain.</t>
  </si>
  <si>
    <t>As an organizer, I would like to have the symbol for moving participants to other teams replaced by the text: Move instead of an arrow that points to the trash, so that it is clearer that this is a function of moving participants and it doesn't seem that it is for itMoving to the trash.</t>
  </si>
  <si>
    <t>As a organizer, I would like to add a link to the tournament page to upload all the logos of the clubs and add a link to the website._x000D_
_x000D_
Perhaps it can be automatically linked if you put a team in it with logo that it is immediately visible on the info page, so that more appearance is created and it is visible who is all participating.</t>
  </si>
  <si>
    <t>As a organizer, I would like to be able to import all participants from Excel so that I don't have to enter all teams manually.</t>
  </si>
  <si>
    <t>As an organizer, I would like to add a sponsor logo on the public website to add a sponsor logo, so that the sponsor that contains its name to a group is also visible with its logo and not just its name</t>
  </si>
  <si>
    <t>As a organizer, I would like to be able to keep live scores during the tournament, so that they are aware of live scores, results and positions.</t>
  </si>
  <si>
    <t>As an organizer, I would like to be able to generate an iFrame from the program / positions of a division of a tournament, so that we can generate this easily and beautiful in the existing tournament website, so that we can easily and easily integrate this into the existing tournament website?</t>
  </si>
  <si>
    <t>As an organizer, I would like to be able to turn the player statistics option so that it does not take extra space</t>
  </si>
  <si>
    <t>As an organizer, I would like to be able to add fixed time blocks with shown time and description, so that you can also make lunch or other activities visible to the participants in their app.</t>
  </si>
  <si>
    <t>As an organizer, I would like to have the opportunity to define a start time per day.So now solved with adding breaks, so that it works more intuitive.</t>
  </si>
  <si>
    <t>As a organizer, I would like the possibility that the pools are automatically divided by a button so that you can start immediately with the tournament</t>
  </si>
  <si>
    <t>As an organizer, I would like to see a separate page where you can place the dressing room layout so that you don't have to make a separate book for this</t>
  </si>
  <si>
    <t>As an organizer, I want a recovery option, the 'Ctrl-Z'.Sometimes I drag a competition by accident or would I want to try out some with the game schedule by sliding something so that I can repair errors or can try out something</t>
  </si>
  <si>
    <t>As an organizer, I would like to make an export of the number of games that a referee whistle a day, so that we get an overview of the referees and the number of matches to whistle.</t>
  </si>
  <si>
    <t>As an organizer, I would like to put the 3rd set manual manually at a competition, so that we have more daily tournament on the final day 7 - 12 here just 2 sets can be played.If possible, if the 3rd set can be adjusted</t>
  </si>
  <si>
    <t>As an organizer, I would like the logos in different places on your site (logo player, logo location, etc.) larger, or can be made larger by clicking on it so that they are also visible.Now too small, barely stands out and is not read / recognizable</t>
  </si>
  <si>
    <t>As an organizer, I would like to add the possibly a document (for example house rules and game rules) to the confirmation email at the registration page, so that the organization saves an action, the participants are immediately informed and limited our liability.</t>
  </si>
  <si>
    <t>Als organisator wil ik graag de mogelijk een document (bijvoorbeeld huisregels en spelregels) toevoegen aan de bevestigingsmail bij de inschrijvingspagina, zodat het de organisatie een handeling scheelt, de deelnemers direct zijn geÃƒÂ¯nformeerd en onze aansprakelijkheid beperkt.</t>
  </si>
  <si>
    <t>As an organizer, I want you to see the entire bracket of the knockouts at the presentation.Now you see only 6 out of 8 games, so that all teams can see their upcoming matches on the screen</t>
  </si>
  <si>
    <t>As an organizer, I want to limit availability of referees to part of a day or weekend, so that I can meet the wishes that one has for its own availability.</t>
  </si>
  <si>
    <t>As an organizer, I would like to have the opportunity to let a few games expire if they are automatically classified so that I don't have to drag all the matches separately to the field</t>
  </si>
  <si>
    <t>As an organizer, I would like to have shown the times that a match is played (and the lapse number) so that the user and managers can better retrieve certain matches.Now the time is no longer shown as soon as a match has been played.</t>
  </si>
  <si>
    <t>As an organizer, I would like to be able to create a one-off event per team and place between the game schedule.(Penalty room).Like the break but for every team inside the group.Now I don't succeed, so I can plan the penalty with a team within the group at the same times at other field.</t>
  </si>
  <si>
    <t>As an organizer, I want a reading schedule per round the competitions per field, so that the competition secretary only has to read the schedule without thinking</t>
  </si>
  <si>
    <t>As an organizer, I would like to determine himself who and how many players I show at the player statistics so that or everyone is in the list or nobody</t>
  </si>
  <si>
    <t>As an organizer, I would like to add the sport "Kubb" so that I can indicate it.</t>
  </si>
  <si>
    <t>As an organizer, I would like it to be possible to show the tournament name and date optionally in the header so that your space saves in the header of the screen, and the schedule more at the top.Now that is about 60% away when you place a logo.The omission of name and date, also gives the possibility to create a custom design in the uploaded image in the house style of our tournament (see www.halveveldjescup.nl/schema)._x000D_
_x000D_
As an alternative solution, otherwise the padding can be reduced from the tournamentame and date :)?</t>
  </si>
  <si>
    <t>As an organizer, I want the (loose) games on the screen to be shown on time and not in order in which the matches are made, so that no races are shown in an illogical manner on the screens as soon as you start implementing a change in the schedule afterwards.</t>
  </si>
  <si>
    <t>As an organizer, I would like to add a layout on the competition forms for the referees and that you have to see the points for which set, so that it is clear to the referee and for the filler what theposition per set.</t>
  </si>
  <si>
    <t>As a organizer, I would like a separate page where you can place a photo with the field layout at the property, so you don't have to make a separate book for this and the tournament page is even more complete!</t>
  </si>
  <si>
    <t>As an organizer, I would like to be able to add a second-e-mail address to the confirmation email on the registration page, so that the Tournament Administration has one and the accountant / financial administration.</t>
  </si>
  <si>
    <t>Als organisator wil ik graag de mogelijkheid om een tweede mailadres bij de bevestigingsmail op de inschrijvingspagina te kunnen toevoegen, zodat de toernooi administratie er een krijgt en de boekhouder/financiÃƒÂ«le administratie.</t>
  </si>
  <si>
    <t>As an organizer, I also want to be able to indicate during the reporting of the score which party earned a "Fair Play" point.This could be beautiful with a free field and optional, so that at the end of the tournament per pool can reach a fair-play price.</t>
  </si>
  <si>
    <t>As an organizer, I would like to have a page with results.On which you can see what the last results are, and also to see the possibility per game who has scored, or other personal highlights, so that everyone can see who scored in a certain competition</t>
  </si>
  <si>
    <t>As an organizer, I would like larger game tickets and then that they are well distributed over the paper so that it looks better (in terms of format) and has the same format after cutting / cutting</t>
  </si>
  <si>
    <t>As an organizer, I would like a button with which I remove all the scheduled referee so that I can start sharing with a clean slate?</t>
  </si>
  <si>
    <t>As an organizer, I would like to select the teams who subscribe to the flag themselves so that I don't have to manually do that on the basis of an extra question that I ask the country.It is now double with my team dates</t>
  </si>
  <si>
    <t>As an organizer, I want the dressing room layout per day or per category.We organize a more daily tournament with many participants.To keep it clear, we would like to display the changing rooms per day or category, so that the teams should not look for their dressing room in a large list last day</t>
  </si>
  <si>
    <t>As an organizer, I would like to be able to assign my referees easier to a competition without being continuous to open a match to make adjustments.Perhaps you can put a match overview among each other with the referees behind it so that it can be filled in / adapted faster.</t>
  </si>
  <si>
    <t>As an organizer, I would like to have the possibility that the participating teams are also automatically referred, so that this does not have to be filled in double.Side note: Then you get to see both the matches of the team and the whistling competitions in an overview with a search query.This can be prevented by placing a sign for the team name, for example from the referee.For example 'football club A' and '#Voetbalclub A'</t>
  </si>
  <si>
    <t>As an organizer, I would like to have scheduled the matches in a group of 4 and 5 differently.IVM out and home competitions Pool of 4 starts 1-2 then 3-4, 3-1, 4-2, 1-4, 2-3._x000D_
In the group of 5 starts 2-1, 4-3, 5-1, 3-2, 4-5, 1-3, 5-2, 1-4, 3-5, 2-4, so that teams thenHave competitions from and home.Bv first mentioned a ball out or at home team starts at always on the right.</t>
  </si>
  <si>
    <t>As an organizer, I recently want to register via the website!Excellent additive!I would like to see the possibility of showing, for example, photos of the previous edition when people come to the site!He is now so bald so so more beautiful presentation!</t>
  </si>
  <si>
    <t>As an organizer, I want to be able to show the ranking on the screens, so that all participants can easily see what place they ultimately obtained.</t>
  </si>
  <si>
    <t>As an organizer, I would like to add a new sport: in-line hockey, so that I can make advertising for this cool sport.</t>
  </si>
  <si>
    <t>As an organizer, I want to be able to adjust the competition hours manually after which were automatically generated after entering the competition duration and the break, so that changes are possible when played in a deviant hourly schedule</t>
  </si>
  <si>
    <t>As an organizer, I want to indicate what the maximum number of games can be in succession when the schedule is automatically displayed, so that the schedule is distributed fairly.Now (with seven teams in a group) sometimes teams sometimes have four matches in succession and others a maximum of two.</t>
  </si>
  <si>
    <t>As an organizer, I want a different layout for the competition schedule in which the first column stands at the top of the 2nd, 3rd, 4th, etc column the field No with the competitions on those fields, so that it represents much more clearly what the totalschedule of all matches.</t>
  </si>
  <si>
    <t>As an organizer, I would like to be able to place the teams in a lunch so that they are not included in the competitions.And that they can also see this neatly in the overview who is when lunch for them so that you can spread a quantity of people if you also have lunch in the tournament and you cannot operate 450 people at the same time.</t>
  </si>
  <si>
    <t>As an organizer, I would like to add an extra referee because we work with trio, so that we can fill in every referee and assistant separately from each other</t>
  </si>
  <si>
    <t>As a organizer, I would like referees to report to Tournify, in the same way as teams sign up, so that I don't have to have a registration system on my own site and to tap Tournify on my own site</t>
  </si>
  <si>
    <t>As an organizer, I would like a better overview of the ranking after the end of the Kruisfinales / final, so that it is easier to determine the rankings.</t>
  </si>
  <si>
    <t>As an organizer, I would like to add an overview of the fields such as Visual (instead of Appendix), so that teams and coaches can easily find their 'field</t>
  </si>
  <si>
    <t>As an organizer, I would like to have the possibility to partially publish a planning online on the public web page, so that it is possible to make changes during the competition in the upcoming weeks without having to know the participants.The organizer sees all days in concept planning, the participant only the part that is published.As a result, new schedules will therefore come online every week.Perhaps to indicate with check marks which week you want online?</t>
  </si>
  <si>
    <t>As an organizer, I want that in a group of 5 teams better automatically planned, so that a team has peace between competitions, that is now not the case with your automatic planner</t>
  </si>
  <si>
    <t>As an organizer, I want to ask if it is possible to build in a function so that we can put an illustration of the tenue behind the teams in Tournify, which we can assemble as an organizer themselves per team, so that teams can see if they can see them per match- or home shirt or a big thing.</t>
  </si>
  <si>
    <t>As an organizer, I would like to indicate per team in which color shirts they play and see this in the game schedule, so that we can determine in advance which team should get a hife</t>
  </si>
  <si>
    <t>As an organizer, I want to see how many visitors have had my public website so that I can see if this form really works and the public also uses the website.</t>
  </si>
  <si>
    <t>As an organizer, I would like to send the referees their login link so that they can enter the results themselves</t>
  </si>
  <si>
    <t>As an organizer, I would like to be able to determine the order yourself in how the stand is determined in a group.And I would also like to use what I fill in "Keep more points" in the determination of the stand, so that I can organize curling tournaments.I can imagine that you are less familiar in curling.In Curling the following is used for the position in the group._x000D_
1. Number of profit parties_x000D_
2. Mutual result_x000D_
3. So-called Draw Shot (so what I am entered in "Keep more points at").</t>
  </si>
  <si>
    <t>As an organizer, I want to be able to limit the account to share it so that I can organize a tournament with superiors, but not everyone has all admin rights.</t>
  </si>
  <si>
    <t>As an organizer, I would like to follow the hours in the planner in the planner, so that you have a clear overview over time which field is occupied.When the start time of a field or the duration of competitions may be different, you may have been at the top 1 hour for field and for field 2 halfway through the column.</t>
  </si>
  <si>
    <t>As an organizer, I would like sponsor images / logos per block for all tournaments within an account can be used for the slide presentation and do not have to be topped per tournament, so that this is more efficient in time and effort (after all we all do this as a volunteerOne</t>
  </si>
  <si>
    <t>Als organisator wil ik graag dat sponsorafbeeldingen/ logo's per blok voor alle toernooien binnen een account gebruikt kunnen worden voor de dia presentatie en niet per toernooi steeds opnieuw moeten worden geÃƒÂ¼pload, zodat dit efficienter is qua tijd en moeite ( we doen dit tenslotte allemaal als vrijwilliger )</t>
  </si>
  <si>
    <t>As an organizer, I would like the result of a competition to be introduced and shown in decimals (for example 11.06 - 8.94), so that it is clear to the participants that it is not a whole number.</t>
  </si>
  <si>
    <t>As an organizer, I want the option / box to fill in a figure for sportiness on the printed game ticket.We use this at a school football tournament, so that referees are remembered to fill this and we don't have to put it manually on the competition tickets.In addition, it seems like a small / easy adjustment ;-)</t>
  </si>
  <si>
    <t>As an organizer, I would like memoons for internal use, so that you can store important information or share with others who have access to the management module.</t>
  </si>
  <si>
    <t>As an organizer, I would like to request the availability of the participants as a organizer of a tournament.This must then be taken into account when drafting planning, so that everyone can play his games and do not have a walk</t>
  </si>
  <si>
    <t>As an organizer, I would like to be able to charge their logo at registration, so that the tournament manager should not all manually order this</t>
  </si>
  <si>
    <t>As an organizer, I want to deduct the point (s) in unsporting behavior, so that we can punish teams, for example if they don't come up for days</t>
  </si>
  <si>
    <t>As an organizer, I would like to get a light gray background at the Pouleschments and competition schedules, so that it becomes clearer</t>
  </si>
  <si>
    <t>Als organisator wil ik graag bij de pouleschemaÃ¢â‚¬â„¢s en wedstrijdschemaÃ¢â‚¬â„¢s dat de even regels een lichtgrijze achtergrond krijgen, zodat het overzichtelijker wordt</t>
  </si>
  <si>
    <t>As an organizer, I would like to distribute 2 pools more than 3 fields, so that that costs less time.If you now fill the two fields automatically with the matches, you cannot drag a match to the 3rd field</t>
  </si>
  <si>
    <t>As an organizer, I would like to have the opportunity to copy the divisions within 1 tournament in terms of design, so that I am ready to set up the total tournament faster.</t>
  </si>
  <si>
    <t>As a supporter, I want to be able to indicate several teams as a favorite in 'my team'.As a parent you can have more than 1 child who plays a role (eg U8 and U10) or you may also want to follow other teams from your own club as a supporter, so that as a supporter you should not always change your team in 'my team' as your moregerPlows follows a tournament.</t>
  </si>
  <si>
    <t>As an organizer, I would like to be able to switch to the positions instead of having to open the link during the tournament during the tournament while completing the link, so that you have a faster overview</t>
  </si>
  <si>
    <t>As an organizer, I want to be able to adjust order of competition days so that the days are in the correct order for general and tournament data</t>
  </si>
  <si>
    <t>As an organizer, I would like to make the possibility of making and QR code that directs you directly to the public website of your tournament so that it becomes easier for people to look up the website!</t>
  </si>
  <si>
    <t>As an organizer, I want to stand the participants in Alphabetically when making the formats in the groups when you have to choose them from the list so that you can find a team much faster that you want to put in those groups.For example, you have team 01, team 02, team 03, team 04 that your options are also shown so just not like 02.04.03.01 or something other randoms.Certainly if you have dozens of teams that is very annoying.</t>
  </si>
  <si>
    <t>As a organizer, I want to be able to make a dressing room outline so that they already know at the entrance which dressing room they have.</t>
  </si>
  <si>
    <t>As an organizer, I would like to send notifications to participants.If it is possible to integrate Pushbird in one way or another, so that I can increase the involvement of the participants and actively provide them with info.</t>
  </si>
  <si>
    <t>As an organizer, I would like to be able to keep points of events per team or per individual player if they are entered.In addition to the regular competition, a penalty box or high competition at players level are regularly organized in addition to the regular competition where it would be useful to also keep track of the positions via the same platform.Ideal would be 2 values, for example, points and duration (text line is sufficient), so that even more use can be made from Tournify through organization and players</t>
  </si>
  <si>
    <t>As an organizer, I want to add referees easier.Can determine by referee on which field / pool / match he must whistle, so you don't have to adjust everything manually</t>
  </si>
  <si>
    <t>As an organizer, I would like to use Tournify for billiards tournaments.And then specifically for competitions where the two players do not have to make the same number of points (Caramboles) to win.Player A must create 20 and player B must make 30.If player has 20 points, and player A, player A has won despite the fact that he has fewer points._x000D_
And also bring how many stations have been played in a party to display the average of a player, so that I can process mutual competitions online.</t>
  </si>
  <si>
    <t>As an organizer, I want to be able to put the Tournify timetable on the central clock._x000D_
Now we had an external clock that each counts for 12 minutes and gives the final signal.But that must continue to walk with the times in Tournify._x000D_
It would be nice if it would be possible in Tournify so that your tournament always keeps running with your timetable in Tournify.Sounds like a nice challenge ;-)</t>
  </si>
  <si>
    <t>As an organizer, I would like to be able to do an export of all teams with all fields in Excel or CSV including the division, so that you can use them to send a mailing</t>
  </si>
  <si>
    <t>As an organizer, I want the choice in the schedule or I want to join a match ÃƒÂ³ Between wants to add, so I don't have to remember where I have dragged the game.</t>
  </si>
  <si>
    <t>Als organisator wil ik de keuze hebben in het schema of ik een wedstrijd omruil ÃƒÂ³f tussen wil voegen, zodat ik zelf niet hoef te onthouden waar ik de wedstrijd vandaan heb gesleept.</t>
  </si>
  <si>
    <t>As an organizer, I would like to be able to adjust the layout of the text field in the presentation.Through a What you see what you get (WYSIWYG) editor would be easy to realize this, so you can align / edit the presentation of the text field more beautiful.</t>
  </si>
  <si>
    <t>As an organizer, I would like to plan teams in a larger box.The box in which your teams should add to can make planning is small, so you don't always have to scroll ('frame in frame').It would be useful if that can be greater.</t>
  </si>
  <si>
    <t>As a organizer, I want more options in the groups in the groups.Now only 2 options, but I would also like to have the option of: Points&gt; Scored goals&gt; Doos balance&gt; mutual duel, so that I should not have the current rules of our tournament adjusted</t>
  </si>
  <si>
    <t>As an organizer, I would like to filter with 'schedule' at field number, or at time, so that it becomes much easier for the user and administrators to read the schedule / seek competitions</t>
  </si>
  <si>
    <t>As an organizer, just as with fields, I also want to be able to organize referees in time, so that you can automatically schedule referees, for example, morning and afternoon</t>
  </si>
  <si>
    <t>As an organizer I don't want anything.But we now organize a FIFA 2019 tournament and think this happens a lot.No teams but individual players, possibly with a team name, many players more than in many tournament, shorter games, no fields but consoles.I can imagine that your Tournify also gives a template or adjust something else so that it is easy to organize e-sports tournaments.Think that it can already do technically but do a check what can be better.</t>
  </si>
  <si>
    <t>As an organizer, I want to let the fields determine by the participants.Can I do trek without reserving the fields or placing field via Tournify, so that people themselves can finish the poulephase spread over 2 months</t>
  </si>
  <si>
    <t>As an organizer, I would like to team that can register the logo from their club, so that the club logos are neatly shown on the screens and site</t>
  </si>
  <si>
    <t>As an organizer, I would like to add videos.Just as I can add photos, so that I can better convey the atmosphere of my tournament.</t>
  </si>
  <si>
    <t>As an organizer, I would like to see a link to the website of the sponsor, so that you can click through the sponsor you seem interesting</t>
  </si>
  <si>
    <t>As an organizer, I want that in the presentation of the team page a possibility to view the teams per division, so that you have a better overview of the registrations per division.</t>
  </si>
  <si>
    <t>As an organizer, I would like to see a possibility that a participant can participate in various parts.For example open and 40+ category.Now I have to add the participants with every category, making it actually other people.There could therefore be a check or play players at the same time in both categories, so that I get happier?</t>
  </si>
  <si>
    <t>As an organizer, I would like to add the option to be able to choose a background color instead of adding a background image in that color, so that the correct background color is shown on all screens and devices and you cannot scroll past a background image.</t>
  </si>
  <si>
    <t>As an organizer I would like to be able to give a link to a team, so that they can immediately see their competition schedule instead of making multiple choices via the website (so a link from a search)</t>
  </si>
  <si>
    <t>As an organizer, I only want to play until the quarterfinals. For example, all teams play during the duration of the tournament. We then have two pouls that, according to the stand in the group, play against each other again. So only a quarterfinals, no half or end final. This is great to do with the app until you want to display the final score. Then it's not going well. The winners of the two groups should then come out of the bus as numbers 1 and 2. If I now ask the end position through the app, the loser to place 0 and 2 in place 5, as the first loser of the quarterfinals it seems ... there may be more clubs that organize an internal tournament where we as little children as possible To leave on the side and therefore stop at the quarterfinals, so that we can display the end position correctly after closing the tournament. If after the quarterfinals I switch the final position via the app, the order is not correct. I would like to see an overview of place 1 to 8 at the quarterfinals.</t>
  </si>
  <si>
    <t>As an organizer, I would like to add logos from the participating teams.This like the flag for the participant name but then their own logo, so that the logos can also be shown nicely in the competition schedules and positions</t>
  </si>
  <si>
    <t>As an organizer, I would like to change ideas that I can also change again, so that I approve by accident or can remove my support for the idea after better thinking</t>
  </si>
  <si>
    <t>Als organisator wil ik graag dat ik ideeÃƒÂ«n die ik goedkeur ook weer kan  wijzigen, zodat ik bij per ongeluk goedkeuren of na beter nadenken mijn support voor het idee kan verwijderen</t>
  </si>
  <si>
    <t>As an organizer, I would like to be able to select multiple competitions and then move or remove it (to be installed) or to plan 'still to place' so that I can place / move multiple matches easier</t>
  </si>
  <si>
    <t>As an organizer, I would like to be able to work with sets.At volleyball it is common to play two sets.Now the WORKAROUND is that we plan two games but it would be nice to provide 1 match with 2 sets, so that matches can be mapped out of a clearer and the final positions become more realistic.Our volleyball tournament does not work with target balance but with points based on the set results.</t>
  </si>
  <si>
    <t>As an organizer, I would like to see an offline mode for Tournify (for a fee) so that your tournament cannot stand still at an internet or Tournify disturbance.</t>
  </si>
  <si>
    <t>As an organizer, I want to ensure that every registered team can adapt his players to a certain time.(e.g. up to 1 day for tournament) and this just by the responsible per team, so that this administrative task is at team itself and no mistakes of license and age and name.</t>
  </si>
  <si>
    <t>As an organizer, I want to be able to insert breaks per group, instead of per field, so that in this particular time you can leave everyone in his tornoode bubles and should not be mixed between any group.For example, every group forms its own tornoobe buck and a pause per group instead of per field it would also allow this to be beautiful without breaking through the pouletornooi buck.</t>
  </si>
  <si>
    <t>As an organizer, I want to have the opportunity to work and with points._x000D_
In a tournament it may be that a team must win 2 sets.But the number of points achieved in those sets can also play a role to determine who is higher at equal stand, so that sports that work with sets can also use this tool.</t>
  </si>
  <si>
    <t>As an organizer, I would like to put on the inciting teams for students.That they only see the teams and who sits in the team.And not the players statistics and the game schedule.I would also like to have a code for the referee so that they can only enter it so that the students do not see the timetable.</t>
  </si>
  <si>
    <t>As an organizer, I want to be able to export the game schedule to PDF, so I can easily print it</t>
  </si>
  <si>
    <t>As an organizer, I would like to link digital files to registration.A list of participants must be entered on an official PDF document.It would be an added value if this PFD document can be linked to the registration of the team, so that the paper mountain reduces and is quickly an overview of the participants per team.Moreover, it is no longer necessary to enter all participants separately (manually) if this individual data is not used to create statistics (goals, fairplay, yellow and red cards ...).</t>
  </si>
  <si>
    <t>As an organizer, I would like to have more statistics immediately visible in the management module in a main screen, so that you do not have to continue to continue to find a paid number such as number of teams, number of fields, number of referees, number of matches etc.</t>
  </si>
  <si>
    <t>As an organizer, I would like to expand the possibility to expand the losers.Now the brackets are set so that you as a player only comes in the loser round when you lose the 1st competition.If you lose the 2nd or 3rd round you will not get a resit in the loser round.The losers of the 2nd or 3rd round should flow into the bracket of the loser round.The Double knockout or double elimination system, so that every player / team can play at least 2 match.That is not the case now</t>
  </si>
  <si>
    <t>As an organizer, I would like to receive an e-mail if a registration has been made so that I keep up to date with the last registrations.</t>
  </si>
  <si>
    <t>As an organizer, I want a registration module for the tournament.The clubs per division can register a number of teams.Every team receives the name of the club + a unique team code (eg, B, C, ...).They can enter the player names for each team, but is not mandatory.It would be handy they had to be able to indicate the number of players per team.In coronation times this can be important (max number of children in the room) so that I no longer have to do this yourself as an organizer.</t>
  </si>
  <si>
    <t>As a organizer, I would like to visibly visible the brackets visually, so that it is particularly clear to the user on mobile.</t>
  </si>
  <si>
    <t>As an organizer, I would like to be able to change or drag the order of the fields in the management screen or by changing the field number so that the order changes, so that fields that are still added to come to the correct places.Or to put more fields next to each other for a better overview.</t>
  </si>
  <si>
    <t>As a organizer, I would like you to get several options for a tennis tournament as Single / Mix / Double layouts_x000D_
&amp; Registration options for Single / Mix / Double, so that this is possible .. There is not many handsome for tennis and for football this is very beautiful .. ;-)</t>
  </si>
  <si>
    <t>As an organizer, I would like to print an opportunity to print an overview of the team layout so that it can be hung when there is no possibility to present a website</t>
  </si>
  <si>
    <t>As an organizer, I want to make plans the 1st round optional when selecting the 1st round groups visible (do not show it is more practical by default), so that plans become even easier.</t>
  </si>
  <si>
    <t>As an organizer, I would like it to make a dressing room layout for the tournament so that it is easy to plan</t>
  </si>
  <si>
    <t>As an organizer, I want to be able to use larger fonts at the screens.Greater than the current solution with H1 and H3, so that the text on the screens is clearer.</t>
  </si>
  <si>
    <t>As an organizer, I would like to be able to introduce participants to their results themselves, but that this must be confirmed by the organization, so that a tournament cannot only be done physically, but also online and that you do not get everything in at the same time, but just everythingOnly needs to confirm.</t>
  </si>
  <si>
    <t>As an organizer, I want to add that registered teams via their personal login link players to their team, so that on the day of the tournament we do not have to use any paper registration forms to register the names of the players for the insurance</t>
  </si>
  <si>
    <t>As an organizer I want to keep a top scorer list, so that I can keep up with the top scorers.</t>
  </si>
  <si>
    <t>As an organizer, I want a better solution to the hUD failure screen at planning / schedule without dual scroll bars arising, so that plans are clearer and error reader</t>
  </si>
  <si>
    <t>As an organizer, I would like an extra function of M.B.t. Baseball and softball, so we talk about runs i.p. Goals.</t>
  </si>
  <si>
    <t>As an organizer, I want the automatic planner to respect the start times and end times of the fields, so that the following scenario is supported:_x000D_
Field 1 and field 2 start at 9 am, field 3 start at 11 am.If I leave matches plans, field 1 and field must be planned for 2 to 11 hours first and from 11 am Field 1, field 2 and field 3 must be planned._x000D_
Now a field 1 and field 2 and field 3 are scheduled as if they are starting all 3 at 9 am, allowing teams on field 3 only after 11 am (while the planner 'thinks' that it is 9am)</t>
  </si>
  <si>
    <t>As an organizer, I want it to stream a match live via Twitch or YouTube.That is all possible through other programs but I would like to have such a bar at the top left in the corner with the time on it and the points so that I can live professionally.</t>
  </si>
  <si>
    <t>As an organizer, I would like to register not only per team / category manually teams but also via association_x000D_
_x000D_
VB association A and then fill in the relevant teams_x000D_
_x000D_
An overview of all registered teams (about all categories) would also be handy so that it becomes easier and clearer</t>
  </si>
  <si>
    <t>As an organizer, I want the assurance that an e-mail address that is passed on when registration is really valid, so that a confirmation also knows.For this you could use a third party check, such as https://www.milgun.com/email-verification- service, so that we have more certainty about the mail.Can see that an email is open is also nice.You probably use an email distribution API and you can simply show that metrics (sent / open) in the GUI to the user.</t>
  </si>
  <si>
    <t>As an organizer, I want to have the option to show the division at the dressing room layout, so that it is clear to clubs with several teams to which team it goes</t>
  </si>
  <si>
    <t>As an organizer, I would like to be able to introduce 3 referees per match, since they play (football) from the JO13 with lines of law. Can only enter 2, so you lack 1 in the schedule or you must all enter double names separately,Then the list of referees is very long, so that the teams and referees know who stands out the game and we should not update on paper again.</t>
  </si>
  <si>
    <t>As an organizer, I want the list of participants to export incl. (Extra created) fields is to Excel, so that, for example, you can quickly edit the number of players that you have invented in a field to count / totalize prices or other info</t>
  </si>
  <si>
    <t>As an organizer, I would like to find that at the top of the export (pdf) of a tournament the name of the tournament and also clearly the exported dates (eg group phase U8 - final U8)._x000D_
_x000D_
It would be even better that you can enter a title above export, so that the printed export blades can very easily be hung in the canteen</t>
  </si>
  <si>
    <t>Als organisator wil ik graag dat bovenaan de export (pdf) van een tornooi de naam van het tornooi staat en ook duidelijk de geÃƒÂ«xporteerde data (bv. groepsfase U8 - finale U8)._x000D_
_x000D_
Nog beter zou zijn dat je zelf een titel kan ingeven boven de export, zodat de geprinte exportbladen heel eenvoudig kunnen opgehangen worden in de kantine</t>
  </si>
  <si>
    <t>As an organizer, I would like more subscriptions.For a school or association, a subscription per month or a year would fit better.Or a system where you buy credits and each tournament costs a number of these credits.For example, it is also possible that tournaments with certain functions cost more credits and if you want to organize a tournament without additional functions this less credits, so that it is more attractive to use Tournify.</t>
  </si>
  <si>
    <t>As an organizer, I would like to be able to give up in which field they are on when organizing referees.Just like the tournament itself (team 1 on field 1 etc), so they don't have to run from hot to the rein.</t>
  </si>
  <si>
    <t>As a supporter I want this, now you only have football tournaments but you can also bring a kind of Formula 1 tournament so that I can do that now</t>
  </si>
  <si>
    <t>As an organizer I want to add team photos so that it becomes more personal.</t>
  </si>
  <si>
    <t>As an organizer, I would like to be able to set the format game letter 1 per A5 (landscape), so that we have this extra choice in addition to 6 per A4 (portrait) or 1 per A4.</t>
  </si>
  <si>
    <t>As an organizer, I want to add a break for all fields when they run out of the timetable to draw the new start times for round 2, so that the times correspond to reality</t>
  </si>
  <si>
    <t>As an organizer, I would like to know how many people have used Tournify during tournament weekend to follow the results, so that as a club we have an idea whether it is worth the schedule in Tournify and bear this cost</t>
  </si>
  <si>
    <t>As an organizer, I would like a draw in the system, as it happens in the Champions League._x000D_
Pot 1: series heads_x000D_
Pot 2: Less good teams_x000D_
Pot 3: Even less good teams_x000D_
Pot 4: least good teams_x000D_
_x000D_
Preferably two options:_x000D_
- Select random immediately_x000D_
- An Ãƒ Ãƒ Ãƒ Â© show in which a 'ball' is pulled every x seconds and that this can be followed live on the public website, so that we can also manage this in the platform and not separate</t>
  </si>
  <si>
    <t>Als organisator wil ik graag een loting in het systeem, zoals dat gebeurt in de Champions League._x000D_
Pot 1: reekshoofden_x000D_
Pot 2: minder goeie teams_x000D_
Pot 3: nog minder goeie teams_x000D_
Pot 4: minst goeie teams_x000D_
_x000D_
Bij voorkeur twee opties:_x000D_
- meteen random selecteren_x000D_
- een ÃƒÂ©chte show waarbij iedere x seconden een 'balletje' getrokken wordt en dat dit live te volgen is op de publieke website, zodat we dit ook in het platform kunnen managen en niet apart</t>
  </si>
  <si>
    <t>As an organizer, I want you to show the tournament page in multiple languages such as English and German, so that the foreign teams can also follow international tournaments</t>
  </si>
  <si>
    <t>As an organizer, I want to adjust the competition duration per division instead of general per day, so that your divisions with fewer teams can play longer games than the divisions with many teams.</t>
  </si>
  <si>
    <t>As a organizer, I want to show the top score in the slide, so that we can immediately show this on a large screen</t>
  </si>
  <si>
    <t>As a organizer, I would like to see a button where you placed all matches not planned, so that you can fill an existing schedule from there?</t>
  </si>
  <si>
    <t>As an organizer, I would like to show the option in the slide to show only the position and not the matches so that I can show more columns for the stand and that for the students are actually only important.</t>
  </si>
  <si>
    <t>As an organizer, I want to assign teams to a dressing room (which is a "resource"), so that it is clear at larger tournaments what the capacity per dressing room is.(Changing rooms are shared)</t>
  </si>
  <si>
    <t>As an organizer, I want to be able to log in to the Android and iOS app, so that I can fill out the results.</t>
  </si>
  <si>
    <t>As an organizer, I want to have the possibility to load or open the agenda points under the heading "My Team" at me in the calendar as a live calendar that is updated as soon as the schedule is updated so that everyone in a good and easy way theirContest times can import into their daily routine.</t>
  </si>
  <si>
    <t>As an organizer, I want to query the availability of the player when registering.I would like to indicate per group on which days and hours being played and the participant give the opportunity to indicate certain moments as unavailable, so that all matches of the first time can be planned correctly, without having to make any adjustments because afterwards.Players cannot.Ideally, this schedule could therefore be made by the system based on the relevant unavivics</t>
  </si>
  <si>
    <t>As an organizer, I would like to be able to complete a Best of 3 instead of sets.So a best or 3 for example.In that case it may be that I have to play 5 parties to win (3-2).Now you can only fill it in that it is 3 sets, so that you can introduce other play styles and use it for more tournaments.</t>
  </si>
  <si>
    <t>As an organizer, I would like to send an email to all registered teams from Tournify with all documents and additional information about the tournament, so that you do not have to type all e-mail addresses and need to type over and you need to type overThen send an e-mail.</t>
  </si>
  <si>
    <t>As an organizer, I want a 'recovery' functionality, so that I can restore the previous setting for errors</t>
  </si>
  <si>
    <t>As an organizer, I would like to be able to determine different competition times per age category (O8, O9, O10 etc).So for example for the O8 category 12.5 minutes, for the O9 &amp; O10 category 15 minutes, for the O11 &amp; O12 category 17.5 minutes etc, so that the times per age category can be determined, now it can only be taken for all age categories.</t>
  </si>
  <si>
    <t>As an organizer, I want to have the opportunity to freeze the schedule so that you cannot simply throw the schedule up and it is not possible that you can move a match.</t>
  </si>
  <si>
    <t>As an organizer, I want the Bye's that sometimes to be distributed to make a schedule complete up to 8 or 16 or 32 etc, along well in the schedule for the loser round.And so for the remaining brackets for the positions of the scrolling losers who get their own twilight (brackets) whenever you want to play the entire schedule, so that it becomes visible as soon as possible for the players which opponent they will meetThe next meeting regardless of whether the previous competition contained a bye</t>
  </si>
  <si>
    <t>As an organizer, I would like to adapt the names from 'round 1' 'round 2' etc, so that you can give the semi-finals and finals nice names</t>
  </si>
  <si>
    <t>As an organizer, I want to have the opportunity to add 2 schedules._x000D_
1 for the morning 1 before noon.We have Jo7 up to 10. In the afternoon the Jo11 and JO12.These play different times (so deviate from the standard time). It can be adjusted per match but, the chance that you are overlooked here is large and with many teams that is quite a lot of work, so that is less laborious</t>
  </si>
  <si>
    <t>As an organizer, I want that series heads are taken into account during the draw.These can be placed manually (or automatically) in the table to then divide the other players over the table, without changing the location of the series heads, so that the best players come across each other in the semi-final and final</t>
  </si>
  <si>
    <t>As an organizer, I would like a possibility for automatic generation of invoices for various associations / schools, so that the association / school receives an invoice / overview of the teams / groups that have participated and what the costs are.</t>
  </si>
  <si>
    <t>As an organizer, I want to have the possibility of having the teams acted as a separation and therefore to be taken into account in the calculation of the schedules, so that no matches were going to arbitrate the teams at the same time at the same time</t>
  </si>
  <si>
    <t>Als organisator wil ik de mogelijkheid om de ploegen zelf als scheidrechter te laten fungeren en dus mee te laten nemen in de berekening van de schemaÃ¢â‚¬â„¢s, zodat er geen wedstrijden doorgaan waarvan de ploegen op dezelfde moment moeten arbitreren</t>
  </si>
  <si>
    <t>As an organizer, I would like to have another 'text block' placed on the public website between the first group and the parliament where, for example, the format can be displayed by bumping to the next round (eg: all poulls and the 4 best secondsFor the knockout phase) so that it is clear to everyone who can all go to a next round.Optionally, other people can give other things here for the teams (eg after the poulephase the teams are expected to pick up lunch in the tent) ...</t>
  </si>
  <si>
    <t>As an organizer, I want to be added to the sheets for screen presentations and end times, so that you can ensure that a sheet is only shown at the desired times such as for the tournament the welcome message or eg during lunch time.</t>
  </si>
  <si>
    <t>As an organizer, I would like a handy way to show a series of multiple photos in a slide show.Now I have to create a slide per photo.Freely laborious so it is faster and more convenient.</t>
  </si>
  <si>
    <t>As an organizer, I want to add referees to a division.We have Jo13 and Jo15 players who flute those competitions Jo8.But there are also Jo9, Jo10 and Jo11 teams so that you can determine by referee which divisions they can and may whistle.To arrange that every referee is classified at the right matches.</t>
  </si>
  <si>
    <t>As an organizer, I would like to see an adjustment on the sizes of columns on the game schedule on the public site and on the slide show, so that the names of both referees are visible</t>
  </si>
  <si>
    <t>As an organizer, I would like to show availability to (potential) participants on the registration page.So that there are still available in a certain division, so that teams who want to play in a certain division (with us a play evening) can see on which play evenings they can still play together and can plan that.</t>
  </si>
  <si>
    <t>Als organisator wil ik graag de beschikbaarheid laten zien aan (potentiÃƒÂ«le) deelnemers op de inschrijvingspagina. Dus dat er binnen een bepaalde divisie nog ???-plaatsen beschikbaar zijn, zodat teams die met elkaar in een bepaalde divisie (bij ons een speelavond) willen spelen kunnen zien op welke speelavonden ze nog samen kunnen spelen en dat kunnen plannen.</t>
  </si>
  <si>
    <t>As an organizer, I would like to be able to show round numbers in the schedules so that it is clearer and to remember when you have to play.It is also nice for referees to know in which round they are.</t>
  </si>
  <si>
    <t>As an organizer, I would not only want to use the start time but also the end time and the day per field.On Saturday morning we have e.g.1A + 1B + 2A + 2B.On Saturday afternoon 1A + 1B + 2.On Sundays 1 + 2, so that I only see the fields of that day on the schedule page.And possibly even that the time blocks of fields also come under each other instead of each other if that is like that in terms of start / end time.</t>
  </si>
  <si>
    <t>As an organizer, as an organizer, I would like to be able to make a printout of the schedule and the list of participants, so that we can turn out a paper list</t>
  </si>
  <si>
    <t>As an organizer, I want to have another possibility when in the Poulefase after all existing criteria 2 or more teams still end the same.We now use the toss for this.You should therefore be able to check this to allow the teams to move forward to the knockout phase, so that the teams are placed correctly in the knock out schedule</t>
  </si>
  <si>
    <t>As an organizer, I only want to make a small comment about the addition to the expressed competition overviews, so that our room guards can see in the various achievements at what height the net must be adjusted.Since the divisions quickly connect to each other</t>
  </si>
  <si>
    <t>As an organizer, I would like to get the possibility to present the position and play schedule separately on a slide in the presentation mode.Both the stand in a group and the games program on the same slide are now presented.When you want to show this on a large screen, it is slightly small and less legible by the layout._x000D_
So please create the option to first show the stand in a certain group and then in the next slide the games to be played, so that everything is much better legible.</t>
  </si>
  <si>
    <t>As an organizer, I want diagrams from a division to another copy, so I don't have to define all the matches when I leave a standard schedule.</t>
  </si>
  <si>
    <t>Als organisator wil ik graag schema's van een divisie naar een andere kopiÃƒÂ«ren, zodat ik niet telkens alle wedstrijden moet definiÃƒÂ«ren als ik van een standaard schema afwijk.</t>
  </si>
  <si>
    <t>As an organizer, I want to have the opportunity to enter penalties / shootouts when entering the result (at a draw example) so that you get a completely correct image of the final result.</t>
  </si>
  <si>
    <t>As an organizer, I would like to be able to make an export of the pools (with logo teams if possible), so that you can give a nice overview to all participating teams who are opponents</t>
  </si>
  <si>
    <t>As a organizer, I would like to be able to change the questionnaire after design, so that it would be handy by drag and drop so that you can always add / add a 'forgotten question' in the correct order.</t>
  </si>
  <si>
    <t>As an organizer, as a tournament I want to play the organizer as a tournament if there are several age categories at the hibert moment the separate judges can also schedule separately, this can now not only be manually and not automatic, so that this happens faster</t>
  </si>
  <si>
    <t>As an organizer, I want to change the order of the questions to the design of the tournament.Now I have to delete other questions to get the right order so that I don't have to delete any other questions.</t>
  </si>
  <si>
    <t>As an organizer, I want to add extra activities / games to the tournament where participants can score points, so that you can also see these activities and scores in the Tournify app on your phone as a participant.You see in your schedule what time you have a different activity and you can see the results of everyone in this games competition.</t>
  </si>
  <si>
    <t>As an organizer, I would like to use the opportunity to use the teams in a separate game so that they can be relyed on, for example, a game element that falls outside the competition or tournament group</t>
  </si>
  <si>
    <t>As an organizer, I want the teams to be displayed under the "My Team" button on the public website instead of alphabetical order instead of random, so that the players in from the teams can easily go to their team to view the competition times</t>
  </si>
  <si>
    <t>As an organizer, I want a digital version of the refereis reports so that the referees can easily keep the score of a competition via a site.In addition, it would also be cool to follow the LiveScores via the website.</t>
  </si>
  <si>
    <t>As an organizer, I would like to have the option to turn off all colors in the schedule so that if you check the schedule by a team name with CTR F you can easily see the playing moments of that team in yellow.Tournify Planned very well by noting double, but sometimes if you check the schedule you must manually ensure a better division of team times for the teams.</t>
  </si>
  <si>
    <t>As an organizer, I would like to have the start and end time at a competition in the schedule, so that there is 14.30 - 14.40 Team 1 - Team 2. Now there is only the start time, so that the overview is clearer for everyone</t>
  </si>
  <si>
    <t>As a organizer, I want an import function so that I can bring certain data from one tournament to the following.E.g.Grounds, age category, formats, etc ...</t>
  </si>
  <si>
    <t>As an organizer, I want to be able to change the slides with a towing function or wisstable sequence agent from order so that you do not have to complete the presentation completely when an extra slide comes in.</t>
  </si>
  <si>
    <t>As an organizer, I would like to be able to select the competition tickets per referee, so that you have an overview of his competitions by referee</t>
  </si>
  <si>
    <t>As an organizer, I would like to be able to make a tournament based on players instead of teams, so that I can organize all kinds of online tournaments with my friends.</t>
  </si>
  <si>
    <t>As an organizer, I would like to have the schedule not visible on the site / in the app until it is completely final.For example, have a possibility to check "yet publish" for the manager, so I don't get any questions about the schedule while it is not at all final and I still have to slide a lot to get it right.</t>
  </si>
  <si>
    <t>As an organizer, I would like to phase out my competition forms.If I can keep the following live by the jury (people who track points and outrivers) on their mobile / tablet then saves us a lot of work.Desired functionality:_x000D_
- Keep track of score, team and number (Timestamp is great, but not necessary)_x000D_
- keep track of out per players number (Timestamp is cool, but not necessary)_x000D_
- Note (in serious violations / incidents)_x000D_
- Signature by referee (as DHL)_x000D_
If you want an example of a pragmatic solution - I can send it, so that we no longer have any paper admin and the race line needs to load less.I also expect more interaction with the app when the score is updated live.</t>
  </si>
  <si>
    <t>As an organizer, I want a team to 'highlight' in the total schedule, so that I get a view to the schedule of that team.This is certainly handy if you have to slide manually, because of the many competitions you don't have an overview and you don't know what you are doing._x000D_
Actually, the matches of the policies that you will drag to immediately should light up in the game schedule so that I keep control, overview._x000D_
There are incredibly many competitions in the schedule and if you put a match manual deployment you would like to see what you are doing ... You want to realize such a uniform division of competitions over the day per team.Not 2h nothing and then 3 matches in succession.</t>
  </si>
  <si>
    <t>As an organizer, I do not want to continue as a competition I would like to slide it to another date.so that this process proceeds smoothly.</t>
  </si>
  <si>
    <t>As an organizer, I want to organize a tennis tournament where some divisions is an individual sport (only) and other divisions team sport.(Double) However, it is not possible to distinguish between inserting participants or inserting teams per division, so that I can choose from a team or insert a participant per division</t>
  </si>
  <si>
    <t>Dutch</t>
  </si>
  <si>
    <t>English</t>
  </si>
  <si>
    <t>Vague Word</t>
  </si>
  <si>
    <t>Req</t>
  </si>
  <si>
    <t>fair</t>
  </si>
  <si>
    <t>valuable</t>
  </si>
  <si>
    <t>properly</t>
  </si>
  <si>
    <t>neat</t>
  </si>
  <si>
    <t>relevant</t>
  </si>
  <si>
    <t>certain</t>
  </si>
  <si>
    <t>unfair</t>
  </si>
  <si>
    <t>organized</t>
  </si>
  <si>
    <t>accurate</t>
  </si>
  <si>
    <t>easily</t>
  </si>
  <si>
    <t>detailed</t>
  </si>
  <si>
    <t>specific</t>
  </si>
  <si>
    <t>clearly</t>
  </si>
  <si>
    <t>nice</t>
  </si>
  <si>
    <t>short</t>
  </si>
  <si>
    <t>long</t>
  </si>
  <si>
    <t>strange</t>
  </si>
  <si>
    <t>possible</t>
  </si>
  <si>
    <t>useful</t>
  </si>
  <si>
    <t>beautiful</t>
  </si>
  <si>
    <t>intuitive</t>
  </si>
  <si>
    <t>clear</t>
  </si>
  <si>
    <t>clean</t>
  </si>
  <si>
    <t>large</t>
  </si>
  <si>
    <t>efficient</t>
  </si>
  <si>
    <t>easy</t>
  </si>
  <si>
    <t>important</t>
  </si>
  <si>
    <t>light</t>
  </si>
  <si>
    <t>several</t>
  </si>
  <si>
    <t>general</t>
  </si>
  <si>
    <t>annoying</t>
  </si>
  <si>
    <t>sufficient</t>
  </si>
  <si>
    <t>interesting</t>
  </si>
  <si>
    <t>practical</t>
  </si>
  <si>
    <t>simply</t>
  </si>
  <si>
    <t>fit</t>
  </si>
  <si>
    <t>good</t>
  </si>
  <si>
    <t>legible</t>
  </si>
  <si>
    <t>serious</t>
  </si>
  <si>
    <t>us</t>
  </si>
  <si>
    <t>flesch</t>
  </si>
  <si>
    <t>ari</t>
  </si>
  <si>
    <t>We keep flesch and ari because the first is based on syllables, the second one on characters</t>
  </si>
  <si>
    <t>As an organizer I want to be able to assign referees (when they are also participants) based on winner/loser of certain matches. 
For example, Loser QF1 will be assigned to referee SF1. Currently you can only assign referees by name only, and not based on outcomes of matches, so that don't have to manually specify referees in a way that is unfair. We usually say  the loser of a match has to referee the next, so it would be great to have this pre-defined and automatically populated as the games are played.</t>
  </si>
  <si>
    <t>TP</t>
  </si>
  <si>
    <t>Explanation</t>
  </si>
  <si>
    <t>"Fair play" is a domain term</t>
  </si>
  <si>
    <t>"Neat" as synonym of "nice-to-have" requirement</t>
  </si>
  <si>
    <t>Round 2 FD</t>
  </si>
  <si>
    <t>yes</t>
  </si>
  <si>
    <t>I was in doubt with conceptually sound because here there are no separate fields. But you're right</t>
  </si>
  <si>
    <t>no</t>
  </si>
  <si>
    <t>I thought that the search types were only examples of searching, but they didn't explicy state it like that so i'll agree with your decision</t>
  </si>
  <si>
    <t>You are right (the abstraction level in this product is probably different, functions are quite fast functions here</t>
  </si>
  <si>
    <t>But then, a push notification cannot be mentioned differently, right? They want a notification, how could de describe that differently?</t>
  </si>
  <si>
    <t>It is problem oriented because they give it as an example</t>
  </si>
  <si>
    <t>Lets discuss the push notifications</t>
  </si>
  <si>
    <t>This is solution oriented bc it's the only option they give, while the previous is more general</t>
  </si>
  <si>
    <t>Agreed, one could do this as well using push notifications or something else</t>
  </si>
  <si>
    <t>Agreed</t>
  </si>
  <si>
    <t>You 're right</t>
  </si>
  <si>
    <t>Yes, but 'page' could be substituted for 'function'. Users always are talking about pages as that is a concept they could think of. They don't speak about technical terms, sothat doesn't make it solution-oriented to me. Let 's discuss this one</t>
  </si>
  <si>
    <t>Agreed: a new page/function is required</t>
  </si>
  <si>
    <t xml:space="preserve">You're right, maybe another page might also work or links </t>
  </si>
  <si>
    <t>Probably forgot that one</t>
  </si>
  <si>
    <t>You're right</t>
  </si>
  <si>
    <t>This is used in a comparative manner between sports, so it's fine</t>
  </si>
  <si>
    <t>The instance is vague, although the following text clarifies a little bit</t>
  </si>
  <si>
    <t>The instance is vague, clarified only later</t>
  </si>
  <si>
    <t>"more organized" doesn't tell much</t>
  </si>
  <si>
    <t>In this context, no vagueness: if it is mandatory to specify a score also in case of withdrawal, then the information will not be accurate.</t>
  </si>
  <si>
    <t>Name of the page: general setings</t>
  </si>
  <si>
    <t>This solution-oriented requirement first explains what detailed means with an example</t>
  </si>
  <si>
    <t>Typo</t>
  </si>
  <si>
    <t>Vagueness clarified in the user story</t>
  </si>
  <si>
    <t>The solution is explained earlier</t>
  </si>
  <si>
    <t>General findings</t>
  </si>
  <si>
    <t>Solution-oriented requirements tend to resolve vagueness</t>
  </si>
  <si>
    <t>Just an hyperbole here</t>
  </si>
  <si>
    <t>Short is clarified, however, still vague since they give only one example</t>
  </si>
  <si>
    <t>"short of time" expression</t>
  </si>
  <si>
    <t>"how long"</t>
  </si>
  <si>
    <t>One can somehow infer what "clearly" means but the doubt still stays</t>
  </si>
  <si>
    <t>Unclear indeed what "strange" means here</t>
  </si>
  <si>
    <t>"it is posible"</t>
  </si>
  <si>
    <t>"it is useful for"</t>
  </si>
  <si>
    <t>Multiple occurrences due to translation: yet, easily is vaguely used</t>
  </si>
  <si>
    <t>It is explained in the requirement</t>
  </si>
  <si>
    <t>"if possible"</t>
  </si>
  <si>
    <t>Unclear what are the "certain matches"</t>
  </si>
  <si>
    <t>"I would like it to be possible"</t>
  </si>
  <si>
    <t>I would be happy if…</t>
  </si>
  <si>
    <t>Fair play</t>
  </si>
  <si>
    <t>The description clarifies the "certain"</t>
  </si>
  <si>
    <t>If FP, …</t>
  </si>
  <si>
    <t>Clarified by the sentence</t>
  </si>
  <si>
    <t>Phrasal expression</t>
  </si>
  <si>
    <t>(Part of a) domain term</t>
  </si>
  <si>
    <t>Clean slate</t>
  </si>
  <si>
    <t>"keep it clear"</t>
  </si>
  <si>
    <t>"large list" would be vague, but it's clear in the context</t>
  </si>
  <si>
    <t>There are language errors in this sentence. Yet, "beautiful" is resolved in the context</t>
  </si>
  <si>
    <t>"changes are possible"</t>
  </si>
  <si>
    <t>The context clarifies this</t>
  </si>
  <si>
    <t>"it is possible"</t>
  </si>
  <si>
    <t>The context tries to clarify, but it's still vague</t>
  </si>
  <si>
    <t>"it is clear that"</t>
  </si>
  <si>
    <t>It's simple to do for you - does not refer to the function</t>
  </si>
  <si>
    <t>Light gray is a color, but what is the exact light gray that makes the user happy?</t>
  </si>
  <si>
    <t>Several = one or more, it's clear here</t>
  </si>
  <si>
    <t>What is "general data"?</t>
  </si>
  <si>
    <t>The requirement is clear: the vagueness is only in the rationale.</t>
  </si>
  <si>
    <t>"possible to"</t>
  </si>
  <si>
    <t>Even more so since ew talk of "regularly organized", which s extremely vague.</t>
  </si>
  <si>
    <t>It explains what is enough</t>
  </si>
  <si>
    <t>"It would be useful"</t>
  </si>
  <si>
    <t>"It would be nice"</t>
  </si>
  <si>
    <t>"It would be possible"</t>
  </si>
  <si>
    <t>More beautiful via a WYSIWYG editor</t>
  </si>
  <si>
    <t>Easy refers to the fact the feature request doesn't take much to implement - the solution (an existing editor) is mentioned</t>
  </si>
  <si>
    <t>"would be useful"</t>
  </si>
  <si>
    <t>"easy" in the rationale</t>
  </si>
  <si>
    <t>Translation error: seem -&gt; find. Yet, this is in the rationale and the function is clear</t>
  </si>
  <si>
    <t>"would be nice to have"</t>
  </si>
  <si>
    <t>"a specific time"</t>
  </si>
  <si>
    <t>Just referring to the importance of the feature</t>
  </si>
  <si>
    <t>It's comparing the features across two sports</t>
  </si>
  <si>
    <t>It is possible to</t>
  </si>
  <si>
    <t>Unclear whether the examples listed in the clarification would make the user happy</t>
  </si>
  <si>
    <t>Being more practical</t>
  </si>
  <si>
    <t>In the rationale</t>
  </si>
  <si>
    <t>Being possible</t>
  </si>
  <si>
    <t>Unclear what relevant is</t>
  </si>
  <si>
    <t>Nice to have</t>
  </si>
  <si>
    <t>Simply show followed by an example</t>
  </si>
  <si>
    <t>Very long is not specific here</t>
  </si>
  <si>
    <t>Clarified</t>
  </si>
  <si>
    <t>Elaboration</t>
  </si>
  <si>
    <t>Clarified by example</t>
  </si>
  <si>
    <t>Although there is an attempt to clarify, the requirement is unclear and it may be expected that the system ranks the teams automatically</t>
  </si>
  <si>
    <t>Refers to a specific filter</t>
  </si>
  <si>
    <t>What they mean by large screen is doubtful</t>
  </si>
  <si>
    <t>It is clear …</t>
  </si>
  <si>
    <t>It's being explained</t>
  </si>
  <si>
    <t>Here, certain may refer to hours, days, weeks, … unclear</t>
  </si>
  <si>
    <t>Clarified by the earlier sentences</t>
  </si>
  <si>
    <t>It is not possible to</t>
  </si>
  <si>
    <t>Simply = just</t>
  </si>
  <si>
    <t>Even though it talks of renaming, it's still unclear what woud satisfy the user</t>
  </si>
  <si>
    <t>Large change this happens</t>
  </si>
  <si>
    <t>Clear to everyone</t>
  </si>
  <si>
    <t>Certain = specific</t>
  </si>
  <si>
    <t>Unclear how large (inch or resolution?)</t>
  </si>
  <si>
    <t>The vagueness comes from "large", not so much from this</t>
  </si>
  <si>
    <t>There are some indications, still there are high chances there won't be agreement on what is nice</t>
  </si>
  <si>
    <t>Gives some examples, yes, it will create disagreement</t>
  </si>
  <si>
    <t>Serious incident is a domain term</t>
  </si>
  <si>
    <t>Row Labels</t>
  </si>
  <si>
    <t>Grand Total</t>
  </si>
  <si>
    <t>Sum of TP</t>
  </si>
  <si>
    <t>Count of Vague Word</t>
  </si>
  <si>
    <t>Count of Clarified by the sentence</t>
  </si>
  <si>
    <t>Count of Phrasal expression</t>
  </si>
  <si>
    <t>Count of Typo</t>
  </si>
  <si>
    <t>Count of (Part of a) domain term</t>
  </si>
  <si>
    <t>Number</t>
  </si>
  <si>
    <t>FP, clarified</t>
  </si>
  <si>
    <t>FP, phrasal</t>
  </si>
  <si>
    <t>FP, typo</t>
  </si>
  <si>
    <t>FP, domain term</t>
  </si>
  <si>
    <t>Percentage</t>
  </si>
  <si>
    <t>Stats</t>
  </si>
  <si>
    <t>Als organisator wil ik de mogelijkheid hebben om sets te werken en met punten.
In een tornooi kan het zijn dat een ploeg 2 sets moeten winnen. Maar het aantal behaalde punten in die sets kan ook een rol spelen om te bepalen wie hoger gerankt is bij gelijke stand, zodat ook sporten die met sets werken deze tool kunnen gebruiken.</t>
  </si>
  <si>
    <t>Why not atomic?</t>
  </si>
  <si>
    <t>Agreed after re-reading</t>
  </si>
  <si>
    <t>To be discussed</t>
  </si>
  <si>
    <t>I think this is solution oriented</t>
  </si>
  <si>
    <t>I think this violates PO</t>
  </si>
  <si>
    <t>TBD</t>
  </si>
  <si>
    <t>I believe this breaks PO, although I may agree it's difficult to think of a reformulation</t>
  </si>
  <si>
    <t>I believe this breaks PO</t>
  </si>
  <si>
    <t>I agree, it's actually accuracy</t>
  </si>
  <si>
    <t>It talks of save or share</t>
  </si>
  <si>
    <t>I agree with atomicity, disagree on problem-orientation. To be discussed</t>
  </si>
  <si>
    <t>To me, this breaks problem orientation</t>
  </si>
  <si>
    <t>To be discussed: notifications are interesting</t>
  </si>
  <si>
    <t>This is very specific and my feeling is this breaks PO</t>
  </si>
  <si>
    <t>Agreed after re-checking, although sometimes conceptually sound is hard to check when the user story is split across multiple sentences.</t>
  </si>
  <si>
    <t>Agreed after reading again</t>
  </si>
  <si>
    <t>Agreed this violates PO</t>
  </si>
  <si>
    <t>Agreed with both</t>
  </si>
  <si>
    <t>OK, giving a link does not break PO</t>
  </si>
  <si>
    <t>I don't think this violates PO, this is terminology that pertains to one sport</t>
  </si>
  <si>
    <t>Agreed, I had overlooked this</t>
  </si>
  <si>
    <t>To be discussed: PDF vs Excel, …</t>
  </si>
  <si>
    <t>Agreed: e-mail is only one way</t>
  </si>
  <si>
    <t>I think the details break PO</t>
  </si>
  <si>
    <t>Agreed: the "so that" repeats the "I want"</t>
  </si>
  <si>
    <t>I think this is swapping means and end</t>
  </si>
  <si>
    <t>Security, IMO: authenticity</t>
  </si>
  <si>
    <t>Not sure why I had tagged it as violating FS</t>
  </si>
  <si>
    <t>Doesn't this violate CS?</t>
  </si>
  <si>
    <t>Agreed: I was misled by the long sentence</t>
  </si>
  <si>
    <t>The use of slashes makes me wonder if this is breaking atomicity</t>
  </si>
  <si>
    <t>Why does it break atomic? I agree this is solution oriented</t>
  </si>
  <si>
    <t>Agreed: I had overlooked this</t>
  </si>
  <si>
    <t>I think the second sentence clarifies a second use for the function, it does not refer to another function</t>
  </si>
  <si>
    <t>The "en eventueel" part makes me think this is not atomic</t>
  </si>
  <si>
    <t>Agreed on CS, but does it violate PO?</t>
  </si>
  <si>
    <t>Agreed, overlooked</t>
  </si>
  <si>
    <t>The second sentence seems a second requirement to me</t>
  </si>
  <si>
    <t>I don't think an import function breaks PO; it would in case they constrain it</t>
  </si>
  <si>
    <t>Thi seems quite specific, but we should discuss it</t>
  </si>
  <si>
    <t>Is highlighting breaking PO?</t>
  </si>
  <si>
    <t>Note discussion</t>
  </si>
  <si>
    <t>Agreed Interop</t>
  </si>
  <si>
    <t>Agreed on atomic</t>
  </si>
  <si>
    <t>Agreed on PO</t>
  </si>
  <si>
    <t>Agreed not PO</t>
  </si>
  <si>
    <t>Two functions: agreed on breaking atomic</t>
  </si>
  <si>
    <t>Not breaking</t>
  </si>
  <si>
    <t>In this context, it doesn’t break PO</t>
  </si>
  <si>
    <t>Problem-orientation: sometimes, examples are given - in that case, this does not break PO but rather they clarify the need</t>
  </si>
  <si>
    <t>Not atomic / second part makes sentence impossible to grasp</t>
  </si>
  <si>
    <t>Agreed on PO - in line with previous tagging</t>
  </si>
  <si>
    <t>It's PO because it talks of sport rules</t>
  </si>
  <si>
    <t>Agreed: the formulation was hard to parse (the "so that" was kind of hidden)</t>
  </si>
  <si>
    <t>The request is about the field only</t>
  </si>
  <si>
    <t>Process improvement</t>
  </si>
  <si>
    <t>Does not break PO because of "for example"</t>
  </si>
  <si>
    <t>Tickbox is Sol oriented</t>
  </si>
  <si>
    <t>Two scheduling algorithms</t>
  </si>
  <si>
    <t>Forgotten</t>
  </si>
  <si>
    <t>"so that" does not explain anything</t>
  </si>
  <si>
    <t>Sport terminology</t>
  </si>
  <si>
    <t>"bijzondere tijd" refers to COVID</t>
  </si>
  <si>
    <t>The solution-orientation is only on a detail of the entire feature, yet, it breaks PO</t>
  </si>
  <si>
    <t>Agreed, although could be borderline</t>
  </si>
  <si>
    <t>Agreed if this means "one version of the app didn't have the login function"</t>
  </si>
  <si>
    <t>This is mostly customization</t>
  </si>
  <si>
    <t>factuur/overzicht breaks atomicity</t>
  </si>
  <si>
    <t>Other options exist to advertise</t>
  </si>
  <si>
    <t>There is no alternative formulation</t>
  </si>
  <si>
    <t>As a organizer, I also want to be round numbers in the results and not just times.
Handy so that students see in which round they are.I use this as a gym teacher during my gym classes.Working with time does not have much utility, and I also have to adjust every lesson the times.With rounds, students clearly see which team should play which round.</t>
  </si>
  <si>
    <t/>
  </si>
  <si>
    <t>Violations</t>
  </si>
  <si>
    <t>NFRs</t>
  </si>
  <si>
    <t>Disagreements</t>
  </si>
  <si>
    <t>W-F-JW</t>
  </si>
  <si>
    <t>W-F-FD</t>
  </si>
  <si>
    <t>Outcome</t>
  </si>
  <si>
    <t>A-JW</t>
  </si>
  <si>
    <t>A-FD</t>
  </si>
  <si>
    <t>Well-formed</t>
  </si>
  <si>
    <t>JW</t>
  </si>
  <si>
    <t>Y</t>
  </si>
  <si>
    <t>N</t>
  </si>
  <si>
    <t>FD</t>
  </si>
  <si>
    <t>CS-JW</t>
  </si>
  <si>
    <t>CS-FD</t>
  </si>
  <si>
    <t>Conc-Sound</t>
  </si>
  <si>
    <t>Agreements</t>
  </si>
  <si>
    <t>Expected Y</t>
  </si>
  <si>
    <t>Expected N</t>
  </si>
  <si>
    <t>Expected</t>
  </si>
  <si>
    <t>K</t>
  </si>
  <si>
    <t>%</t>
  </si>
  <si>
    <t>PO-JW</t>
  </si>
  <si>
    <t>PO-FD</t>
  </si>
  <si>
    <t>Rel-JW</t>
  </si>
  <si>
    <t>Rel-FD</t>
  </si>
  <si>
    <t>Perf-JW</t>
  </si>
  <si>
    <t>Perf-FD</t>
  </si>
  <si>
    <t>Sec-JW</t>
  </si>
  <si>
    <t>Sec-FD</t>
  </si>
  <si>
    <t>Usability</t>
  </si>
  <si>
    <t>Compat</t>
  </si>
  <si>
    <t>The consequence of allowing providing an email or phone number is described via solutions (e.g., push messages being sent).
I agree on compatibility.</t>
  </si>
  <si>
    <t>The push-messages is solution oriented in my opinion.
I agree on compatibility.</t>
  </si>
  <si>
    <t>It refers to a specific page / command: not problem-oriented.
I agree it is not compatib.</t>
  </si>
  <si>
    <t>I agree on atomicity, I disagree on problem-orientation (evt een link…), not sure about compat: why did you mark it?</t>
  </si>
  <si>
    <t>Evt = Eventually, i thougt it is merely a suggestion. But not problem oriented, you are right.
Compat because they want to connect with other parts of the tool, but it is an other part of the same tool, so maybe not compat</t>
  </si>
  <si>
    <t>Not breaking PO, but compat because it triggers bookkeeping (probably another IS)</t>
  </si>
  <si>
    <t>Account for the referees is not compat</t>
  </si>
  <si>
    <t>Agreed PO and compat</t>
  </si>
  <si>
    <t>Agreed on the non-atomicity. Isn't this compatibility though?</t>
  </si>
  <si>
    <t>Although it specifies YouTube, the context shows this is not solution-oriented. And I had forgotten compat</t>
  </si>
  <si>
    <t>Agreed: DB is compat</t>
  </si>
  <si>
    <t>I agree on compatibility, and also on atomic, since the user is giving 2 options</t>
  </si>
  <si>
    <t>Compatibility: checked whenever there is either a link to another app/system, or an artifact (URL, file, …) that promotes compatibility</t>
  </si>
  <si>
    <t>COM-JW</t>
  </si>
  <si>
    <t>COM-FD</t>
  </si>
  <si>
    <t>US-JW</t>
  </si>
  <si>
    <t>US-FD</t>
  </si>
  <si>
    <t>Agreed on Usab, we shall discuss PO</t>
  </si>
  <si>
    <t>Disagree: I think this is really usability (having more space, a tidier page)</t>
  </si>
  <si>
    <t>Breaking PO because it gives one specific solution, but not Usab because it's a process improvement, not Usab improvement</t>
  </si>
  <si>
    <t>Having a better overview indicates usab?</t>
  </si>
  <si>
    <t>Looks like usab to me</t>
  </si>
  <si>
    <t>Usab holds, IMO</t>
  </si>
  <si>
    <t>Isn't this prettification usab?</t>
  </si>
  <si>
    <t>This seems to be usab too</t>
  </si>
  <si>
    <t>I agree on solution-orientation, but I think it is also usab</t>
  </si>
  <si>
    <t>Agreed on usab: omission</t>
  </si>
  <si>
    <t>I had forgotten usab, let's discuss PO</t>
  </si>
  <si>
    <t>Doesn't look like usab to me</t>
  </si>
  <si>
    <t>Paper-ID</t>
  </si>
  <si>
    <t>Generality vs specificity</t>
  </si>
  <si>
    <t>General</t>
  </si>
  <si>
    <t>Specific</t>
  </si>
  <si>
    <t>Generality vs specificty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</si>
</sst>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tint="0.59999389629810485"/>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right style="dotted">
        <color indexed="64"/>
      </right>
      <top style="thin">
        <color indexed="64"/>
      </top>
      <bottom style="dotted">
        <color indexed="64"/>
      </bottom>
      <diagonal/>
    </border>
    <border>
      <left/>
      <right style="dotted">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right style="dotted">
        <color indexed="64"/>
      </right>
      <top/>
      <bottom style="dotted">
        <color indexed="64"/>
      </bottom>
      <diagonal/>
    </border>
    <border>
      <left/>
      <right style="dotted">
        <color indexed="64"/>
      </right>
      <top style="dotted">
        <color indexed="64"/>
      </top>
      <bottom style="thin">
        <color indexed="64"/>
      </bottom>
      <diagonal/>
    </border>
    <border>
      <left style="thin">
        <color indexed="64"/>
      </left>
      <right/>
      <top/>
      <bottom/>
      <diagonal/>
    </border>
    <border>
      <left/>
      <right style="thin">
        <color indexed="64"/>
      </right>
      <top/>
      <bottom/>
      <diagonal/>
    </border>
    <border>
      <left/>
      <right style="dotted">
        <color indexed="64"/>
      </right>
      <top style="dotted">
        <color indexed="64"/>
      </top>
      <bottom/>
      <diagonal/>
    </border>
    <border>
      <left style="dotted">
        <color indexed="64"/>
      </left>
      <right style="thin">
        <color indexed="64"/>
      </right>
      <top style="dotted">
        <color indexed="64"/>
      </top>
      <bottom/>
      <diagonal/>
    </border>
    <border>
      <left/>
      <right style="dotted">
        <color indexed="64"/>
      </right>
      <top/>
      <bottom/>
      <diagonal/>
    </border>
    <border>
      <left style="dotted">
        <color indexed="64"/>
      </left>
      <right style="thin">
        <color indexed="64"/>
      </right>
      <top/>
      <bottom/>
      <diagonal/>
    </border>
    <border>
      <left style="thin">
        <color indexed="64"/>
      </left>
      <right style="dotted">
        <color indexed="64"/>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01">
    <xf numFmtId="0" fontId="0" fillId="0" borderId="0" xfId="0"/>
    <xf numFmtId="14" fontId="0" fillId="0" borderId="0" xfId="0" applyNumberFormat="1"/>
    <xf numFmtId="0" fontId="0" fillId="0" borderId="0" xfId="0" applyAlignment="1">
      <alignment wrapText="1"/>
    </xf>
    <xf numFmtId="0" fontId="0" fillId="0" borderId="10" xfId="0" applyBorder="1"/>
    <xf numFmtId="0" fontId="16" fillId="0" borderId="14" xfId="0" applyFont="1" applyBorder="1"/>
    <xf numFmtId="0" fontId="16" fillId="0" borderId="15" xfId="0" applyFont="1" applyBorder="1"/>
    <xf numFmtId="0" fontId="16" fillId="0" borderId="16" xfId="0" applyFont="1" applyBorder="1"/>
    <xf numFmtId="0" fontId="16" fillId="0" borderId="17" xfId="0" applyFont="1" applyBorder="1"/>
    <xf numFmtId="0" fontId="0" fillId="0" borderId="13" xfId="0" applyBorder="1"/>
    <xf numFmtId="0" fontId="0" fillId="0" borderId="26" xfId="0" applyBorder="1"/>
    <xf numFmtId="0" fontId="0" fillId="0" borderId="27" xfId="0" applyBorder="1" applyAlignment="1">
      <alignment wrapText="1"/>
    </xf>
    <xf numFmtId="0" fontId="0" fillId="0" borderId="28" xfId="0" applyBorder="1"/>
    <xf numFmtId="0" fontId="0" fillId="0" borderId="29" xfId="0" applyBorder="1" applyAlignment="1">
      <alignment wrapText="1"/>
    </xf>
    <xf numFmtId="0" fontId="0" fillId="0" borderId="30" xfId="0" applyBorder="1"/>
    <xf numFmtId="0" fontId="0" fillId="0" borderId="22" xfId="0" applyBorder="1" applyAlignment="1">
      <alignment wrapText="1"/>
    </xf>
    <xf numFmtId="0" fontId="0" fillId="0" borderId="31" xfId="0" applyBorder="1" applyAlignment="1">
      <alignment wrapText="1"/>
    </xf>
    <xf numFmtId="0" fontId="0" fillId="0" borderId="18" xfId="0" applyFill="1" applyBorder="1"/>
    <xf numFmtId="0" fontId="0" fillId="0" borderId="19" xfId="0" applyFill="1" applyBorder="1"/>
    <xf numFmtId="0" fontId="0" fillId="0" borderId="20" xfId="0" applyFill="1" applyBorder="1"/>
    <xf numFmtId="0" fontId="0" fillId="0" borderId="21" xfId="0" applyFill="1" applyBorder="1"/>
    <xf numFmtId="0" fontId="0" fillId="0" borderId="22" xfId="0" applyFill="1" applyBorder="1"/>
    <xf numFmtId="0" fontId="0" fillId="0" borderId="23" xfId="0" applyFill="1" applyBorder="1"/>
    <xf numFmtId="0" fontId="0" fillId="0" borderId="24" xfId="0" applyFill="1" applyBorder="1"/>
    <xf numFmtId="0" fontId="0" fillId="0" borderId="25" xfId="0" applyFill="1" applyBorder="1"/>
    <xf numFmtId="0" fontId="0" fillId="0" borderId="19" xfId="0" applyBorder="1"/>
    <xf numFmtId="0" fontId="0" fillId="0" borderId="20" xfId="0" applyBorder="1"/>
    <xf numFmtId="0" fontId="0" fillId="0" borderId="21" xfId="0" applyBorder="1"/>
    <xf numFmtId="0" fontId="0" fillId="0" borderId="23" xfId="0" applyBorder="1"/>
    <xf numFmtId="0" fontId="0" fillId="0" borderId="24" xfId="0" applyBorder="1"/>
    <xf numFmtId="0" fontId="0" fillId="0" borderId="25" xfId="0" applyBorder="1"/>
    <xf numFmtId="0" fontId="0" fillId="0" borderId="32" xfId="0" applyFill="1" applyBorder="1"/>
    <xf numFmtId="0" fontId="6" fillId="2" borderId="0" xfId="6" applyAlignment="1">
      <alignment wrapText="1"/>
    </xf>
    <xf numFmtId="0" fontId="7" fillId="3" borderId="0" xfId="7" applyAlignment="1">
      <alignment wrapText="1"/>
    </xf>
    <xf numFmtId="0" fontId="8" fillId="4" borderId="0" xfId="8" applyAlignment="1">
      <alignment wrapText="1"/>
    </xf>
    <xf numFmtId="0" fontId="6" fillId="2" borderId="32" xfId="6" applyBorder="1"/>
    <xf numFmtId="0" fontId="6" fillId="2" borderId="24" xfId="6" applyBorder="1"/>
    <xf numFmtId="0" fontId="6" fillId="2" borderId="25" xfId="6" applyBorder="1"/>
    <xf numFmtId="0" fontId="0" fillId="0" borderId="33" xfId="0" applyFill="1" applyBorder="1"/>
    <xf numFmtId="0" fontId="16" fillId="0" borderId="0" xfId="0" applyFont="1" applyAlignment="1">
      <alignment wrapText="1"/>
    </xf>
    <xf numFmtId="0" fontId="0" fillId="0" borderId="18" xfId="0" applyBorder="1"/>
    <xf numFmtId="0" fontId="0" fillId="0" borderId="32" xfId="0" applyBorder="1"/>
    <xf numFmtId="0" fontId="0" fillId="0" borderId="22" xfId="0" applyBorder="1"/>
    <xf numFmtId="0" fontId="6" fillId="2" borderId="32" xfId="6" applyBorder="1" applyAlignment="1">
      <alignment wrapText="1"/>
    </xf>
    <xf numFmtId="49" fontId="0" fillId="0" borderId="24" xfId="0" applyNumberFormat="1" applyFill="1" applyBorder="1"/>
    <xf numFmtId="0" fontId="0" fillId="0" borderId="34" xfId="0" applyFill="1" applyBorder="1"/>
    <xf numFmtId="0" fontId="0" fillId="0" borderId="35" xfId="0" applyFill="1" applyBorder="1"/>
    <xf numFmtId="0" fontId="0" fillId="0" borderId="36" xfId="0" applyFill="1" applyBorder="1"/>
    <xf numFmtId="0" fontId="0" fillId="0" borderId="37" xfId="0" applyFill="1" applyBorder="1"/>
    <xf numFmtId="0" fontId="0" fillId="0" borderId="38" xfId="0" applyFill="1" applyBorder="1"/>
    <xf numFmtId="0" fontId="0" fillId="0" borderId="39" xfId="0" applyFill="1" applyBorder="1"/>
    <xf numFmtId="0" fontId="0" fillId="0" borderId="40" xfId="0" applyFill="1" applyBorder="1"/>
    <xf numFmtId="0" fontId="0" fillId="0" borderId="41" xfId="0" applyFill="1" applyBorder="1"/>
    <xf numFmtId="0" fontId="0" fillId="0" borderId="0" xfId="0" applyAlignment="1">
      <alignment vertical="center" wrapText="1"/>
    </xf>
    <xf numFmtId="0" fontId="0" fillId="0" borderId="0" xfId="0" applyAlignment="1">
      <alignment horizontal="left"/>
    </xf>
    <xf numFmtId="0" fontId="0" fillId="0" borderId="0" xfId="0" applyAlignment="1">
      <alignment horizontal="left" vertical="center" wrapText="1"/>
    </xf>
    <xf numFmtId="0" fontId="0" fillId="0" borderId="0" xfId="0" applyAlignment="1">
      <alignment horizontal="left" vertical="center"/>
    </xf>
    <xf numFmtId="0" fontId="0" fillId="0" borderId="0" xfId="0" pivotButton="1"/>
    <xf numFmtId="0" fontId="0" fillId="0" borderId="0" xfId="0" applyNumberFormat="1"/>
    <xf numFmtId="2" fontId="0" fillId="0" borderId="0" xfId="0" applyNumberFormat="1" applyAlignment="1">
      <alignment wrapText="1"/>
    </xf>
    <xf numFmtId="0" fontId="0" fillId="0" borderId="0" xfId="0" applyFont="1" applyAlignment="1">
      <alignment horizontal="left"/>
    </xf>
    <xf numFmtId="0" fontId="0" fillId="33" borderId="25" xfId="0" applyFill="1" applyBorder="1"/>
    <xf numFmtId="0" fontId="6" fillId="2" borderId="19" xfId="6" applyBorder="1"/>
    <xf numFmtId="0" fontId="6" fillId="2" borderId="0" xfId="6"/>
    <xf numFmtId="0" fontId="16" fillId="0" borderId="0" xfId="0" applyFont="1" applyBorder="1"/>
    <xf numFmtId="0" fontId="0" fillId="0" borderId="0" xfId="0" applyBorder="1"/>
    <xf numFmtId="0" fontId="0" fillId="0" borderId="0" xfId="0" applyFill="1" applyBorder="1"/>
    <xf numFmtId="0" fontId="16" fillId="0" borderId="0" xfId="0" applyFont="1" applyBorder="1" applyAlignment="1"/>
    <xf numFmtId="0" fontId="0" fillId="0" borderId="0" xfId="0" applyBorder="1" applyAlignment="1"/>
    <xf numFmtId="0" fontId="16" fillId="0" borderId="0" xfId="0" applyFont="1" applyFill="1" applyBorder="1"/>
    <xf numFmtId="0" fontId="0" fillId="34" borderId="0" xfId="0" applyFill="1" applyBorder="1"/>
    <xf numFmtId="0" fontId="0" fillId="34" borderId="0" xfId="0" applyFill="1" applyBorder="1" applyAlignment="1"/>
    <xf numFmtId="0" fontId="0" fillId="34" borderId="0" xfId="0" applyFont="1" applyFill="1" applyBorder="1" applyAlignment="1"/>
    <xf numFmtId="0" fontId="0" fillId="34" borderId="0" xfId="0" applyFont="1" applyFill="1" applyBorder="1"/>
    <xf numFmtId="0" fontId="0" fillId="0" borderId="0" xfId="0" applyFill="1" applyBorder="1" applyAlignment="1">
      <alignment horizontal="right" wrapText="1"/>
    </xf>
    <xf numFmtId="0" fontId="0" fillId="0" borderId="0" xfId="0" applyFill="1" applyBorder="1" applyAlignment="1"/>
    <xf numFmtId="0" fontId="0" fillId="0" borderId="0" xfId="0" applyFill="1"/>
    <xf numFmtId="0" fontId="0" fillId="0" borderId="0" xfId="0" applyFont="1" applyFill="1" applyBorder="1"/>
    <xf numFmtId="0" fontId="0" fillId="0" borderId="0" xfId="0" applyFont="1" applyFill="1" applyBorder="1" applyAlignment="1"/>
    <xf numFmtId="2" fontId="0" fillId="0" borderId="0" xfId="0" applyNumberFormat="1"/>
    <xf numFmtId="0" fontId="0" fillId="0" borderId="12" xfId="0" applyFill="1" applyBorder="1"/>
    <xf numFmtId="0" fontId="0" fillId="0" borderId="12" xfId="0" applyFill="1" applyBorder="1" applyAlignment="1"/>
    <xf numFmtId="0" fontId="16" fillId="0" borderId="43" xfId="0" applyFont="1" applyFill="1"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0" xfId="0" applyBorder="1"/>
    <xf numFmtId="0" fontId="0" fillId="0" borderId="39" xfId="0" applyBorder="1"/>
    <xf numFmtId="0" fontId="0" fillId="0" borderId="34" xfId="0" applyBorder="1"/>
    <xf numFmtId="0" fontId="0" fillId="0" borderId="36" xfId="0" applyBorder="1"/>
    <xf numFmtId="0" fontId="0" fillId="0" borderId="48" xfId="0" applyBorder="1"/>
    <xf numFmtId="0" fontId="0" fillId="0" borderId="42" xfId="0" applyBorder="1"/>
    <xf numFmtId="0" fontId="0" fillId="0" borderId="0" xfId="0" applyAlignment="1">
      <alignment horizontal="center" wrapText="1"/>
    </xf>
    <xf numFmtId="0" fontId="16" fillId="0" borderId="11" xfId="0" applyFont="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16" fillId="0" borderId="42" xfId="0" applyFont="1" applyBorder="1" applyAlignment="1">
      <alignment horizontal="center"/>
    </xf>
    <xf numFmtId="0" fontId="16" fillId="0" borderId="43" xfId="0" applyFont="1" applyBorder="1" applyAlignment="1">
      <alignment horizontal="center"/>
    </xf>
    <xf numFmtId="0" fontId="16" fillId="0" borderId="0" xfId="0" applyFont="1" applyAlignment="1">
      <alignment horizontal="center"/>
    </xf>
    <xf numFmtId="0" fontId="18" fillId="0" borderId="0" xfId="0" applyFont="1" applyAlignment="1">
      <alignment horizontal="center"/>
    </xf>
    <xf numFmtId="0" fontId="18" fillId="0" borderId="0" xfId="0" applyFont="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7">
    <dxf>
      <fill>
        <patternFill patternType="solid">
          <fgColor rgb="FFFFFF00"/>
          <bgColor rgb="FF000000"/>
        </patternFill>
      </fill>
    </dxf>
    <dxf>
      <font>
        <b val="0"/>
      </font>
    </dxf>
    <dxf>
      <fill>
        <patternFill>
          <bgColor rgb="FFFF0000"/>
        </patternFill>
      </fill>
    </dxf>
    <dxf>
      <fill>
        <patternFill>
          <bgColor theme="5" tint="0.39994506668294322"/>
        </patternFill>
      </fill>
    </dxf>
    <dxf>
      <fill>
        <patternFill>
          <bgColor theme="7" tint="0.59996337778862885"/>
        </patternFill>
      </fill>
    </dxf>
    <dxf>
      <fill>
        <patternFill>
          <bgColor theme="9" tint="0.79998168889431442"/>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6</xdr:col>
      <xdr:colOff>539750</xdr:colOff>
      <xdr:row>1</xdr:row>
      <xdr:rowOff>390525</xdr:rowOff>
    </xdr:from>
    <xdr:to>
      <xdr:col>12</xdr:col>
      <xdr:colOff>292100</xdr:colOff>
      <xdr:row>2</xdr:row>
      <xdr:rowOff>1447800</xdr:rowOff>
    </xdr:to>
    <xdr:sp macro="" textlink="">
      <xdr:nvSpPr>
        <xdr:cNvPr id="2" name="TextBox 1">
          <a:extLst>
            <a:ext uri="{FF2B5EF4-FFF2-40B4-BE49-F238E27FC236}">
              <a16:creationId xmlns:a16="http://schemas.microsoft.com/office/drawing/2014/main" id="{CB1E5645-309A-4EFA-8A8C-9C94B26E7D85}"/>
            </a:ext>
          </a:extLst>
        </xdr:cNvPr>
        <xdr:cNvSpPr txBox="1"/>
      </xdr:nvSpPr>
      <xdr:spPr>
        <a:xfrm>
          <a:off x="8235950" y="571500"/>
          <a:ext cx="3409950" cy="1609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Flesch</a:t>
          </a:r>
          <a:r>
            <a:rPr lang="en-US" sz="1100" baseline="0"/>
            <a:t> (legend)</a:t>
          </a:r>
        </a:p>
        <a:p>
          <a:endParaRPr lang="en-US" sz="1100" baseline="0"/>
        </a:p>
        <a:p>
          <a:r>
            <a:rPr lang="en-US" sz="1100" b="1" baseline="0"/>
            <a:t>- Easy or very easy (80+)</a:t>
          </a:r>
        </a:p>
        <a:p>
          <a:r>
            <a:rPr lang="en-US" sz="1100" b="1" baseline="0">
              <a:solidFill>
                <a:schemeClr val="accent6">
                  <a:lumMod val="60000"/>
                  <a:lumOff val="40000"/>
                </a:schemeClr>
              </a:solidFill>
            </a:rPr>
            <a:t>- Fairly easy (70+)</a:t>
          </a:r>
        </a:p>
        <a:p>
          <a:r>
            <a:rPr lang="en-US" sz="1100" b="1" baseline="0">
              <a:solidFill>
                <a:schemeClr val="accent6">
                  <a:lumMod val="20000"/>
                  <a:lumOff val="80000"/>
                </a:schemeClr>
              </a:solidFill>
            </a:rPr>
            <a:t>- Standard (60+)</a:t>
          </a:r>
        </a:p>
        <a:p>
          <a:r>
            <a:rPr lang="en-US" sz="1100" b="1" baseline="0">
              <a:solidFill>
                <a:schemeClr val="accent4">
                  <a:lumMod val="60000"/>
                  <a:lumOff val="40000"/>
                </a:schemeClr>
              </a:solidFill>
            </a:rPr>
            <a:t>- Faily difficult (50+)</a:t>
          </a:r>
        </a:p>
        <a:p>
          <a:r>
            <a:rPr lang="en-US" sz="1100" b="1" baseline="0">
              <a:solidFill>
                <a:schemeClr val="accent2">
                  <a:lumMod val="75000"/>
                </a:schemeClr>
              </a:solidFill>
            </a:rPr>
            <a:t>- Difficult (30+)</a:t>
          </a:r>
        </a:p>
        <a:p>
          <a:r>
            <a:rPr lang="en-US" sz="1100" b="1" baseline="0">
              <a:solidFill>
                <a:srgbClr val="FF0000"/>
              </a:solidFill>
            </a:rPr>
            <a:t>- Very confusing (&lt;30)</a:t>
          </a:r>
          <a:endParaRPr lang="en-US" sz="1100" b="1">
            <a:solidFill>
              <a:srgbClr val="FF0000"/>
            </a:solidFill>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Dalpiaz, F. (Fabiano)" id="{F363D90E-FECB-4D92-8AF3-C01541F77334}" userId="S::F.Dalpiaz@uu.nl::37ab3eca-3987-44cf-9065-164698a6dd17"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Fabiano Dalpiaz" refreshedDate="44540.67525601852" createdVersion="7" refreshedVersion="7" minRefreshableVersion="3" recordCount="117" xr:uid="{00000000-000A-0000-FFFF-FFFF01000000}">
  <cacheSource type="worksheet">
    <worksheetSource ref="A2:H119" sheet="Vague hits"/>
  </cacheSource>
  <cacheFields count="8">
    <cacheField name="Vague Word" numFmtId="0">
      <sharedItems count="39">
        <s v="fair"/>
        <s v="valuable"/>
        <s v="properly"/>
        <s v="general"/>
        <s v="neat"/>
        <s v="relevant"/>
        <s v="certain"/>
        <s v="unfair"/>
        <s v="organized"/>
        <s v="accurate"/>
        <s v="easily"/>
        <s v="detailed"/>
        <s v="specific"/>
        <s v="clearly"/>
        <s v="nice"/>
        <s v="short"/>
        <s v="long"/>
        <s v="strange"/>
        <s v="possible"/>
        <s v="useful"/>
        <s v="beautiful"/>
        <s v="intuitive"/>
        <s v="clear"/>
        <s v="clean"/>
        <s v="large"/>
        <s v="efficient"/>
        <s v="easy"/>
        <s v="important"/>
        <s v="light"/>
        <s v="several"/>
        <s v="annoying"/>
        <s v="sufficient"/>
        <s v="interesting"/>
        <s v="practical"/>
        <s v="simply"/>
        <s v="fit"/>
        <s v="good"/>
        <s v="legible"/>
        <s v="serious"/>
      </sharedItems>
    </cacheField>
    <cacheField name="Req" numFmtId="0">
      <sharedItems longText="1"/>
    </cacheField>
    <cacheField name="TP" numFmtId="0">
      <sharedItems containsSemiMixedTypes="0" containsString="0" containsNumber="1" containsInteger="1" minValue="0" maxValue="1" count="2">
        <n v="0"/>
        <n v="1"/>
      </sharedItems>
    </cacheField>
    <cacheField name="Explanation" numFmtId="0">
      <sharedItems containsBlank="1"/>
    </cacheField>
    <cacheField name="Clarified by the sentence" numFmtId="0">
      <sharedItems containsString="0" containsBlank="1" containsNumber="1" containsInteger="1" minValue="1" maxValue="1" count="2">
        <m/>
        <n v="1"/>
      </sharedItems>
    </cacheField>
    <cacheField name="Phrasal expression" numFmtId="0">
      <sharedItems containsString="0" containsBlank="1" containsNumber="1" containsInteger="1" minValue="1" maxValue="1"/>
    </cacheField>
    <cacheField name="Typo" numFmtId="0">
      <sharedItems containsString="0" containsBlank="1" containsNumber="1" containsInteger="1" minValue="1" maxValue="1"/>
    </cacheField>
    <cacheField name="(Part of a) domain term" numFmtId="0">
      <sharedItems containsString="0" containsBlank="1" containsNumber="1" containsInteger="1" minValue="1" maxValue="1"/>
    </cacheField>
  </cacheFields>
  <extLst>
    <ext xmlns:x14="http://schemas.microsoft.com/office/spreadsheetml/2009/9/main" uri="{725AE2AE-9491-48be-B2B4-4EB974FC3084}">
      <x14:pivotCacheDefinition pivotCacheId="151611221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7">
  <r>
    <x v="0"/>
    <s v="As an organizer I want to the ranking take in consideration the points that I added for fair play. For example, in my ranking I now have 12 PTS for team A and 7 PTS in fair play for team A. I would like an option that allows me to take the 19 PTS (7+12) in consideration for the ranking instead of taking only the total of PTS (12 pts), so that I don't have to export and make another raking taking that in consideration and after import that file on the main page of the event. Doing that I won't have to change teams for the Bracket sections since all the points that I want will be taken into consideration"/>
    <x v="0"/>
    <s v="&quot;Fair play&quot; is a domain term"/>
    <x v="0"/>
    <m/>
    <m/>
    <n v="1"/>
  </r>
  <r>
    <x v="1"/>
    <s v="As an organizer I want to show the video replays of matches that have happened next to the results with a little icon. I want to also show the LIVE button for games currently in progress, so that I can get more people to watch the game and make the games valuable"/>
    <x v="1"/>
    <m/>
    <x v="0"/>
    <m/>
    <m/>
    <m/>
  </r>
  <r>
    <x v="2"/>
    <s v="As an organizer I want to input scores of multiple sets of a tennis match, so that the result of the match is registered properly."/>
    <x v="1"/>
    <m/>
    <x v="0"/>
    <m/>
    <m/>
    <m/>
  </r>
  <r>
    <x v="3"/>
    <s v="As an organizer I want to have SF SA SD option on standings table under Presentation &gt; Public website with Tiebreaker rules added when selecting sets for group ranking in General settings, so that I can select Tie breaker rules for example: PTS&gt;H2H&gt;SD&gt;GD or even total games played, as for tennis Sets are much more relevant then Game/Goals measure, and it would be also neat to be able to show on standings table."/>
    <x v="0"/>
    <s v="Name of the page: general setings"/>
    <x v="0"/>
    <m/>
    <m/>
    <n v="1"/>
  </r>
  <r>
    <x v="4"/>
    <s v="As an organizer I want to have SF SA SD option on standings table under Presentation &gt; Public website with Tiebreaker rules added when selecting sets for group ranking in General settings, so that I can select Tie breaker rules for example: PTS&gt;H2H&gt;SD&gt;GD or even total games played, as for tennis Sets are much more relevant then Game/Goals measure, and it would be also neat to be able to show on standings table."/>
    <x v="0"/>
    <s v="&quot;Neat&quot; as synonym of &quot;nice-to-have&quot; requirement"/>
    <x v="0"/>
    <n v="1"/>
    <m/>
    <m/>
  </r>
  <r>
    <x v="5"/>
    <s v="As an organizer I want to have SF SA SD option on standings table under Presentation &gt; Public website with Tiebreaker rules added when selecting sets for group ranking in General settings, so that I can select Tie breaker rules for example: PTS&gt;H2H&gt;SD&gt;GD or even total games played, as for tennis Sets are much more relevant then Game/Goals measure, and it would be also neat to be able to show on standings table."/>
    <x v="0"/>
    <s v="This is used in a comparative manner between sports, so it's fine"/>
    <x v="1"/>
    <m/>
    <m/>
    <m/>
  </r>
  <r>
    <x v="6"/>
    <s v="As an organizer I want to be able to assign referees (when they are also participants) based on winner/loser of certain matches. _x000a_For example, Loser QF1 will be assigned to referee SF1. Currently you can only assign referees by name only, and not based on outcomes of matches, so that don't have to manually specify referees in a way that is unfair. We usually say  the loser of a match has to referee the next, so it would be great to have this pre-defined and automatically populated as the games are played."/>
    <x v="1"/>
    <s v="The instance is vague, although the following text clarifies a little bit"/>
    <x v="0"/>
    <m/>
    <m/>
    <m/>
  </r>
  <r>
    <x v="7"/>
    <s v="As an organizer I want to be able to assign referees (when they are also participants) based on winner/loser of certain matches. _x000d__x000a_For example, Loser QF1 will be assigned to referee SF1. Currently you can only assign referees by name only, and not based on outcomes of matches, so that don't have to manually specify referees in a way that is unfair. We usually say  the loser of a match has to referee the next, so it would be great to have this pre-defined and automatically populated as the games are played."/>
    <x v="1"/>
    <s v="The instance is vague, clarified only later"/>
    <x v="0"/>
    <m/>
    <m/>
    <m/>
  </r>
  <r>
    <x v="8"/>
    <s v="As an organizer I want to have option/tickbox &quot;show latest results below standings&quot; (just like we have option to &quot;Show match schedule below standings&quot;), so that i can see my tennis results more organized because we are not playing round by round in league in strict order, we have timeframe to organize fixed amount of matches"/>
    <x v="1"/>
    <s v="&quot;more organized&quot; doesn't tell much"/>
    <x v="0"/>
    <m/>
    <m/>
    <m/>
  </r>
  <r>
    <x v="9"/>
    <s v="As an organizer I want to be able to mark a winner of a game due to the other team withdrawing, without having to specify a score, so that an accurate representation of the games can be shown, and winning teams can be moved on to the next stage easily."/>
    <x v="0"/>
    <s v="In this context, no vagueness: if it is mandatory to specify a score also in case of withdrawal, then the information will not be accurate."/>
    <x v="1"/>
    <m/>
    <m/>
    <m/>
  </r>
  <r>
    <x v="10"/>
    <s v="As an organizer I want to be able to mark a winner of a game due to the other team withdrawing, without having to specify a score, so that an accurate representation of the games can be shown, and winning teams can be moved on to the next stage easily."/>
    <x v="1"/>
    <m/>
    <x v="0"/>
    <m/>
    <m/>
    <m/>
  </r>
  <r>
    <x v="11"/>
    <s v="As an organizer I want to add digits behind a comma in my statistics. For example I would like to add an average score statistic per game (Darts) so I would have to add digits behind a comma. For example: 42,1 or 55,7 or something like that, so that statistics can be better and detailed"/>
    <x v="0"/>
    <s v="This solution-oriented requirement first explains what detailed means with an example"/>
    <x v="1"/>
    <m/>
    <m/>
    <m/>
  </r>
  <r>
    <x v="12"/>
    <s v="As an organizer I want to be allowed to specific the match duration and time between matches when applying a Plan, so that we can apply different match duration/time between matches for different groups based on on their specific circumstances."/>
    <x v="0"/>
    <s v="Typo"/>
    <x v="0"/>
    <m/>
    <n v="1"/>
    <m/>
  </r>
  <r>
    <x v="10"/>
    <s v="As an organizer I want to display the game times in 12 hour clock format, so that people can more easily understand what time the game is."/>
    <x v="0"/>
    <s v="Vagueness clarified in the user story"/>
    <x v="1"/>
    <m/>
    <m/>
    <m/>
  </r>
  <r>
    <x v="13"/>
    <s v="As a organizer, I also want to be round numbers in the results and not just times._x000d__x000a_Handy so that students see in which round they are.I use this as a gym teacher during my gym classes.Working with time does not have much utility, and I also have to adjust every lesson the times.With rounds, students clearly see which team should play which round."/>
    <x v="0"/>
    <s v="The solution is explained earlier"/>
    <x v="1"/>
    <m/>
    <m/>
    <m/>
  </r>
  <r>
    <x v="14"/>
    <s v="As a participant, I want to be able to search in available tournaments on age category, period, play level and region, so I don't have to stroll the half internet to find a nice tournament."/>
    <x v="0"/>
    <s v="Just an hyperbole here"/>
    <x v="0"/>
    <n v="1"/>
    <m/>
    <m/>
  </r>
  <r>
    <x v="15"/>
    <s v="As an organizer, I would like to see the final time of the competition in the schedule, so that I do not have to count myself (as fifteen minutes), certainly at short matches (such as fifteen minutes) when it is ended if there is also a pause when planned before the next matchbegins."/>
    <x v="1"/>
    <s v="Short is clarified, however, still vague since they give only one example"/>
    <x v="0"/>
    <m/>
    <m/>
    <m/>
  </r>
  <r>
    <x v="15"/>
    <s v="As an organizer, I would like to have the possibility of the home page that visitors can provide their telephone number or email address so that they can change the program (there is sometimes a team off short of time) a (push) message, SMS or emailreceive.In addition, which group (s) is also changed, so that everyone knows that the program has been changed by a notification and therefore alert is on the latest version."/>
    <x v="0"/>
    <s v="&quot;short of time&quot; expression"/>
    <x v="0"/>
    <n v="1"/>
    <m/>
    <m/>
  </r>
  <r>
    <x v="16"/>
    <s v="As an organizer, I would like to be able to indicate per division how long the playing time is.Now I have to plan and adjust it to each match that deviates from the standard, so that the plans go easier and faster.Less chance of errors."/>
    <x v="0"/>
    <s v="&quot;how long&quot;"/>
    <x v="0"/>
    <n v="1"/>
    <m/>
    <m/>
  </r>
  <r>
    <x v="13"/>
    <s v="As an organizer, I want that in the overview clearly which pool the players have a double encounter, so that you don't make a strange schedules because you have a group forgot the scroll on or off."/>
    <x v="1"/>
    <s v="One can somehow infer what &quot;clearly&quot; means but the doubt still stays"/>
    <x v="0"/>
    <m/>
    <m/>
    <m/>
  </r>
  <r>
    <x v="17"/>
    <s v="As an organizer, I want that in the overview clearly which pool the players have a double encounter, so that you don't make a strange schedules because you have a group forgot the scroll on or off."/>
    <x v="1"/>
    <s v="Unclear indeed what &quot;strange&quot; means here"/>
    <x v="0"/>
    <m/>
    <m/>
    <m/>
  </r>
  <r>
    <x v="18"/>
    <s v="As an organizer, I want - would also like to have the opportunity to allocate referees to an event_x000d__x000a_- PUSH messages: it is possible to write / generate a push message yourself with a message so that we can reach individual teams during the tournament"/>
    <x v="0"/>
    <s v="&quot;it is posible&quot;"/>
    <x v="0"/>
    <n v="1"/>
    <m/>
    <m/>
  </r>
  <r>
    <x v="19"/>
    <s v="As an organizer, I want you to have the possibility that, for example, the best 2ES push through, without having to serve and adjust this manually.This is useful for tornams with less divisible numbers and so you can switch to the next phase float so that you can switch more smoothly to the next phase"/>
    <x v="0"/>
    <s v="&quot;it is useful for&quot;"/>
    <x v="0"/>
    <n v="1"/>
    <m/>
    <m/>
  </r>
  <r>
    <x v="20"/>
    <s v="As an organizer, I would like to be able to generate an iFrame from the program / positions of a division of a tournament, so that we can generate this easily and beautiful in the existing tournament website, so that we can easily and easily integrate this into the existing tournament website?"/>
    <x v="1"/>
    <m/>
    <x v="0"/>
    <m/>
    <m/>
    <m/>
  </r>
  <r>
    <x v="10"/>
    <s v="As an organizer, I would like to be able to generate an iFrame from the program / positions of a division of a tournament, so that we can generate this easily and beautiful in the existing tournament website, so that we can easily and easily integrate this into the existing tournament website?"/>
    <x v="1"/>
    <s v="Multiple occurrences due to translation: yet, easily is vaguely used"/>
    <x v="0"/>
    <m/>
    <m/>
    <m/>
  </r>
  <r>
    <x v="21"/>
    <s v="As an organizer, I would like to have the opportunity to define a start time per day.So now solved with adding breaks, so that it works more intuitive."/>
    <x v="0"/>
    <s v="It is explained in the requirement"/>
    <x v="1"/>
    <m/>
    <m/>
    <m/>
  </r>
  <r>
    <x v="18"/>
    <s v="As an organizer, I would like to put the 3rd set manual manually at a competition, so that we have more daily tournament on the final day 7 - 12 here just 2 sets can be played.If possible, if the 3rd set can be adjusted"/>
    <x v="0"/>
    <s v="&quot;if possible&quot;"/>
    <x v="0"/>
    <n v="1"/>
    <m/>
    <m/>
  </r>
  <r>
    <x v="6"/>
    <s v="As an organizer, I would like to have shown the times that a match is played (and the lapse number) so that the user and managers can better retrieve certain matches.Now the time is no longer shown as soon as a match has been played."/>
    <x v="1"/>
    <s v="Unclear what are the &quot;certain matches&quot;"/>
    <x v="0"/>
    <m/>
    <m/>
    <m/>
  </r>
  <r>
    <x v="18"/>
    <s v="As an organizer, I would like it to be possible to show the tournament name and date optionally in the header so that your space saves in the header of the screen, and the schedule more at the top.Now that is about 60% away when you place a logo.The omission of name and date, also gives the possibility to create a custom design in the uploaded image in the house style of our tournament (see www.halveveldjescup.nl/schema)._x000d__x000a__x000d__x000a_As an alternative solution, otherwise the padding can be reduced from the tournamentame and date :)?"/>
    <x v="0"/>
    <s v="&quot;I would like it to be possible&quot;"/>
    <x v="0"/>
    <n v="1"/>
    <m/>
    <m/>
  </r>
  <r>
    <x v="22"/>
    <s v="As an organizer, I would like to add a layout on the competition forms for the referees and that you have to see the points for which set, so that it is clear to the referee and for the filler what theposition per set."/>
    <x v="0"/>
    <m/>
    <x v="1"/>
    <m/>
    <m/>
    <m/>
  </r>
  <r>
    <x v="20"/>
    <s v="As an organizer, I also want to be able to indicate during the reporting of the score which party earned a &quot;Fair Play&quot; point.This could be beautiful with a free field and optional, so that at the end of the tournament per pool can reach a fair-play price."/>
    <x v="0"/>
    <s v="I would be happy if…"/>
    <x v="0"/>
    <n v="1"/>
    <m/>
    <m/>
  </r>
  <r>
    <x v="0"/>
    <s v="As an organizer, I also want to be able to indicate during the reporting of the score which party earned a &quot;Fair Play&quot; point.This could be beautiful with a free field and optional, so that at the end of the tournament per pool can reach a fair-play price."/>
    <x v="0"/>
    <s v="Fair play"/>
    <x v="0"/>
    <m/>
    <m/>
    <n v="1"/>
  </r>
  <r>
    <x v="6"/>
    <s v="As an organizer, I would like to have a page with results.On which you can see what the last results are, and also to see the possibility per game who has scored, or other personal highlights, so that everyone can see who scored in a certain competition"/>
    <x v="0"/>
    <s v="The description clarifies the &quot;certain&quot;"/>
    <x v="1"/>
    <m/>
    <m/>
    <m/>
  </r>
  <r>
    <x v="23"/>
    <s v="As an organizer, I would like a button with which I remove all the scheduled referee so that I can start sharing with a clean slate?"/>
    <x v="0"/>
    <s v="Clean slate"/>
    <x v="0"/>
    <n v="1"/>
    <m/>
    <m/>
  </r>
  <r>
    <x v="22"/>
    <s v="As an organizer, I want the dressing room layout per day or per category.We organize a more daily tournament with many participants.To keep it clear, we would like to display the changing rooms per day or category, so that the teams should not look for their dressing room in a large list last day"/>
    <x v="0"/>
    <s v="&quot;keep it clear&quot;"/>
    <x v="0"/>
    <n v="1"/>
    <m/>
    <m/>
  </r>
  <r>
    <x v="24"/>
    <s v="As an organizer, I want the dressing room layout per day or per category.We organize a more daily tournament with many participants.To keep it clear, we would like to display the changing rooms per day or category, so that the teams should not look for their dressing room in a large list last day"/>
    <x v="0"/>
    <s v="&quot;large list&quot; would be vague, but it's clear in the context"/>
    <x v="1"/>
    <m/>
    <m/>
    <m/>
  </r>
  <r>
    <x v="20"/>
    <s v="As an organizer, I recently want to register via the website!Excellent additive!I would like to see the possibility of showing, for example, photos of the previous edition when people come to the site!He is now so bald so so more beautiful presentation!"/>
    <x v="0"/>
    <s v="There are language errors in this sentence. Yet, &quot;beautiful&quot; is resolved in the context"/>
    <x v="1"/>
    <m/>
    <m/>
    <m/>
  </r>
  <r>
    <x v="10"/>
    <s v="As an organizer, I want to be able to show the ranking on the screens, so that all participants can easily see what place they ultimately obtained."/>
    <x v="1"/>
    <m/>
    <x v="0"/>
    <m/>
    <m/>
    <m/>
  </r>
  <r>
    <x v="18"/>
    <s v="As an organizer, I want to be able to adjust the competition hours manually after which were automatically generated after entering the competition duration and the break, so that changes are possible when played in a deviant hourly schedule"/>
    <x v="0"/>
    <s v="&quot;changes are possible&quot;"/>
    <x v="0"/>
    <n v="1"/>
    <m/>
    <m/>
  </r>
  <r>
    <x v="13"/>
    <s v="As an organizer, I want a different layout for the competition schedule in which the first column stands at the top of the 2nd, 3rd, 4th, etc column the field No with the competitions on those fields, so that it represents much more clearly what the totalschedule of all matches."/>
    <x v="0"/>
    <s v="The context clarifies this"/>
    <x v="1"/>
    <m/>
    <m/>
    <m/>
  </r>
  <r>
    <x v="10"/>
    <s v="As an organizer, I would like to add an overview of the fields such as Visual (instead of Appendix), so that teams and coaches can easily find their 'field"/>
    <x v="0"/>
    <s v="The context clarifies this"/>
    <x v="1"/>
    <m/>
    <m/>
    <m/>
  </r>
  <r>
    <x v="18"/>
    <s v="As an organizer, I would like to have the possibility to partially publish a planning online on the public web page, so that it is possible to make changes during the competition in the upcoming weeks without having to know the participants.The organizer sees all days in concept planning, the participant only the part that is published.As a result, new schedules will therefore come online every week.Perhaps to indicate with check marks which week you want online?"/>
    <x v="0"/>
    <s v="&quot;it is possible&quot;"/>
    <x v="0"/>
    <n v="1"/>
    <m/>
    <m/>
  </r>
  <r>
    <x v="18"/>
    <s v="As an organizer, I want to ask if it is possible to build in a function so that we can put an illustration of the tenue behind the teams in Tournify, which we can assemble as an organizer themselves per team, so that teams can see if they can see them per match- or home shirt or a big thing."/>
    <x v="0"/>
    <s v="&quot;it is possible&quot;"/>
    <x v="0"/>
    <n v="1"/>
    <m/>
    <m/>
  </r>
  <r>
    <x v="22"/>
    <s v="As an organizer, I would like to follow the hours in the planner in the planner, so that you have a clear overview over time which field is occupied.When the start time of a field or the duration of competitions may be different, you may have been at the top 1 hour for field and for field 2 halfway through the column."/>
    <x v="1"/>
    <s v="The context tries to clarify, but it's still vague"/>
    <x v="0"/>
    <m/>
    <m/>
    <m/>
  </r>
  <r>
    <x v="25"/>
    <s v="As an organizer, I would like sponsor images / logos per block for all tournaments within an account can be used for the slide presentation and do not have to be topped per tournament, so that this is more efficient in time and effort (after all we all do this as a volunteerOne"/>
    <x v="0"/>
    <m/>
    <x v="1"/>
    <m/>
    <m/>
    <m/>
  </r>
  <r>
    <x v="22"/>
    <s v="As an organizer, I would like the result of a competition to be introduced and shown in decimals (for example 11.06 - 8.94), so that it is clear to the participants that it is not a whole number."/>
    <x v="0"/>
    <s v="&quot;it is clear that&quot;"/>
    <x v="0"/>
    <n v="1"/>
    <m/>
    <m/>
  </r>
  <r>
    <x v="26"/>
    <s v="As an organizer, I want the option / box to fill in a figure for sportiness on the printed game ticket.We use this at a school football tournament, so that referees are remembered to fill this and we don't have to put it manually on the competition tickets.In addition, it seems like a small / easy adjustment ;-)"/>
    <x v="0"/>
    <s v="It's simple to do for you - does not refer to the function"/>
    <x v="0"/>
    <n v="1"/>
    <m/>
    <m/>
  </r>
  <r>
    <x v="27"/>
    <s v="As an organizer, I would like memoons for internal use, so that you can store important information or share with others who have access to the management module."/>
    <x v="1"/>
    <m/>
    <x v="0"/>
    <m/>
    <m/>
    <m/>
  </r>
  <r>
    <x v="28"/>
    <s v="As an organizer, I would like to get a light gray background at the Pouleschments and competition schedules, so that it becomes clearer"/>
    <x v="1"/>
    <s v="Light gray is a color, but what is the exact light gray that makes the user happy?"/>
    <x v="0"/>
    <m/>
    <m/>
    <m/>
  </r>
  <r>
    <x v="29"/>
    <s v="As a supporter, I want to be able to indicate several teams as a favorite in 'my team'.As a parent you can have more than 1 child who plays a role (eg U8 and U10) or you may also want to follow other teams from your own club as a supporter, so that as a supporter you should not always change your team in 'my team' as your moregerPlows follows a tournament."/>
    <x v="0"/>
    <s v="Several = one or more, it's clear here"/>
    <x v="1"/>
    <m/>
    <m/>
    <m/>
  </r>
  <r>
    <x v="3"/>
    <s v="As an organizer, I want to be able to adjust order of competition days so that the days are in the correct order for general and tournament data"/>
    <x v="1"/>
    <s v="What is &quot;general data&quot;?"/>
    <x v="0"/>
    <m/>
    <m/>
    <m/>
  </r>
  <r>
    <x v="30"/>
    <s v="As an organizer, I want to stand the participants in Alphabetically when making the formats in the groups when you have to choose them from the list so that you can find a team much faster that you want to put in those groups.For example, you have team 01, team 02, team 03, team 04 that your options are also shown so just not like 02.04.03.01 or something other randoms.Certainly if you have dozens of teams that is very annoying."/>
    <x v="0"/>
    <s v="The requirement is clear: the vagueness is only in the rationale."/>
    <x v="1"/>
    <m/>
    <m/>
    <m/>
  </r>
  <r>
    <x v="18"/>
    <s v="As an organizer, I would like to send notifications to participants.If it is possible to integrate Pushbird in one way or another, so that I can increase the involvement of the participants and actively provide them with info."/>
    <x v="0"/>
    <s v="&quot;possible to&quot;"/>
    <x v="0"/>
    <n v="1"/>
    <m/>
    <m/>
  </r>
  <r>
    <x v="8"/>
    <s v="As an organizer, I would like to be able to keep points of events per team or per individual player if they are entered.In addition to the regular competition, a penalty box or high competition at players level are regularly organized in addition to the regular competition where it would be useful to also keep track of the positions via the same platform.Ideal would be 2 values, for example, points and duration (text line is sufficient), so that even more use can be made from Tournify through organization and players"/>
    <x v="1"/>
    <s v="Even more so since ew talk of &quot;regularly organized&quot;, which s extremely vague."/>
    <x v="0"/>
    <m/>
    <m/>
    <m/>
  </r>
  <r>
    <x v="31"/>
    <s v="As an organizer, I would like to be able to keep points of events per team or per individual player if they are entered.In addition to the regular competition, a penalty box or high competition at players level are regularly organized in addition to the regular competition where it would be useful to also keep track of the positions via the same platform.Ideal would be 2 values, for example, points and duration (text line is sufficient), so that even more use can be made from Tournify through organization and players"/>
    <x v="0"/>
    <s v="It explains what is enough"/>
    <x v="1"/>
    <m/>
    <m/>
    <m/>
  </r>
  <r>
    <x v="19"/>
    <s v="As an organizer, I would like to be able to keep points of events per team or per individual player if they are entered.In addition to the regular competition, a penalty box or high competition at players level are regularly organized in addition to the regular competition where it would be useful to also keep track of the positions via the same platform.Ideal would be 2 values, for example, points and duration (text line is sufficient), so that even more use can be made from Tournify through organization and players"/>
    <x v="0"/>
    <s v="&quot;It would be useful&quot;"/>
    <x v="0"/>
    <n v="1"/>
    <m/>
    <m/>
  </r>
  <r>
    <x v="14"/>
    <s v="As an organizer, I want to be able to put the Tournify timetable on the central clock._x000d__x000a_Now we had an external clock that each counts for 12 minutes and gives the final signal.But that must continue to walk with the times in Tournify._x000d__x000a_It would be nice if it would be possible in Tournify so that your tournament always keeps running with your timetable in Tournify.Sounds like a nice challenge ;-)"/>
    <x v="0"/>
    <s v="&quot;It would be nice&quot;"/>
    <x v="0"/>
    <n v="1"/>
    <m/>
    <m/>
  </r>
  <r>
    <x v="18"/>
    <s v="As an organizer, I want to be able to put the Tournify timetable on the central clock._x000d__x000a_Now we had an external clock that each counts for 12 minutes and gives the final signal.But that must continue to walk with the times in Tournify._x000d__x000a_It would be nice if it would be possible in Tournify so that your tournament always keeps running with your timetable in Tournify.Sounds like a nice challenge ;-)"/>
    <x v="0"/>
    <s v="&quot;It would be possible&quot;"/>
    <x v="0"/>
    <n v="1"/>
    <m/>
    <m/>
  </r>
  <r>
    <x v="20"/>
    <s v="As an organizer, I would like to be able to adjust the layout of the text field in the presentation.Through a What you see what you get (WYSIWYG) editor would be easy to realize this, so you can align / edit the presentation of the text field more beautiful."/>
    <x v="0"/>
    <s v="More beautiful via a WYSIWYG editor"/>
    <x v="1"/>
    <m/>
    <m/>
    <m/>
  </r>
  <r>
    <x v="26"/>
    <s v="As an organizer, I would like to be able to adjust the layout of the text field in the presentation.Through a What you see what you get (WYSIWYG) editor would be easy to realize this, so you can align / edit the presentation of the text field more beautiful."/>
    <x v="0"/>
    <s v="Easy refers to the fact the feature request doesn't take much to implement - the solution (an existing editor) is mentioned"/>
    <x v="1"/>
    <m/>
    <m/>
    <m/>
  </r>
  <r>
    <x v="19"/>
    <s v="As an organizer, I would like to plan teams in a larger box.The box in which your teams should add to can make planning is small, so you don't always have to scroll ('frame in frame').It would be useful if that can be greater."/>
    <x v="0"/>
    <s v="&quot;would be useful&quot;"/>
    <x v="0"/>
    <n v="1"/>
    <m/>
    <m/>
  </r>
  <r>
    <x v="26"/>
    <s v="As an organizer I don't want anything.But we now organize a FIFA 2019 tournament and think this happens a lot.No teams but individual players, possibly with a team name, many players more than in many tournament, shorter games, no fields but consoles.I can imagine that your Tournify also gives a template or adjust something else so that it is easy to organize e-sports tournaments.Think that it can already do technically but do a check what can be better."/>
    <x v="0"/>
    <s v="&quot;easy&quot; in the rationale"/>
    <x v="1"/>
    <m/>
    <m/>
    <m/>
  </r>
  <r>
    <x v="32"/>
    <s v="As an organizer, I would like to see a link to the website of the sponsor, so that you can click through the sponsor you seem interesting"/>
    <x v="0"/>
    <s v="Translation error: seem -&gt; find. Yet, this is in the rationale and the function is clear"/>
    <x v="1"/>
    <m/>
    <m/>
    <m/>
  </r>
  <r>
    <x v="18"/>
    <s v="As an organizer, I only want to play until the quarterfinals. For example, all teams play during the duration of the tournament. We then have two pouls that, according to the stand in the group, play against each other again. So only a quarterfinals, no half or end final. This is great to do with the app until you want to display the final score. Then it's not going well. The winners of the two groups should then come out of the bus as numbers 1 and 2. If I now ask the end position through the app, the loser to place 0 and 2 in place 5, as the first loser of the quarterfinals it seems ... there may be more clubs that organize an internal tournament where we as little children as possible To leave on the side and therefore stop at the quarterfinals, so that we can display the end position correctly after closing the tournament. If after the quarterfinals I switch the final position via the app, the order is not correct. I would like to see an overview of place 1 to 8 at the quarterfinals."/>
    <x v="0"/>
    <s v="&quot;possible to&quot;"/>
    <x v="0"/>
    <n v="1"/>
    <m/>
    <m/>
  </r>
  <r>
    <x v="14"/>
    <s v="As an organizer, I would like to be able to work with sets.At volleyball it is common to play two sets.Now the WORKAROUND is that we plan two games but it would be nice to provide 1 match with 2 sets, so that matches can be mapped out of a clearer and the final positions become more realistic.Our volleyball tournament does not work with target balance but with points based on the set results."/>
    <x v="0"/>
    <s v="&quot;would be nice to have&quot;"/>
    <x v="0"/>
    <n v="1"/>
    <m/>
    <m/>
  </r>
  <r>
    <x v="6"/>
    <s v="As an organizer, I want to ensure that every registered team can adapt his players to a certain time.(e.g. up to 1 day for tournament) and this just by the responsible per team, so that this administrative task is at team itself and no mistakes of license and age and name."/>
    <x v="0"/>
    <s v="&quot;a specific time&quot;"/>
    <x v="0"/>
    <n v="1"/>
    <m/>
    <m/>
  </r>
  <r>
    <x v="20"/>
    <s v="As an organizer, I want to be able to insert breaks per group, instead of per field, so that in this particular time you can leave everyone in his tornoode bubles and should not be mixed between any group.For example, every group forms its own tornoobe buck and a pause per group instead of per field it would also allow this to be beautiful without breaking through the pouletornooi buck."/>
    <x v="0"/>
    <m/>
    <x v="1"/>
    <m/>
    <m/>
    <m/>
  </r>
  <r>
    <x v="10"/>
    <s v="As an organizer, I want to be able to export the game schedule to PDF, so I can easily print it"/>
    <x v="0"/>
    <m/>
    <x v="1"/>
    <m/>
    <m/>
    <m/>
  </r>
  <r>
    <x v="27"/>
    <s v="As an organizer, I want a registration module for the tournament.The clubs per division can register a number of teams.Every team receives the name of the club + a unique team code (eg, B, C, ...).They can enter the player names for each team, but is not mandatory.It would be handy they had to be able to indicate the number of players per team.In coronation times this can be important (max number of children in the room) so that I no longer have to do this yourself as an organizer."/>
    <x v="0"/>
    <s v="Just referring to the importance of the feature"/>
    <x v="0"/>
    <n v="1"/>
    <m/>
    <m/>
  </r>
  <r>
    <x v="22"/>
    <s v="As a organizer, I would like to visibly visible the brackets visually, so that it is particularly clear to the user on mobile."/>
    <x v="0"/>
    <m/>
    <x v="1"/>
    <m/>
    <m/>
    <m/>
  </r>
  <r>
    <x v="20"/>
    <s v="As a organizer, I would like you to get several options for a tennis tournament as Single / Mix / Double layouts_x000d__x000a_&amp; Registration options for Single / Mix / Double, so that this is possible .. There is not many handsome for tennis and for football this is very beautiful .. ;-)"/>
    <x v="0"/>
    <s v="It's comparing the features across two sports"/>
    <x v="1"/>
    <m/>
    <m/>
    <m/>
  </r>
  <r>
    <x v="18"/>
    <s v="As a organizer, I would like you to get several options for a tennis tournament as Single / Mix / Double layouts_x000d__x000a_&amp; Registration options for Single / Mix / Double, so that this is possible .. There is not many handsome for tennis and for football this is very beautiful .. ;-)"/>
    <x v="0"/>
    <s v="It is possible to"/>
    <x v="0"/>
    <n v="1"/>
    <m/>
    <m/>
  </r>
  <r>
    <x v="29"/>
    <s v="As a organizer, I would like you to get several options for a tennis tournament as Single / Mix / Double layouts_x000d__x000a_&amp; Registration options for Single / Mix / Double, so that this is possible .. There is not many handsome for tennis and for football this is very beautiful .. ;-)"/>
    <x v="1"/>
    <s v="Unclear whether the examples listed in the clarification would make the user happy"/>
    <x v="0"/>
    <m/>
    <m/>
    <m/>
  </r>
  <r>
    <x v="33"/>
    <s v="As an organizer, I want to make plans the 1st round optional when selecting the 1st round groups visible (do not show it is more practical by default), so that plans become even easier."/>
    <x v="0"/>
    <s v="Being more practical"/>
    <x v="0"/>
    <n v="1"/>
    <m/>
    <m/>
  </r>
  <r>
    <x v="26"/>
    <s v="As an organizer, I would like it to make a dressing room layout for the tournament so that it is easy to plan"/>
    <x v="1"/>
    <s v="In the rationale"/>
    <x v="1"/>
    <m/>
    <m/>
    <m/>
  </r>
  <r>
    <x v="18"/>
    <s v="As an organizer, I want it to stream a match live via Twitch or YouTube.That is all possible through other programs but I would like to have such a bar at the top left in the corner with the time on it and the points so that I can live professionally."/>
    <x v="0"/>
    <s v="Being possible"/>
    <x v="0"/>
    <n v="1"/>
    <m/>
    <m/>
  </r>
  <r>
    <x v="5"/>
    <s v="As an organizer, I would like to register not only per team / category manually teams but also via association_x000d__x000a__x000d__x000a_VB association A and then fill in the relevant teams_x000d__x000a__x000d__x000a_An overview of all registered teams (about all categories) would also be handy so that it becomes easier and clearer"/>
    <x v="1"/>
    <s v="Unclear what relevant is"/>
    <x v="0"/>
    <m/>
    <m/>
    <m/>
  </r>
  <r>
    <x v="14"/>
    <s v="As an organizer, I want the assurance that an e-mail address that is passed on when registration is really valid, so that a confirmation also knows.For this you could use a third party check, such as https://www.milgun.com/email-verification- service, so that we have more certainty about the mail.Can see that an email is open is also nice.You probably use an email distribution API and you can simply show that metrics (sent / open) in the GUI to the user."/>
    <x v="0"/>
    <s v="Nice to have"/>
    <x v="0"/>
    <n v="1"/>
    <m/>
    <m/>
  </r>
  <r>
    <x v="34"/>
    <s v="As an organizer, I want the assurance that an e-mail address that is passed on when registration is really valid, so that a confirmation also knows.For this you could use a third party check, such as https://www.milgun.com/email-verification- service, so that we have more certainty about the mail.Can see that an email is open is also nice.You probably use an email distribution API and you can simply show that metrics (sent / open) in the GUI to the user."/>
    <x v="0"/>
    <s v="Simply show followed by an example"/>
    <x v="0"/>
    <n v="1"/>
    <m/>
    <m/>
  </r>
  <r>
    <x v="22"/>
    <s v="As an organizer, I want to have the option to show the division at the dressing room layout, so that it is clear to clubs with several teams to which team it goes"/>
    <x v="0"/>
    <s v="In the rationale"/>
    <x v="1"/>
    <m/>
    <m/>
    <m/>
  </r>
  <r>
    <x v="29"/>
    <s v="As an organizer, I want to have the option to show the division at the dressing room layout, so that it is clear to clubs with several teams to which team it goes"/>
    <x v="0"/>
    <s v="Several = one or more, it's clear here"/>
    <x v="1"/>
    <m/>
    <m/>
    <m/>
  </r>
  <r>
    <x v="16"/>
    <s v="As an organizer, I would like to be able to introduce 3 referees per match, since they play (football) from the JO13 with lines of law. Can only enter 2, so you lack 1 in the schedule or you must all enter double names separately,Then the list of referees is very long, so that the teams and referees know who stands out the game and we should not update on paper again."/>
    <x v="1"/>
    <s v="Very long is not specific here"/>
    <x v="0"/>
    <m/>
    <m/>
    <m/>
  </r>
  <r>
    <x v="13"/>
    <s v="As an organizer, I would like to find that at the top of the export (pdf) of a tournament the name of the tournament and also clearly the exported dates (eg group phase U8 - final U8)._x000d__x000a__x000d__x000a_It would be even better that you can enter a title above export, so that the printed export blades can very easily be hung in the canteen"/>
    <x v="0"/>
    <s v="Clarified"/>
    <x v="1"/>
    <m/>
    <m/>
    <m/>
  </r>
  <r>
    <x v="10"/>
    <s v="As an organizer, I would like to find that at the top of the export (pdf) of a tournament the name of the tournament and also clearly the exported dates (eg group phase U8 - final U8)._x000d__x000a__x000d__x000a_It would be even better that you can enter a title above export, so that the printed export blades can very easily be hung in the canteen"/>
    <x v="0"/>
    <s v="Elaboration"/>
    <x v="1"/>
    <m/>
    <m/>
    <m/>
  </r>
  <r>
    <x v="6"/>
    <s v="As an organizer, I would like more subscriptions.For a school or association, a subscription per month or a year would fit better.Or a system where you buy credits and each tournament costs a number of these credits.For example, it is also possible that tournaments with certain functions cost more credits and if you want to organize a tournament without additional functions this less credits, so that it is more attractive to use Tournify."/>
    <x v="0"/>
    <s v="Clarified by example"/>
    <x v="1"/>
    <m/>
    <m/>
    <m/>
  </r>
  <r>
    <x v="35"/>
    <s v="As an organizer, I would like more subscriptions.For a school or association, a subscription per month or a year would fit better.Or a system where you buy credits and each tournament costs a number of these credits.For example, it is also possible that tournaments with certain functions cost more credits and if you want to organize a tournament without additional functions this less credits, so that it is more attractive to use Tournify."/>
    <x v="0"/>
    <s v="Clarified by example"/>
    <x v="1"/>
    <m/>
    <m/>
    <m/>
  </r>
  <r>
    <x v="18"/>
    <s v="As an organizer, I would like more subscriptions.For a school or association, a subscription per month or a year would fit better.Or a system where you buy credits and each tournament costs a number of these credits.For example, it is also possible that tournaments with certain functions cost more credits and if you want to organize a tournament without additional functions this less credits, so that it is more attractive to use Tournify."/>
    <x v="0"/>
    <m/>
    <x v="0"/>
    <n v="1"/>
    <m/>
    <m/>
  </r>
  <r>
    <x v="36"/>
    <s v="As an organizer, I would like a draw in the system, as it happens in the Champions League._x000d__x000a_Pot 1: series heads_x000d__x000a_Pot 2: Less good teams_x000d__x000a_Pot 3: Even less good teams_x000d__x000a_Pot 4: least good teams_x000d__x000a__x000d__x000a_Preferably two options:_x000d__x000a_- Select random immediately_x000d__x000a_- An Ãƒ Ãƒ Ãƒ Â© show in which a 'ball' is pulled every x seconds and that this can be followed live on the public website, so that we can also manage this in the platform and not separate"/>
    <x v="1"/>
    <s v="Although there is an attempt to clarify, the requirement is unclear and it may be expected that the system ranks the teams automatically"/>
    <x v="0"/>
    <m/>
    <m/>
    <m/>
  </r>
  <r>
    <x v="3"/>
    <s v="As an organizer, I want to adjust the competition duration per division instead of general per day, so that your divisions with fewer teams can play longer games than the divisions with many teams."/>
    <x v="0"/>
    <s v="Refers to a specific filter"/>
    <x v="0"/>
    <m/>
    <m/>
    <n v="1"/>
  </r>
  <r>
    <x v="24"/>
    <s v="As a organizer, I want to show the top score in the slide, so that we can immediately show this on a large screen"/>
    <x v="1"/>
    <s v="What they mean by large screen is doubtful"/>
    <x v="0"/>
    <m/>
    <m/>
    <m/>
  </r>
  <r>
    <x v="27"/>
    <s v="As an organizer, I would like to show the option in the slide to show only the position and not the matches so that I can show more columns for the stand and that for the students are actually only important."/>
    <x v="0"/>
    <m/>
    <x v="1"/>
    <m/>
    <m/>
    <m/>
  </r>
  <r>
    <x v="22"/>
    <s v="As an organizer, I want to assign teams to a dressing room (which is a &quot;resource&quot;), so that it is clear at larger tournaments what the capacity per dressing room is.(Changing rooms are shared)"/>
    <x v="0"/>
    <s v="It is clear …"/>
    <x v="0"/>
    <n v="1"/>
    <m/>
    <m/>
  </r>
  <r>
    <x v="26"/>
    <s v="As an organizer, I want to have the possibility to load or open the agenda points under the heading &quot;My Team&quot; at me in the calendar as a live calendar that is updated as soon as the schedule is updated so that everyone in a good and easy way theirContest times can import into their daily routine."/>
    <x v="0"/>
    <s v="It's being explained"/>
    <x v="1"/>
    <m/>
    <m/>
    <m/>
  </r>
  <r>
    <x v="36"/>
    <s v="As an organizer, I want to have the possibility to load or open the agenda points under the heading &quot;My Team&quot; at me in the calendar as a live calendar that is updated as soon as the schedule is updated so that everyone in a good and easy way theirContest times can import into their daily routine."/>
    <x v="0"/>
    <s v="It's being explained"/>
    <x v="1"/>
    <m/>
    <m/>
    <m/>
  </r>
  <r>
    <x v="6"/>
    <s v="As an organizer, I want to query the availability of the player when registering.I would like to indicate per group on which days and hours being played and the participant give the opportunity to indicate certain moments as unavailable, so that all matches of the first time can be planned correctly, without having to make any adjustments because afterwards.Players cannot.Ideally, this schedule could therefore be made by the system based on the relevant unavivics"/>
    <x v="1"/>
    <s v="Here, certain may refer to hours, days, weeks, … unclear"/>
    <x v="0"/>
    <m/>
    <m/>
    <m/>
  </r>
  <r>
    <x v="5"/>
    <s v="As an organizer, I want to query the availability of the player when registering.I would like to indicate per group on which days and hours being played and the participant give the opportunity to indicate certain moments as unavailable, so that all matches of the first time can be planned correctly, without having to make any adjustments because afterwards.Players cannot.Ideally, this schedule could therefore be made by the system based on the relevant unavivics"/>
    <x v="0"/>
    <s v="Clarified by the earlier sentences"/>
    <x v="1"/>
    <m/>
    <m/>
    <m/>
  </r>
  <r>
    <x v="18"/>
    <s v="As an organizer, I want to have the opportunity to freeze the schedule so that you cannot simply throw the schedule up and it is not possible that you can move a match."/>
    <x v="0"/>
    <s v="It is not possible to"/>
    <x v="0"/>
    <n v="1"/>
    <m/>
    <m/>
  </r>
  <r>
    <x v="34"/>
    <s v="As an organizer, I want to have the opportunity to freeze the schedule so that you cannot simply throw the schedule up and it is not possible that you can move a match."/>
    <x v="0"/>
    <s v="Simply = just"/>
    <x v="0"/>
    <n v="1"/>
    <m/>
    <m/>
  </r>
  <r>
    <x v="18"/>
    <s v="As an organizer, I want the Bye's that sometimes to be distributed to make a schedule complete up to 8 or 16 or 32 etc, along well in the schedule for the loser round.And so for the remaining brackets for the positions of the scrolling losers who get their own twilight (brackets) whenever you want to play the entire schedule, so that it becomes visible as soon as possible for the players which opponent they will meetThe next meeting regardless of whether the previous competition contained a bye"/>
    <x v="0"/>
    <m/>
    <x v="1"/>
    <m/>
    <m/>
    <m/>
  </r>
  <r>
    <x v="14"/>
    <s v="As an organizer, I would like to adapt the names from 'round 1' 'round 2' etc, so that you can give the semi-finals and finals nice names"/>
    <x v="1"/>
    <s v="Even though it talks of renaming, it's still unclear what woud satisfy the user"/>
    <x v="0"/>
    <m/>
    <m/>
    <m/>
  </r>
  <r>
    <x v="24"/>
    <s v="As an organizer, I want to have the opportunity to add 2 schedules._x000d__x000a_1 for the morning 1 before noon.We have Jo7 up to 10. In the afternoon the Jo11 and JO12.These play different times (so deviate from the standard time). It can be adjusted per match but, the chance that you are overlooked here is large and with many teams that is quite a lot of work, so that is less laborious"/>
    <x v="0"/>
    <s v="Large change this happens"/>
    <x v="0"/>
    <n v="1"/>
    <m/>
    <m/>
  </r>
  <r>
    <x v="22"/>
    <s v="As an organizer, I would like to have another 'text block' placed on the public website between the first group and the parliament where, for example, the format can be displayed by bumping to the next round (eg: all poulls and the 4 best secondsFor the knockout phase) so that it is clear to everyone who can all go to a next round.Optionally, other people can give other things here for the teams (eg after the poulephase the teams are expected to pick up lunch in the tent) ..."/>
    <x v="0"/>
    <s v="Clear to everyone"/>
    <x v="0"/>
    <n v="1"/>
    <m/>
    <m/>
  </r>
  <r>
    <x v="6"/>
    <s v="As an organizer, I would like to show availability to (potential) participants on the registration page.So that there are still available in a certain division, so that teams who want to play in a certain division (with us a play evening) can see on which play evenings they can still play together and can plan that."/>
    <x v="0"/>
    <s v="Certain = specific"/>
    <x v="0"/>
    <n v="1"/>
    <m/>
    <m/>
  </r>
  <r>
    <x v="14"/>
    <s v="As an organizer, I would like to be able to show round numbers in the schedules so that it is clearer and to remember when you have to play.It is also nice for referees to know in which round they are."/>
    <x v="0"/>
    <s v="Nice to have"/>
    <x v="0"/>
    <n v="1"/>
    <m/>
    <m/>
  </r>
  <r>
    <x v="6"/>
    <s v="As an organizer, I would like to get the possibility to present the position and play schedule separately on a slide in the presentation mode.Both the stand in a group and the games program on the same slide are now presented.When you want to show this on a large screen, it is slightly small and less legible by the layout._x000d__x000a_So please create the option to first show the stand in a certain group and then in the next slide the games to be played, so that everything is much better legible."/>
    <x v="0"/>
    <m/>
    <x v="1"/>
    <m/>
    <m/>
    <m/>
  </r>
  <r>
    <x v="24"/>
    <s v="As an organizer, I would like to get the possibility to present the position and play schedule separately on a slide in the presentation mode.Both the stand in a group and the games program on the same slide are now presented.When you want to show this on a large screen, it is slightly small and less legible by the layout._x000d__x000a_So please create the option to first show the stand in a certain group and then in the next slide the games to be played, so that everything is much better legible."/>
    <x v="1"/>
    <s v="Unclear how large (inch or resolution?)"/>
    <x v="0"/>
    <m/>
    <m/>
    <m/>
  </r>
  <r>
    <x v="37"/>
    <s v="As an organizer, I would like to get the possibility to present the position and play schedule separately on a slide in the presentation mode.Both the stand in a group and the games program on the same slide are now presented.When you want to show this on a large screen, it is slightly small and less legible by the layout._x000d__x000a_So please create the option to first show the stand in a certain group and then in the next slide the games to be played, so that everything is much better legible."/>
    <x v="0"/>
    <s v="The vagueness comes from &quot;large&quot;, not so much from this"/>
    <x v="0"/>
    <m/>
    <m/>
    <m/>
  </r>
  <r>
    <x v="14"/>
    <s v="As an organizer, I would like to be able to make an export of the pools (with logo teams if possible), so that you can give a nice overview to all participating teams who are opponents"/>
    <x v="1"/>
    <s v="There are some indications, still there are high chances there won't be agreement on what is nice"/>
    <x v="0"/>
    <m/>
    <m/>
    <m/>
  </r>
  <r>
    <x v="18"/>
    <s v="As an organizer, I would like to be able to make an export of the pools (with logo teams if possible), so that you can give a nice overview to all participating teams who are opponents"/>
    <x v="0"/>
    <m/>
    <x v="0"/>
    <n v="1"/>
    <m/>
    <m/>
  </r>
  <r>
    <x v="29"/>
    <s v="As an organizer, as a tournament I want to play the organizer as a tournament if there are several age categories at the hibert moment the separate judges can also schedule separately, this can now not only be manually and not automatic, so that this happens faster"/>
    <x v="0"/>
    <s v="Several = one or more, it's clear here"/>
    <x v="1"/>
    <m/>
    <m/>
    <m/>
  </r>
  <r>
    <x v="10"/>
    <s v="As an organizer, I want the teams to be displayed under the &quot;My Team&quot; button on the public website instead of alphabetical order instead of random, so that the players in from the teams can easily go to their team to view the competition times"/>
    <x v="0"/>
    <m/>
    <x v="1"/>
    <m/>
    <m/>
    <m/>
  </r>
  <r>
    <x v="10"/>
    <s v="As an organizer, I want a digital version of the refereis reports so that the referees can easily keep the score of a competition via a site.In addition, it would also be cool to follow the LiveScores via the website."/>
    <x v="0"/>
    <m/>
    <x v="1"/>
    <m/>
    <m/>
    <m/>
  </r>
  <r>
    <x v="10"/>
    <s v="As an organizer, I would like to have the option to turn off all colors in the schedule so that if you check the schedule by a team name with CTR F you can easily see the playing moments of that team in yellow.Tournify Planned very well by noting double, but sometimes if you check the schedule you must manually ensure a better division of team times for the teams."/>
    <x v="0"/>
    <m/>
    <x v="1"/>
    <m/>
    <m/>
    <m/>
  </r>
  <r>
    <x v="6"/>
    <s v="As a organizer, I want an import function so that I can bring certain data from one tournament to the following.E.g.Grounds, age category, formats, etc ..."/>
    <x v="1"/>
    <s v="Gives some examples, yes, it will create disagreement"/>
    <x v="0"/>
    <m/>
    <m/>
    <m/>
  </r>
  <r>
    <x v="38"/>
    <s v="As an organizer, I would like to phase out my competition forms.If I can keep the following live by the jury (people who track points and outrivers) on their mobile / tablet then saves us a lot of work.Desired functionality:_x000d__x000a_- Keep track of score, team and number (Timestamp is great, but not necessary)_x000d__x000a_- keep track of out per players number (Timestamp is cool, but not necessary)_x000d__x000a_- Note (in serious violations / incidents)_x000d__x000a_- Signature by referee (as DHL)_x000d__x000a_If you want an example of a pragmatic solution - I can send it, so that we no longer have any paper admin and the race line needs to load less.I also expect more interaction with the app when the score is updated live."/>
    <x v="0"/>
    <s v="Serious incident is a domain term"/>
    <x v="0"/>
    <m/>
    <m/>
    <n v="1"/>
  </r>
  <r>
    <x v="28"/>
    <s v="As an organizer, I want a team to 'highlight' in the total schedule, so that I get a view to the schedule of that team.This is certainly handy if you have to slide manually, because of the many competitions you don't have an overview and you don't know what you are doing._x000d__x000a_Actually, the matches of the policies that you will drag to immediately should light up in the game schedule so that I keep control, overview._x000d__x000a_There are incredibly many competitions in the schedule and if you put a match manual deployment you would like to see what you are doing ... You want to realize such a uniform division of competitions over the day per team.Not 2h nothing and then 3 matches in succession."/>
    <x v="0"/>
    <m/>
    <x v="1"/>
    <m/>
    <m/>
    <m/>
  </r>
  <r>
    <x v="18"/>
    <s v="As an organizer, I want to organize a tennis tournament where some divisions is an individual sport (only) and other divisions team sport.(Double) However, it is not possible to distinguish between inserting participants or inserting teams per division, so that I can choose from a team or insert a participant per division"/>
    <x v="0"/>
    <s v="It is not possible to"/>
    <x v="0"/>
    <n v="1"/>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D130:J170" firstHeaderRow="0" firstDataRow="1" firstDataCol="1"/>
  <pivotFields count="8">
    <pivotField axis="axisRow" dataField="1" showAll="0" countASubtotal="1">
      <items count="40">
        <item x="9"/>
        <item x="30"/>
        <item x="20"/>
        <item x="6"/>
        <item x="23"/>
        <item x="22"/>
        <item x="13"/>
        <item x="11"/>
        <item x="10"/>
        <item x="26"/>
        <item x="25"/>
        <item x="0"/>
        <item x="35"/>
        <item x="3"/>
        <item x="36"/>
        <item x="27"/>
        <item x="32"/>
        <item x="21"/>
        <item x="24"/>
        <item x="37"/>
        <item x="28"/>
        <item x="16"/>
        <item x="4"/>
        <item x="14"/>
        <item x="8"/>
        <item x="18"/>
        <item x="33"/>
        <item x="2"/>
        <item x="5"/>
        <item x="38"/>
        <item x="29"/>
        <item x="15"/>
        <item x="34"/>
        <item x="12"/>
        <item x="17"/>
        <item x="31"/>
        <item x="7"/>
        <item x="19"/>
        <item x="1"/>
        <item t="countA"/>
      </items>
    </pivotField>
    <pivotField showAll="0"/>
    <pivotField dataField="1" showAll="0" sumSubtotal="1">
      <items count="3">
        <item x="0"/>
        <item x="1"/>
        <item t="sum"/>
      </items>
    </pivotField>
    <pivotField showAll="0"/>
    <pivotField dataField="1" showAll="0">
      <items count="3">
        <item x="1"/>
        <item x="0"/>
        <item t="default"/>
      </items>
    </pivotField>
    <pivotField dataField="1" showAll="0"/>
    <pivotField dataField="1" showAll="0"/>
    <pivotField dataField="1" showAll="0"/>
  </pivotFields>
  <rowFields count="1">
    <field x="0"/>
  </rowFields>
  <rowItems count="4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t="grand">
      <x/>
    </i>
  </rowItems>
  <colFields count="1">
    <field x="-2"/>
  </colFields>
  <colItems count="6">
    <i>
      <x/>
    </i>
    <i i="1">
      <x v="1"/>
    </i>
    <i i="2">
      <x v="2"/>
    </i>
    <i i="3">
      <x v="3"/>
    </i>
    <i i="4">
      <x v="4"/>
    </i>
    <i i="5">
      <x v="5"/>
    </i>
  </colItems>
  <dataFields count="6">
    <dataField name="Count of Vague Word" fld="0" subtotal="count" baseField="0" baseItem="0"/>
    <dataField name="Sum of TP" fld="2" baseField="0" baseItem="0"/>
    <dataField name="Count of Clarified by the sentence" fld="4" subtotal="count" baseField="0" baseItem="0"/>
    <dataField name="Count of Phrasal expression" fld="5" subtotal="count" baseField="0" baseItem="0"/>
    <dataField name="Count of Typo" fld="6" subtotal="count" baseField="0" baseItem="0"/>
    <dataField name="Count of (Part of a) domain term" fld="7" subtotal="count" baseField="0" baseItem="0"/>
  </dataFields>
  <formats count="1">
    <format dxfId="1">
      <pivotArea dataOnly="0" labelOnly="1" fieldPosition="0">
        <references count="1">
          <reference field="0"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67" dT="2021-12-11T10:32:11.21" personId="{F363D90E-FECB-4D92-8AF3-C01541F77334}" id="{20500EFC-95B3-45ED-BC72-F039ADAE4636}">
    <text>One could actually argue that CSV or Excel are so standard that this is not solution oriented, yet, applying the definition, I think this breaks problem-or</text>
  </threadedComment>
</ThreadedComments>
</file>

<file path=xl/threadedComments/threadedComment2.xml><?xml version="1.0" encoding="utf-8"?>
<ThreadedComments xmlns="http://schemas.microsoft.com/office/spreadsheetml/2018/threadedcomments" xmlns:x="http://schemas.openxmlformats.org/spreadsheetml/2006/main">
  <threadedComment ref="B45" dT="2022-01-04T12:19:08.32" personId="{F363D90E-FECB-4D92-8AF3-C01541F77334}" id="{CB87896C-94EB-44F7-9554-A38782F4EF4C}">
    <text>Specific for tennis</text>
  </threadedComment>
</ThreadedComments>
</file>

<file path=xl/threadedComments/threadedComment3.xml><?xml version="1.0" encoding="utf-8"?>
<ThreadedComments xmlns="http://schemas.microsoft.com/office/spreadsheetml/2018/threadedcomments" xmlns:x="http://schemas.openxmlformats.org/spreadsheetml/2006/main">
  <threadedComment ref="B45" dT="2022-01-04T12:19:08.32" personId="{F363D90E-FECB-4D92-8AF3-C01541F77334}" id="{96FFE979-1C0A-4E6B-AD41-BD9240271CA0}">
    <text>Specific for tennis</text>
  </threadedComment>
</ThreadedComment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 Id="rId4" Type="http://schemas.microsoft.com/office/2017/10/relationships/threadedComment" Target="../threadedComments/threadedComment2.xml"/></Relationships>
</file>

<file path=xl/worksheets/_rels/sheet14.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46"/>
  <sheetViews>
    <sheetView topLeftCell="A214" workbookViewId="0">
      <selection activeCell="C250" sqref="C250"/>
    </sheetView>
  </sheetViews>
  <sheetFormatPr defaultRowHeight="14.5" x14ac:dyDescent="0.35"/>
  <cols>
    <col min="3" max="3" width="112.54296875" style="2" customWidth="1"/>
    <col min="4" max="4" width="10.453125" bestFit="1" customWidth="1"/>
    <col min="5" max="5" width="10.81640625" bestFit="1" customWidth="1"/>
  </cols>
  <sheetData>
    <row r="1" spans="1:12" x14ac:dyDescent="0.35">
      <c r="A1" t="s">
        <v>266</v>
      </c>
      <c r="B1" t="s">
        <v>835</v>
      </c>
      <c r="C1" s="2" t="s">
        <v>0</v>
      </c>
      <c r="D1" t="s">
        <v>1</v>
      </c>
      <c r="E1" t="s">
        <v>2</v>
      </c>
      <c r="F1" t="s">
        <v>3</v>
      </c>
      <c r="G1" t="s">
        <v>4</v>
      </c>
      <c r="H1" t="s">
        <v>5</v>
      </c>
      <c r="I1" t="s">
        <v>6</v>
      </c>
      <c r="J1" t="s">
        <v>7</v>
      </c>
      <c r="K1" t="s">
        <v>264</v>
      </c>
      <c r="L1" t="s">
        <v>265</v>
      </c>
    </row>
    <row r="2" spans="1:12" ht="58" x14ac:dyDescent="0.35">
      <c r="A2">
        <v>167</v>
      </c>
      <c r="B2" t="str">
        <f>CONCATENATE("T-",A2)</f>
        <v>T-167</v>
      </c>
      <c r="C2" s="2" t="s">
        <v>183</v>
      </c>
      <c r="D2" s="1">
        <v>43601</v>
      </c>
      <c r="E2" t="s">
        <v>28</v>
      </c>
      <c r="G2" t="s">
        <v>13</v>
      </c>
      <c r="I2">
        <v>1</v>
      </c>
      <c r="J2">
        <v>2</v>
      </c>
      <c r="K2">
        <v>2.0193938802992584E-3</v>
      </c>
    </row>
    <row r="3" spans="1:12" ht="29" x14ac:dyDescent="0.35">
      <c r="A3">
        <v>87</v>
      </c>
      <c r="B3" t="str">
        <f t="shared" ref="B3:B66" si="0">CONCATENATE("T-",A3)</f>
        <v>T-87</v>
      </c>
      <c r="C3" s="2" t="s">
        <v>103</v>
      </c>
      <c r="D3" s="1">
        <v>43997</v>
      </c>
      <c r="E3" t="s">
        <v>9</v>
      </c>
      <c r="G3" t="s">
        <v>13</v>
      </c>
      <c r="I3">
        <v>0</v>
      </c>
      <c r="J3">
        <v>0</v>
      </c>
      <c r="K3">
        <v>2.6712243339857E-3</v>
      </c>
    </row>
    <row r="4" spans="1:12" ht="29" x14ac:dyDescent="0.35">
      <c r="A4">
        <v>243</v>
      </c>
      <c r="B4" t="str">
        <f t="shared" si="0"/>
        <v>T-243</v>
      </c>
      <c r="C4" s="2" t="s">
        <v>258</v>
      </c>
      <c r="D4" s="1">
        <v>43521</v>
      </c>
      <c r="E4" t="s">
        <v>32</v>
      </c>
      <c r="F4" t="s">
        <v>17</v>
      </c>
      <c r="G4" t="s">
        <v>13</v>
      </c>
      <c r="I4">
        <v>1</v>
      </c>
      <c r="J4">
        <v>0</v>
      </c>
      <c r="K4">
        <v>5.8225122422046471E-3</v>
      </c>
    </row>
    <row r="5" spans="1:12" ht="29" x14ac:dyDescent="0.35">
      <c r="A5">
        <v>195</v>
      </c>
      <c r="B5" t="str">
        <f t="shared" si="0"/>
        <v>T-195</v>
      </c>
      <c r="C5" s="2" t="s">
        <v>210</v>
      </c>
      <c r="D5" s="1">
        <v>43551</v>
      </c>
      <c r="E5" t="s">
        <v>9</v>
      </c>
      <c r="F5" t="s">
        <v>17</v>
      </c>
      <c r="G5" t="s">
        <v>13</v>
      </c>
      <c r="I5">
        <v>0</v>
      </c>
      <c r="J5">
        <v>2</v>
      </c>
      <c r="K5">
        <v>1.1656974771107831E-2</v>
      </c>
    </row>
    <row r="6" spans="1:12" x14ac:dyDescent="0.35">
      <c r="A6">
        <v>49</v>
      </c>
      <c r="B6" t="str">
        <f t="shared" si="0"/>
        <v>T-49</v>
      </c>
      <c r="C6" s="2" t="s">
        <v>65</v>
      </c>
      <c r="D6" s="1">
        <v>44270</v>
      </c>
      <c r="E6" t="s">
        <v>9</v>
      </c>
      <c r="G6" t="s">
        <v>13</v>
      </c>
      <c r="I6">
        <v>0</v>
      </c>
      <c r="J6">
        <v>0</v>
      </c>
      <c r="K6">
        <v>1.2291204590550775E-2</v>
      </c>
    </row>
    <row r="7" spans="1:12" ht="29" x14ac:dyDescent="0.35">
      <c r="A7">
        <v>39</v>
      </c>
      <c r="B7" t="str">
        <f t="shared" si="0"/>
        <v>T-39</v>
      </c>
      <c r="C7" s="2" t="s">
        <v>55</v>
      </c>
      <c r="D7" s="1">
        <v>44359</v>
      </c>
      <c r="E7" t="s">
        <v>56</v>
      </c>
      <c r="G7" t="s">
        <v>13</v>
      </c>
      <c r="I7">
        <v>0</v>
      </c>
      <c r="J7">
        <v>1</v>
      </c>
      <c r="K7">
        <v>1.2791540607522189E-2</v>
      </c>
    </row>
    <row r="8" spans="1:12" ht="29" x14ac:dyDescent="0.35">
      <c r="A8">
        <v>230</v>
      </c>
      <c r="B8" t="str">
        <f t="shared" si="0"/>
        <v>T-230</v>
      </c>
      <c r="C8" s="2" t="s">
        <v>245</v>
      </c>
      <c r="D8" s="1">
        <v>43522</v>
      </c>
      <c r="E8" t="s">
        <v>28</v>
      </c>
      <c r="F8" t="s">
        <v>17</v>
      </c>
      <c r="G8" t="s">
        <v>13</v>
      </c>
      <c r="I8">
        <v>0</v>
      </c>
      <c r="J8">
        <v>0</v>
      </c>
      <c r="K8">
        <v>1.2809026581459881E-2</v>
      </c>
    </row>
    <row r="9" spans="1:12" ht="116" x14ac:dyDescent="0.35">
      <c r="A9">
        <v>78</v>
      </c>
      <c r="B9" t="str">
        <f t="shared" si="0"/>
        <v>T-78</v>
      </c>
      <c r="C9" s="2" t="s">
        <v>94</v>
      </c>
      <c r="D9" s="1">
        <v>44088</v>
      </c>
      <c r="E9" t="s">
        <v>26</v>
      </c>
      <c r="G9" t="s">
        <v>13</v>
      </c>
      <c r="I9">
        <v>0</v>
      </c>
      <c r="J9">
        <v>0</v>
      </c>
      <c r="K9">
        <v>2.0055787043765316E-2</v>
      </c>
    </row>
    <row r="10" spans="1:12" ht="29" x14ac:dyDescent="0.35">
      <c r="A10">
        <v>98</v>
      </c>
      <c r="B10" t="str">
        <f t="shared" si="0"/>
        <v>T-98</v>
      </c>
      <c r="C10" s="2" t="s">
        <v>114</v>
      </c>
      <c r="D10" s="1">
        <v>43864</v>
      </c>
      <c r="E10" t="s">
        <v>9</v>
      </c>
      <c r="F10" t="s">
        <v>17</v>
      </c>
      <c r="G10" t="s">
        <v>10</v>
      </c>
      <c r="I10">
        <v>0</v>
      </c>
      <c r="J10">
        <v>0</v>
      </c>
      <c r="K10">
        <v>2.0392275528854253E-2</v>
      </c>
    </row>
    <row r="11" spans="1:12" ht="43.5" x14ac:dyDescent="0.35">
      <c r="A11">
        <v>6</v>
      </c>
      <c r="B11" t="str">
        <f t="shared" si="0"/>
        <v>T-6</v>
      </c>
      <c r="C11" s="2" t="s">
        <v>18</v>
      </c>
      <c r="D11" s="1">
        <v>44494</v>
      </c>
      <c r="E11" t="s">
        <v>12</v>
      </c>
      <c r="G11" t="s">
        <v>13</v>
      </c>
      <c r="I11">
        <v>0</v>
      </c>
      <c r="J11">
        <v>0</v>
      </c>
      <c r="K11">
        <v>2.8430832849300702E-2</v>
      </c>
    </row>
    <row r="12" spans="1:12" ht="58" x14ac:dyDescent="0.35">
      <c r="A12">
        <v>136</v>
      </c>
      <c r="B12" t="str">
        <f t="shared" si="0"/>
        <v>T-136</v>
      </c>
      <c r="C12" s="2" t="s">
        <v>152</v>
      </c>
      <c r="D12" s="1">
        <v>43712</v>
      </c>
      <c r="E12" t="s">
        <v>9</v>
      </c>
      <c r="G12" t="s">
        <v>13</v>
      </c>
      <c r="I12">
        <v>2</v>
      </c>
      <c r="J12">
        <v>7</v>
      </c>
      <c r="K12">
        <v>2.9375158773651933E-2</v>
      </c>
    </row>
    <row r="13" spans="1:12" x14ac:dyDescent="0.35">
      <c r="A13">
        <v>152</v>
      </c>
      <c r="B13" t="str">
        <f t="shared" si="0"/>
        <v>T-152</v>
      </c>
      <c r="C13" s="2" t="s">
        <v>168</v>
      </c>
      <c r="D13" s="1">
        <v>43627</v>
      </c>
      <c r="E13" t="s">
        <v>24</v>
      </c>
      <c r="G13" t="s">
        <v>13</v>
      </c>
      <c r="I13">
        <v>0</v>
      </c>
      <c r="J13">
        <v>0</v>
      </c>
      <c r="K13">
        <v>3.4048451563957083E-2</v>
      </c>
    </row>
    <row r="14" spans="1:12" ht="72.5" x14ac:dyDescent="0.35">
      <c r="A14">
        <v>38</v>
      </c>
      <c r="B14" t="str">
        <f t="shared" si="0"/>
        <v>T-38</v>
      </c>
      <c r="C14" s="2" t="s">
        <v>54</v>
      </c>
      <c r="D14" s="1">
        <v>44365</v>
      </c>
      <c r="E14" t="s">
        <v>9</v>
      </c>
      <c r="G14" t="s">
        <v>10</v>
      </c>
      <c r="I14">
        <v>1</v>
      </c>
      <c r="J14">
        <v>1</v>
      </c>
      <c r="K14">
        <v>3.6601975332442915E-2</v>
      </c>
    </row>
    <row r="15" spans="1:12" ht="29" x14ac:dyDescent="0.35">
      <c r="A15">
        <v>137</v>
      </c>
      <c r="B15" t="str">
        <f t="shared" si="0"/>
        <v>T-137</v>
      </c>
      <c r="C15" s="2" t="s">
        <v>153</v>
      </c>
      <c r="D15" s="1">
        <v>43705</v>
      </c>
      <c r="E15" t="s">
        <v>9</v>
      </c>
      <c r="F15" t="s">
        <v>17</v>
      </c>
      <c r="G15" t="s">
        <v>13</v>
      </c>
      <c r="I15">
        <v>0</v>
      </c>
      <c r="J15">
        <v>7</v>
      </c>
      <c r="K15">
        <v>3.8228929647587062E-2</v>
      </c>
    </row>
    <row r="16" spans="1:12" ht="29" x14ac:dyDescent="0.35">
      <c r="A16">
        <v>186</v>
      </c>
      <c r="B16" t="str">
        <f t="shared" si="0"/>
        <v>T-186</v>
      </c>
      <c r="C16" s="2" t="s">
        <v>201</v>
      </c>
      <c r="D16" s="1">
        <v>43558</v>
      </c>
      <c r="E16" t="s">
        <v>24</v>
      </c>
      <c r="G16" t="s">
        <v>13</v>
      </c>
      <c r="I16">
        <v>0</v>
      </c>
      <c r="J16">
        <v>1</v>
      </c>
      <c r="K16">
        <v>4.3348808645256365E-2</v>
      </c>
    </row>
    <row r="17" spans="1:11" ht="43.5" x14ac:dyDescent="0.35">
      <c r="A17">
        <v>21</v>
      </c>
      <c r="B17" t="str">
        <f t="shared" si="0"/>
        <v>T-21</v>
      </c>
      <c r="C17" s="2" t="s">
        <v>37</v>
      </c>
      <c r="D17" s="1">
        <v>44432</v>
      </c>
      <c r="E17" t="s">
        <v>9</v>
      </c>
      <c r="G17" t="s">
        <v>13</v>
      </c>
      <c r="I17">
        <v>0</v>
      </c>
      <c r="J17">
        <v>0</v>
      </c>
      <c r="K17">
        <v>4.7602814665982152E-2</v>
      </c>
    </row>
    <row r="18" spans="1:11" ht="29" x14ac:dyDescent="0.35">
      <c r="A18">
        <v>42</v>
      </c>
      <c r="B18" t="str">
        <f t="shared" si="0"/>
        <v>T-42</v>
      </c>
      <c r="C18" s="2" t="s">
        <v>59</v>
      </c>
      <c r="D18" s="1">
        <v>44357</v>
      </c>
      <c r="E18" t="s">
        <v>9</v>
      </c>
      <c r="F18" t="s">
        <v>17</v>
      </c>
      <c r="G18" t="s">
        <v>13</v>
      </c>
      <c r="I18">
        <v>1</v>
      </c>
      <c r="J18">
        <v>1</v>
      </c>
      <c r="K18">
        <v>4.7813452448857818E-2</v>
      </c>
    </row>
    <row r="19" spans="1:11" ht="29" x14ac:dyDescent="0.35">
      <c r="A19">
        <v>212</v>
      </c>
      <c r="B19" t="str">
        <f t="shared" si="0"/>
        <v>T-212</v>
      </c>
      <c r="C19" s="2" t="s">
        <v>227</v>
      </c>
      <c r="D19" s="1">
        <v>43539</v>
      </c>
      <c r="E19" t="s">
        <v>9</v>
      </c>
      <c r="F19" t="s">
        <v>17</v>
      </c>
      <c r="G19" t="s">
        <v>13</v>
      </c>
      <c r="I19">
        <v>2</v>
      </c>
      <c r="J19">
        <v>1</v>
      </c>
      <c r="K19">
        <v>4.8003846138710338E-2</v>
      </c>
    </row>
    <row r="20" spans="1:11" ht="43.5" x14ac:dyDescent="0.35">
      <c r="A20">
        <v>223</v>
      </c>
      <c r="B20" t="str">
        <f t="shared" si="0"/>
        <v>T-223</v>
      </c>
      <c r="C20" s="2" t="s">
        <v>238</v>
      </c>
      <c r="D20" s="1">
        <v>43523</v>
      </c>
      <c r="E20" t="s">
        <v>12</v>
      </c>
      <c r="F20" t="s">
        <v>17</v>
      </c>
      <c r="G20" t="s">
        <v>13</v>
      </c>
      <c r="I20">
        <v>4</v>
      </c>
      <c r="J20">
        <v>0</v>
      </c>
      <c r="K20">
        <v>4.8621679637610993E-2</v>
      </c>
    </row>
    <row r="21" spans="1:11" ht="43.5" x14ac:dyDescent="0.35">
      <c r="A21">
        <v>14</v>
      </c>
      <c r="B21" t="str">
        <f t="shared" si="0"/>
        <v>T-14</v>
      </c>
      <c r="C21" s="2" t="s">
        <v>29</v>
      </c>
      <c r="D21" s="1">
        <v>44467</v>
      </c>
      <c r="E21" t="s">
        <v>28</v>
      </c>
      <c r="G21" t="s">
        <v>10</v>
      </c>
      <c r="I21">
        <v>0</v>
      </c>
      <c r="J21">
        <v>1</v>
      </c>
      <c r="K21">
        <v>4.9505253534611549E-2</v>
      </c>
    </row>
    <row r="22" spans="1:11" ht="29" x14ac:dyDescent="0.35">
      <c r="A22">
        <v>148</v>
      </c>
      <c r="B22" t="str">
        <f t="shared" si="0"/>
        <v>T-148</v>
      </c>
      <c r="C22" s="2" t="s">
        <v>164</v>
      </c>
      <c r="D22" s="1">
        <v>43641</v>
      </c>
      <c r="E22" t="s">
        <v>24</v>
      </c>
      <c r="F22" t="s">
        <v>17</v>
      </c>
      <c r="G22" t="s">
        <v>13</v>
      </c>
      <c r="I22">
        <v>1</v>
      </c>
      <c r="J22">
        <v>4</v>
      </c>
      <c r="K22">
        <v>5.1302266757724202E-2</v>
      </c>
    </row>
    <row r="23" spans="1:11" ht="29" x14ac:dyDescent="0.35">
      <c r="A23">
        <v>127</v>
      </c>
      <c r="B23" t="str">
        <f t="shared" si="0"/>
        <v>T-127</v>
      </c>
      <c r="C23" s="2" t="s">
        <v>143</v>
      </c>
      <c r="D23" s="1">
        <v>43775</v>
      </c>
      <c r="E23" t="s">
        <v>26</v>
      </c>
      <c r="G23" t="s">
        <v>13</v>
      </c>
      <c r="I23">
        <v>0</v>
      </c>
      <c r="J23">
        <v>1</v>
      </c>
      <c r="K23">
        <v>5.2170990739541567E-2</v>
      </c>
    </row>
    <row r="24" spans="1:11" ht="29" x14ac:dyDescent="0.35">
      <c r="A24">
        <v>105</v>
      </c>
      <c r="B24" t="str">
        <f t="shared" si="0"/>
        <v>T-105</v>
      </c>
      <c r="C24" s="2" t="s">
        <v>121</v>
      </c>
      <c r="D24" s="1">
        <v>43830</v>
      </c>
      <c r="E24" t="s">
        <v>32</v>
      </c>
      <c r="G24" t="s">
        <v>13</v>
      </c>
      <c r="I24">
        <v>0</v>
      </c>
      <c r="J24">
        <v>1</v>
      </c>
      <c r="K24">
        <v>5.8562458428532804E-2</v>
      </c>
    </row>
    <row r="25" spans="1:11" ht="43.5" x14ac:dyDescent="0.35">
      <c r="A25">
        <v>232</v>
      </c>
      <c r="B25" t="str">
        <f t="shared" si="0"/>
        <v>T-232</v>
      </c>
      <c r="C25" s="2" t="s">
        <v>247</v>
      </c>
      <c r="D25" s="1">
        <v>43522</v>
      </c>
      <c r="E25" t="s">
        <v>56</v>
      </c>
      <c r="F25" t="s">
        <v>17</v>
      </c>
      <c r="G25" t="s">
        <v>13</v>
      </c>
      <c r="I25">
        <v>1</v>
      </c>
      <c r="J25">
        <v>0</v>
      </c>
      <c r="K25">
        <v>5.9066868889198321E-2</v>
      </c>
    </row>
    <row r="26" spans="1:11" ht="29" x14ac:dyDescent="0.35">
      <c r="A26">
        <v>27</v>
      </c>
      <c r="B26" t="str">
        <f t="shared" si="0"/>
        <v>T-27</v>
      </c>
      <c r="C26" s="2" t="s">
        <v>43</v>
      </c>
      <c r="D26" s="1">
        <v>44416</v>
      </c>
      <c r="E26" t="s">
        <v>9</v>
      </c>
      <c r="G26" t="s">
        <v>10</v>
      </c>
      <c r="I26">
        <v>0</v>
      </c>
      <c r="J26">
        <v>1</v>
      </c>
      <c r="K26">
        <v>6.5334657929917661E-2</v>
      </c>
    </row>
    <row r="27" spans="1:11" ht="72.5" x14ac:dyDescent="0.35">
      <c r="A27">
        <v>118</v>
      </c>
      <c r="B27" t="str">
        <f t="shared" si="0"/>
        <v>T-118</v>
      </c>
      <c r="C27" s="2" t="s">
        <v>134</v>
      </c>
      <c r="D27" s="1">
        <v>43796</v>
      </c>
      <c r="E27" t="s">
        <v>9</v>
      </c>
      <c r="G27" t="s">
        <v>13</v>
      </c>
      <c r="I27">
        <v>0</v>
      </c>
      <c r="J27">
        <v>1</v>
      </c>
      <c r="K27">
        <v>7.4697547836105049E-2</v>
      </c>
    </row>
    <row r="28" spans="1:11" x14ac:dyDescent="0.35">
      <c r="A28">
        <v>184</v>
      </c>
      <c r="B28" t="str">
        <f t="shared" si="0"/>
        <v>T-184</v>
      </c>
      <c r="C28" s="2" t="s">
        <v>199</v>
      </c>
      <c r="D28" s="1">
        <v>43563</v>
      </c>
      <c r="E28" t="s">
        <v>24</v>
      </c>
      <c r="F28" t="s">
        <v>17</v>
      </c>
      <c r="G28" t="s">
        <v>13</v>
      </c>
      <c r="I28">
        <v>2</v>
      </c>
      <c r="J28">
        <v>0</v>
      </c>
      <c r="K28">
        <v>7.7706547848986784E-2</v>
      </c>
    </row>
    <row r="29" spans="1:11" ht="29" x14ac:dyDescent="0.35">
      <c r="A29">
        <v>119</v>
      </c>
      <c r="B29" t="str">
        <f t="shared" si="0"/>
        <v>T-119</v>
      </c>
      <c r="C29" s="2" t="s">
        <v>135</v>
      </c>
      <c r="D29" s="1">
        <v>43791</v>
      </c>
      <c r="E29" t="s">
        <v>26</v>
      </c>
      <c r="F29" t="s">
        <v>17</v>
      </c>
      <c r="G29" t="s">
        <v>13</v>
      </c>
      <c r="I29">
        <v>0</v>
      </c>
      <c r="J29">
        <v>2</v>
      </c>
      <c r="K29">
        <v>9.3073630357623061E-2</v>
      </c>
    </row>
    <row r="30" spans="1:11" ht="29" x14ac:dyDescent="0.35">
      <c r="A30">
        <v>117</v>
      </c>
      <c r="B30" t="str">
        <f t="shared" si="0"/>
        <v>T-117</v>
      </c>
      <c r="C30" s="2" t="s">
        <v>133</v>
      </c>
      <c r="D30" s="1">
        <v>43799</v>
      </c>
      <c r="E30" t="s">
        <v>26</v>
      </c>
      <c r="G30" t="s">
        <v>13</v>
      </c>
      <c r="I30">
        <v>0</v>
      </c>
      <c r="J30">
        <v>4</v>
      </c>
      <c r="K30">
        <v>9.3346573212212847E-2</v>
      </c>
    </row>
    <row r="31" spans="1:11" ht="43.5" x14ac:dyDescent="0.35">
      <c r="A31">
        <v>155</v>
      </c>
      <c r="B31" t="str">
        <f t="shared" si="0"/>
        <v>T-155</v>
      </c>
      <c r="C31" s="2" t="s">
        <v>171</v>
      </c>
      <c r="D31" s="1">
        <v>43623</v>
      </c>
      <c r="E31" t="s">
        <v>9</v>
      </c>
      <c r="G31" t="s">
        <v>13</v>
      </c>
      <c r="I31">
        <v>1</v>
      </c>
      <c r="J31">
        <v>1</v>
      </c>
      <c r="K31">
        <v>9.7132396591653847E-2</v>
      </c>
    </row>
    <row r="32" spans="1:11" x14ac:dyDescent="0.35">
      <c r="A32">
        <v>128</v>
      </c>
      <c r="B32" t="str">
        <f t="shared" si="0"/>
        <v>T-128</v>
      </c>
      <c r="C32" s="2" t="s">
        <v>144</v>
      </c>
      <c r="D32" s="1">
        <v>43775</v>
      </c>
      <c r="E32" t="s">
        <v>26</v>
      </c>
      <c r="F32" t="s">
        <v>17</v>
      </c>
      <c r="G32" t="s">
        <v>13</v>
      </c>
      <c r="I32">
        <v>0</v>
      </c>
      <c r="J32">
        <v>0</v>
      </c>
      <c r="K32">
        <v>9.7741148418816648E-2</v>
      </c>
    </row>
    <row r="33" spans="1:11" ht="29" x14ac:dyDescent="0.35">
      <c r="A33">
        <v>237</v>
      </c>
      <c r="B33" t="str">
        <f t="shared" si="0"/>
        <v>T-237</v>
      </c>
      <c r="C33" s="2" t="s">
        <v>252</v>
      </c>
      <c r="D33" s="1">
        <v>43522</v>
      </c>
      <c r="E33" t="s">
        <v>26</v>
      </c>
      <c r="F33" t="s">
        <v>17</v>
      </c>
      <c r="G33" t="s">
        <v>13</v>
      </c>
      <c r="I33">
        <v>1</v>
      </c>
      <c r="J33">
        <v>8</v>
      </c>
      <c r="K33">
        <v>9.9451172714026925E-2</v>
      </c>
    </row>
    <row r="34" spans="1:11" ht="29" x14ac:dyDescent="0.35">
      <c r="A34">
        <v>200</v>
      </c>
      <c r="B34" t="str">
        <f t="shared" si="0"/>
        <v>T-200</v>
      </c>
      <c r="C34" s="2" t="s">
        <v>215</v>
      </c>
      <c r="D34" s="1">
        <v>43549</v>
      </c>
      <c r="E34" t="s">
        <v>12</v>
      </c>
      <c r="F34" t="s">
        <v>17</v>
      </c>
      <c r="G34" t="s">
        <v>13</v>
      </c>
      <c r="I34">
        <v>0</v>
      </c>
      <c r="J34">
        <v>5</v>
      </c>
      <c r="K34">
        <v>0.10495536460377819</v>
      </c>
    </row>
    <row r="35" spans="1:11" ht="29" x14ac:dyDescent="0.35">
      <c r="A35">
        <v>213</v>
      </c>
      <c r="B35" t="str">
        <f t="shared" si="0"/>
        <v>T-213</v>
      </c>
      <c r="C35" s="2" t="s">
        <v>228</v>
      </c>
      <c r="D35" s="1">
        <v>43538</v>
      </c>
      <c r="E35" t="s">
        <v>24</v>
      </c>
      <c r="F35" t="s">
        <v>17</v>
      </c>
      <c r="G35" t="s">
        <v>13</v>
      </c>
      <c r="I35">
        <v>1</v>
      </c>
      <c r="J35">
        <v>2</v>
      </c>
      <c r="K35">
        <v>0.10712915300185177</v>
      </c>
    </row>
    <row r="36" spans="1:11" ht="29" x14ac:dyDescent="0.35">
      <c r="A36">
        <v>175</v>
      </c>
      <c r="B36" t="str">
        <f t="shared" si="0"/>
        <v>T-175</v>
      </c>
      <c r="C36" s="2" t="s">
        <v>191</v>
      </c>
      <c r="D36" s="1">
        <v>43578</v>
      </c>
      <c r="E36" t="s">
        <v>26</v>
      </c>
      <c r="F36" t="s">
        <v>17</v>
      </c>
      <c r="G36" t="s">
        <v>13</v>
      </c>
      <c r="I36">
        <v>1</v>
      </c>
      <c r="J36">
        <v>10</v>
      </c>
      <c r="K36">
        <v>0.11670976222248108</v>
      </c>
    </row>
    <row r="37" spans="1:11" ht="29" x14ac:dyDescent="0.35">
      <c r="A37">
        <v>109</v>
      </c>
      <c r="B37" t="str">
        <f t="shared" si="0"/>
        <v>T-109</v>
      </c>
      <c r="C37" s="2" t="s">
        <v>125</v>
      </c>
      <c r="D37" s="1">
        <v>43827</v>
      </c>
      <c r="E37" t="s">
        <v>12</v>
      </c>
      <c r="G37" t="s">
        <v>13</v>
      </c>
      <c r="I37">
        <v>2</v>
      </c>
      <c r="J37">
        <v>5</v>
      </c>
      <c r="K37">
        <v>0.12203959677320531</v>
      </c>
    </row>
    <row r="38" spans="1:11" ht="29" x14ac:dyDescent="0.35">
      <c r="A38">
        <v>147</v>
      </c>
      <c r="B38" t="str">
        <f t="shared" si="0"/>
        <v>T-147</v>
      </c>
      <c r="C38" s="2" t="s">
        <v>163</v>
      </c>
      <c r="D38" s="1">
        <v>43641</v>
      </c>
      <c r="E38" t="s">
        <v>32</v>
      </c>
      <c r="G38" t="s">
        <v>13</v>
      </c>
      <c r="I38">
        <v>1</v>
      </c>
      <c r="J38">
        <v>1</v>
      </c>
      <c r="K38">
        <v>0.12308425059471118</v>
      </c>
    </row>
    <row r="39" spans="1:11" ht="29" x14ac:dyDescent="0.35">
      <c r="A39">
        <v>106</v>
      </c>
      <c r="B39" t="str">
        <f t="shared" si="0"/>
        <v>T-106</v>
      </c>
      <c r="C39" s="2" t="s">
        <v>122</v>
      </c>
      <c r="D39" s="1">
        <v>43828</v>
      </c>
      <c r="E39" t="s">
        <v>12</v>
      </c>
      <c r="G39" t="s">
        <v>13</v>
      </c>
      <c r="I39">
        <v>0</v>
      </c>
      <c r="J39">
        <v>2</v>
      </c>
      <c r="K39">
        <v>0.12667713502483635</v>
      </c>
    </row>
    <row r="40" spans="1:11" ht="29" x14ac:dyDescent="0.35">
      <c r="A40">
        <v>63</v>
      </c>
      <c r="B40" t="str">
        <f t="shared" si="0"/>
        <v>T-63</v>
      </c>
      <c r="C40" s="2" t="s">
        <v>80</v>
      </c>
      <c r="D40" s="1">
        <v>44191</v>
      </c>
      <c r="E40" t="s">
        <v>26</v>
      </c>
      <c r="G40" t="s">
        <v>13</v>
      </c>
      <c r="I40">
        <v>0</v>
      </c>
      <c r="J40">
        <v>0</v>
      </c>
      <c r="K40">
        <v>0.13194443132678446</v>
      </c>
    </row>
    <row r="41" spans="1:11" ht="43.5" x14ac:dyDescent="0.35">
      <c r="A41">
        <v>101</v>
      </c>
      <c r="B41" t="str">
        <f t="shared" si="0"/>
        <v>T-101</v>
      </c>
      <c r="C41" s="2" t="s">
        <v>117</v>
      </c>
      <c r="D41" s="1">
        <v>43844</v>
      </c>
      <c r="E41" t="s">
        <v>9</v>
      </c>
      <c r="G41" t="s">
        <v>13</v>
      </c>
      <c r="I41">
        <v>0</v>
      </c>
      <c r="J41">
        <v>4</v>
      </c>
      <c r="K41">
        <v>0.14224386041546577</v>
      </c>
    </row>
    <row r="42" spans="1:11" ht="29" x14ac:dyDescent="0.35">
      <c r="A42">
        <v>178</v>
      </c>
      <c r="B42" t="str">
        <f t="shared" si="0"/>
        <v>T-178</v>
      </c>
      <c r="C42" s="2" t="s">
        <v>194</v>
      </c>
      <c r="D42" s="1">
        <v>43574</v>
      </c>
      <c r="E42" t="s">
        <v>26</v>
      </c>
      <c r="F42" t="s">
        <v>17</v>
      </c>
      <c r="G42" t="s">
        <v>13</v>
      </c>
      <c r="I42">
        <v>0</v>
      </c>
      <c r="J42">
        <v>2</v>
      </c>
      <c r="K42">
        <v>0.14509003755827765</v>
      </c>
    </row>
    <row r="43" spans="1:11" ht="29" x14ac:dyDescent="0.35">
      <c r="A43">
        <v>244</v>
      </c>
      <c r="B43" t="str">
        <f t="shared" si="0"/>
        <v>T-244</v>
      </c>
      <c r="C43" s="2" t="s">
        <v>259</v>
      </c>
      <c r="D43" s="1">
        <v>43521</v>
      </c>
      <c r="E43" t="s">
        <v>12</v>
      </c>
      <c r="F43" t="s">
        <v>17</v>
      </c>
      <c r="G43" t="s">
        <v>13</v>
      </c>
      <c r="I43">
        <v>0</v>
      </c>
      <c r="J43">
        <v>7</v>
      </c>
      <c r="K43">
        <v>0.14526659001500963</v>
      </c>
    </row>
    <row r="44" spans="1:11" x14ac:dyDescent="0.35">
      <c r="A44">
        <v>34</v>
      </c>
      <c r="B44" t="str">
        <f t="shared" si="0"/>
        <v>T-34</v>
      </c>
      <c r="C44" s="2" t="s">
        <v>50</v>
      </c>
      <c r="D44" s="1">
        <v>44392</v>
      </c>
      <c r="E44" t="s">
        <v>28</v>
      </c>
      <c r="F44" t="s">
        <v>17</v>
      </c>
      <c r="G44" t="s">
        <v>10</v>
      </c>
      <c r="I44">
        <v>2</v>
      </c>
      <c r="J44">
        <v>0</v>
      </c>
      <c r="K44">
        <v>0.14645681341732963</v>
      </c>
    </row>
    <row r="45" spans="1:11" ht="29" x14ac:dyDescent="0.35">
      <c r="A45">
        <v>208</v>
      </c>
      <c r="B45" t="str">
        <f t="shared" si="0"/>
        <v>T-208</v>
      </c>
      <c r="C45" s="2" t="s">
        <v>223</v>
      </c>
      <c r="D45" s="1">
        <v>43543</v>
      </c>
      <c r="E45" t="s">
        <v>24</v>
      </c>
      <c r="F45" t="s">
        <v>17</v>
      </c>
      <c r="G45" t="s">
        <v>13</v>
      </c>
      <c r="I45">
        <v>2</v>
      </c>
      <c r="J45">
        <v>1</v>
      </c>
      <c r="K45">
        <v>0.14757657523096446</v>
      </c>
    </row>
    <row r="46" spans="1:11" ht="43.5" x14ac:dyDescent="0.35">
      <c r="A46">
        <v>164</v>
      </c>
      <c r="B46" t="str">
        <f t="shared" si="0"/>
        <v>T-164</v>
      </c>
      <c r="C46" s="2" t="s">
        <v>180</v>
      </c>
      <c r="D46" s="1">
        <v>43606</v>
      </c>
      <c r="E46" t="s">
        <v>12</v>
      </c>
      <c r="G46" t="s">
        <v>13</v>
      </c>
      <c r="I46">
        <v>0</v>
      </c>
      <c r="J46">
        <v>2</v>
      </c>
      <c r="K46">
        <v>0.15640974695579224</v>
      </c>
    </row>
    <row r="47" spans="1:11" ht="43.5" x14ac:dyDescent="0.35">
      <c r="A47">
        <v>156</v>
      </c>
      <c r="B47" t="str">
        <f t="shared" si="0"/>
        <v>T-156</v>
      </c>
      <c r="C47" s="2" t="s">
        <v>172</v>
      </c>
      <c r="D47" s="1">
        <v>43619</v>
      </c>
      <c r="E47" t="s">
        <v>12</v>
      </c>
      <c r="F47" t="s">
        <v>17</v>
      </c>
      <c r="G47" t="s">
        <v>13</v>
      </c>
      <c r="I47">
        <v>0</v>
      </c>
      <c r="J47">
        <v>4</v>
      </c>
      <c r="K47">
        <v>0.16278973547586739</v>
      </c>
    </row>
    <row r="48" spans="1:11" ht="29" x14ac:dyDescent="0.35">
      <c r="A48">
        <v>225</v>
      </c>
      <c r="B48" t="str">
        <f t="shared" si="0"/>
        <v>T-225</v>
      </c>
      <c r="C48" s="2" t="s">
        <v>240</v>
      </c>
      <c r="D48" s="1">
        <v>43522</v>
      </c>
      <c r="E48" t="s">
        <v>26</v>
      </c>
      <c r="F48" t="s">
        <v>17</v>
      </c>
      <c r="G48" t="s">
        <v>13</v>
      </c>
      <c r="I48">
        <v>2</v>
      </c>
      <c r="J48">
        <v>3</v>
      </c>
      <c r="K48">
        <v>0.16892288668839217</v>
      </c>
    </row>
    <row r="49" spans="1:11" ht="29" x14ac:dyDescent="0.35">
      <c r="A49">
        <v>95</v>
      </c>
      <c r="B49" t="str">
        <f t="shared" si="0"/>
        <v>T-95</v>
      </c>
      <c r="C49" s="2" t="s">
        <v>111</v>
      </c>
      <c r="D49" s="1">
        <v>43894</v>
      </c>
      <c r="E49" t="s">
        <v>9</v>
      </c>
      <c r="G49" t="s">
        <v>13</v>
      </c>
      <c r="I49">
        <v>0</v>
      </c>
      <c r="J49">
        <v>0</v>
      </c>
      <c r="K49">
        <v>0.17633003333268116</v>
      </c>
    </row>
    <row r="50" spans="1:11" x14ac:dyDescent="0.35">
      <c r="A50">
        <v>30</v>
      </c>
      <c r="B50" t="str">
        <f t="shared" si="0"/>
        <v>T-30</v>
      </c>
      <c r="C50" s="2" t="s">
        <v>46</v>
      </c>
      <c r="D50" s="1">
        <v>44403</v>
      </c>
      <c r="E50" t="s">
        <v>32</v>
      </c>
      <c r="F50" t="s">
        <v>17</v>
      </c>
      <c r="G50" t="s">
        <v>13</v>
      </c>
      <c r="I50">
        <v>0</v>
      </c>
      <c r="J50">
        <v>0</v>
      </c>
      <c r="K50">
        <v>0.17641821182784656</v>
      </c>
    </row>
    <row r="51" spans="1:11" ht="87" x14ac:dyDescent="0.35">
      <c r="A51">
        <v>163</v>
      </c>
      <c r="B51" t="str">
        <f t="shared" si="0"/>
        <v>T-163</v>
      </c>
      <c r="C51" s="2" t="s">
        <v>179</v>
      </c>
      <c r="D51" s="1">
        <v>43606</v>
      </c>
      <c r="E51" t="s">
        <v>26</v>
      </c>
      <c r="G51" t="s">
        <v>13</v>
      </c>
      <c r="I51">
        <v>0</v>
      </c>
      <c r="J51">
        <v>0</v>
      </c>
      <c r="K51">
        <v>0.18145674145017843</v>
      </c>
    </row>
    <row r="52" spans="1:11" ht="43.5" x14ac:dyDescent="0.35">
      <c r="A52">
        <v>238</v>
      </c>
      <c r="B52" t="str">
        <f t="shared" si="0"/>
        <v>T-238</v>
      </c>
      <c r="C52" s="2" t="s">
        <v>253</v>
      </c>
      <c r="D52" s="1">
        <v>43522</v>
      </c>
      <c r="E52" t="s">
        <v>26</v>
      </c>
      <c r="F52" t="s">
        <v>17</v>
      </c>
      <c r="G52" t="s">
        <v>13</v>
      </c>
      <c r="I52">
        <v>1</v>
      </c>
      <c r="J52">
        <v>0</v>
      </c>
      <c r="K52">
        <v>0.18983986118543394</v>
      </c>
    </row>
    <row r="53" spans="1:11" ht="43.5" x14ac:dyDescent="0.35">
      <c r="A53">
        <v>145</v>
      </c>
      <c r="B53" t="str">
        <f t="shared" si="0"/>
        <v>T-145</v>
      </c>
      <c r="C53" s="2" t="s">
        <v>161</v>
      </c>
      <c r="D53" s="1">
        <v>43644</v>
      </c>
      <c r="E53" t="s">
        <v>28</v>
      </c>
      <c r="G53" t="s">
        <v>13</v>
      </c>
      <c r="I53">
        <v>0</v>
      </c>
      <c r="J53">
        <v>0</v>
      </c>
      <c r="K53">
        <v>0.19459330274401243</v>
      </c>
    </row>
    <row r="54" spans="1:11" ht="29" x14ac:dyDescent="0.35">
      <c r="A54">
        <v>174</v>
      </c>
      <c r="B54" t="str">
        <f t="shared" si="0"/>
        <v>T-174</v>
      </c>
      <c r="C54" s="2" t="s">
        <v>190</v>
      </c>
      <c r="D54" s="1">
        <v>43578</v>
      </c>
      <c r="E54" t="s">
        <v>26</v>
      </c>
      <c r="F54" t="s">
        <v>17</v>
      </c>
      <c r="G54" t="s">
        <v>13</v>
      </c>
      <c r="I54">
        <v>2</v>
      </c>
      <c r="J54">
        <v>11</v>
      </c>
      <c r="K54">
        <v>0.20036859615565961</v>
      </c>
    </row>
    <row r="55" spans="1:11" ht="29" x14ac:dyDescent="0.35">
      <c r="A55">
        <v>28</v>
      </c>
      <c r="B55" t="str">
        <f t="shared" si="0"/>
        <v>T-28</v>
      </c>
      <c r="C55" s="2" t="s">
        <v>44</v>
      </c>
      <c r="D55" s="1">
        <v>44406</v>
      </c>
      <c r="E55" t="s">
        <v>24</v>
      </c>
      <c r="G55" t="s">
        <v>10</v>
      </c>
      <c r="I55">
        <v>0</v>
      </c>
      <c r="J55">
        <v>0</v>
      </c>
      <c r="K55">
        <v>0.20366024888038836</v>
      </c>
    </row>
    <row r="56" spans="1:11" ht="29" x14ac:dyDescent="0.35">
      <c r="A56">
        <v>102</v>
      </c>
      <c r="B56" t="str">
        <f t="shared" si="0"/>
        <v>T-102</v>
      </c>
      <c r="C56" s="2" t="s">
        <v>118</v>
      </c>
      <c r="D56" s="1">
        <v>43844</v>
      </c>
      <c r="E56" t="s">
        <v>9</v>
      </c>
      <c r="G56" t="s">
        <v>13</v>
      </c>
      <c r="I56">
        <v>0</v>
      </c>
      <c r="J56">
        <v>1</v>
      </c>
      <c r="K56">
        <v>0.20712397720098474</v>
      </c>
    </row>
    <row r="57" spans="1:11" ht="29" x14ac:dyDescent="0.35">
      <c r="A57">
        <v>13</v>
      </c>
      <c r="B57" t="str">
        <f t="shared" si="0"/>
        <v>T-13</v>
      </c>
      <c r="C57" s="2" t="s">
        <v>27</v>
      </c>
      <c r="D57" s="1">
        <v>44479</v>
      </c>
      <c r="E57" t="s">
        <v>28</v>
      </c>
      <c r="F57" t="s">
        <v>17</v>
      </c>
      <c r="G57" t="s">
        <v>13</v>
      </c>
      <c r="I57">
        <v>0</v>
      </c>
      <c r="J57">
        <v>0</v>
      </c>
      <c r="K57">
        <v>0.21094507285457287</v>
      </c>
    </row>
    <row r="58" spans="1:11" ht="43.5" x14ac:dyDescent="0.35">
      <c r="A58">
        <v>79</v>
      </c>
      <c r="B58" t="str">
        <f t="shared" si="0"/>
        <v>T-79</v>
      </c>
      <c r="C58" s="2" t="s">
        <v>95</v>
      </c>
      <c r="D58" s="1">
        <v>44072</v>
      </c>
      <c r="E58" t="s">
        <v>9</v>
      </c>
      <c r="F58" t="s">
        <v>17</v>
      </c>
      <c r="G58" t="s">
        <v>13</v>
      </c>
      <c r="I58">
        <v>2</v>
      </c>
      <c r="J58">
        <v>0</v>
      </c>
      <c r="K58">
        <v>0.22180555481067721</v>
      </c>
    </row>
    <row r="59" spans="1:11" ht="29" x14ac:dyDescent="0.35">
      <c r="A59">
        <v>209</v>
      </c>
      <c r="B59" t="str">
        <f t="shared" si="0"/>
        <v>T-209</v>
      </c>
      <c r="C59" s="2" t="s">
        <v>224</v>
      </c>
      <c r="D59" s="1">
        <v>43543</v>
      </c>
      <c r="E59" t="s">
        <v>28</v>
      </c>
      <c r="G59" t="s">
        <v>13</v>
      </c>
      <c r="I59">
        <v>0</v>
      </c>
      <c r="J59">
        <v>2</v>
      </c>
      <c r="K59">
        <v>0.22214121089168992</v>
      </c>
    </row>
    <row r="60" spans="1:11" ht="29" x14ac:dyDescent="0.35">
      <c r="A60">
        <v>201</v>
      </c>
      <c r="B60" t="str">
        <f t="shared" si="0"/>
        <v>T-201</v>
      </c>
      <c r="C60" s="2" t="s">
        <v>216</v>
      </c>
      <c r="D60" s="1">
        <v>43549</v>
      </c>
      <c r="E60" t="s">
        <v>24</v>
      </c>
      <c r="F60" t="s">
        <v>17</v>
      </c>
      <c r="G60" t="s">
        <v>13</v>
      </c>
      <c r="I60">
        <v>0</v>
      </c>
      <c r="J60">
        <v>2</v>
      </c>
      <c r="K60">
        <v>0.22322373340098189</v>
      </c>
    </row>
    <row r="61" spans="1:11" ht="29" x14ac:dyDescent="0.35">
      <c r="A61">
        <v>52</v>
      </c>
      <c r="B61" t="str">
        <f t="shared" si="0"/>
        <v>T-52</v>
      </c>
      <c r="C61" s="2" t="s">
        <v>68</v>
      </c>
      <c r="D61" s="1">
        <v>44258</v>
      </c>
      <c r="E61" t="s">
        <v>56</v>
      </c>
      <c r="F61" t="s">
        <v>69</v>
      </c>
      <c r="G61" t="s">
        <v>13</v>
      </c>
      <c r="I61">
        <v>0</v>
      </c>
      <c r="J61">
        <v>1</v>
      </c>
      <c r="K61">
        <v>0.22478175347478846</v>
      </c>
    </row>
    <row r="62" spans="1:11" ht="43.5" x14ac:dyDescent="0.35">
      <c r="A62">
        <v>115</v>
      </c>
      <c r="B62" t="str">
        <f t="shared" si="0"/>
        <v>T-115</v>
      </c>
      <c r="C62" s="2" t="s">
        <v>131</v>
      </c>
      <c r="D62" s="1">
        <v>43814</v>
      </c>
      <c r="E62" t="s">
        <v>26</v>
      </c>
      <c r="F62" t="s">
        <v>17</v>
      </c>
      <c r="G62" t="s">
        <v>13</v>
      </c>
      <c r="I62">
        <v>0</v>
      </c>
      <c r="J62">
        <v>5</v>
      </c>
      <c r="K62">
        <v>0.22549995920986154</v>
      </c>
    </row>
    <row r="63" spans="1:11" ht="43.5" x14ac:dyDescent="0.35">
      <c r="A63">
        <v>142</v>
      </c>
      <c r="B63" t="str">
        <f t="shared" si="0"/>
        <v>T-142</v>
      </c>
      <c r="C63" s="2" t="s">
        <v>158</v>
      </c>
      <c r="D63" s="1">
        <v>43700</v>
      </c>
      <c r="E63" t="s">
        <v>12</v>
      </c>
      <c r="F63" t="s">
        <v>17</v>
      </c>
      <c r="G63" t="s">
        <v>13</v>
      </c>
      <c r="I63">
        <v>1</v>
      </c>
      <c r="J63">
        <v>4</v>
      </c>
      <c r="K63">
        <v>0.22741530510563568</v>
      </c>
    </row>
    <row r="64" spans="1:11" ht="58" x14ac:dyDescent="0.35">
      <c r="A64">
        <v>205</v>
      </c>
      <c r="B64" t="str">
        <f t="shared" si="0"/>
        <v>T-205</v>
      </c>
      <c r="C64" s="2" t="s">
        <v>220</v>
      </c>
      <c r="D64" s="1">
        <v>43543</v>
      </c>
      <c r="E64" t="s">
        <v>56</v>
      </c>
      <c r="F64" t="s">
        <v>17</v>
      </c>
      <c r="G64" t="s">
        <v>13</v>
      </c>
      <c r="I64">
        <v>3</v>
      </c>
      <c r="J64">
        <v>13</v>
      </c>
      <c r="K64">
        <v>0.23398562256626587</v>
      </c>
    </row>
    <row r="65" spans="1:11" ht="29" x14ac:dyDescent="0.35">
      <c r="A65">
        <v>59</v>
      </c>
      <c r="B65" t="str">
        <f t="shared" si="0"/>
        <v>T-59</v>
      </c>
      <c r="C65" s="2" t="s">
        <v>76</v>
      </c>
      <c r="D65" s="1">
        <v>44208</v>
      </c>
      <c r="E65" t="s">
        <v>9</v>
      </c>
      <c r="F65" t="s">
        <v>17</v>
      </c>
      <c r="G65" t="s">
        <v>10</v>
      </c>
      <c r="I65">
        <v>0</v>
      </c>
      <c r="J65">
        <v>0</v>
      </c>
      <c r="K65">
        <v>0.24167534988370465</v>
      </c>
    </row>
    <row r="66" spans="1:11" ht="29" x14ac:dyDescent="0.35">
      <c r="A66">
        <v>22</v>
      </c>
      <c r="B66" t="str">
        <f t="shared" si="0"/>
        <v>T-22</v>
      </c>
      <c r="C66" s="2" t="s">
        <v>38</v>
      </c>
      <c r="D66" s="1">
        <v>44430</v>
      </c>
      <c r="E66" t="s">
        <v>32</v>
      </c>
      <c r="G66" t="s">
        <v>10</v>
      </c>
      <c r="I66">
        <v>0</v>
      </c>
      <c r="J66">
        <v>0</v>
      </c>
      <c r="K66">
        <v>0.24213183337336852</v>
      </c>
    </row>
    <row r="67" spans="1:11" ht="58" x14ac:dyDescent="0.35">
      <c r="A67">
        <v>224</v>
      </c>
      <c r="B67" t="str">
        <f t="shared" ref="B67:B130" si="1">CONCATENATE("T-",A67)</f>
        <v>T-224</v>
      </c>
      <c r="C67" s="2" t="s">
        <v>239</v>
      </c>
      <c r="D67" s="1">
        <v>43523</v>
      </c>
      <c r="E67" t="s">
        <v>9</v>
      </c>
      <c r="F67" t="s">
        <v>17</v>
      </c>
      <c r="G67" t="s">
        <v>13</v>
      </c>
      <c r="I67">
        <v>0</v>
      </c>
      <c r="J67">
        <v>1</v>
      </c>
      <c r="K67">
        <v>0.24262062817777519</v>
      </c>
    </row>
    <row r="68" spans="1:11" ht="29" x14ac:dyDescent="0.35">
      <c r="A68">
        <v>80</v>
      </c>
      <c r="B68" t="str">
        <f t="shared" si="1"/>
        <v>T-80</v>
      </c>
      <c r="C68" s="2" t="s">
        <v>96</v>
      </c>
      <c r="D68" s="1">
        <v>44016</v>
      </c>
      <c r="E68" t="s">
        <v>24</v>
      </c>
      <c r="G68" t="s">
        <v>10</v>
      </c>
      <c r="I68">
        <v>2</v>
      </c>
      <c r="J68">
        <v>3</v>
      </c>
      <c r="K68">
        <v>0.25350262512267985</v>
      </c>
    </row>
    <row r="69" spans="1:11" ht="29" x14ac:dyDescent="0.35">
      <c r="A69">
        <v>218</v>
      </c>
      <c r="B69" t="str">
        <f t="shared" si="1"/>
        <v>T-218</v>
      </c>
      <c r="C69" s="2" t="s">
        <v>233</v>
      </c>
      <c r="D69" s="1">
        <v>43531</v>
      </c>
      <c r="E69" t="s">
        <v>26</v>
      </c>
      <c r="F69" t="s">
        <v>17</v>
      </c>
      <c r="G69" t="s">
        <v>13</v>
      </c>
      <c r="I69">
        <v>0</v>
      </c>
      <c r="J69">
        <v>1</v>
      </c>
      <c r="K69">
        <v>0.25743485329585114</v>
      </c>
    </row>
    <row r="70" spans="1:11" ht="29" x14ac:dyDescent="0.35">
      <c r="A70">
        <v>236</v>
      </c>
      <c r="B70" t="str">
        <f t="shared" si="1"/>
        <v>T-236</v>
      </c>
      <c r="C70" s="2" t="s">
        <v>251</v>
      </c>
      <c r="D70" s="1">
        <v>43522</v>
      </c>
      <c r="E70" t="s">
        <v>9</v>
      </c>
      <c r="F70" t="s">
        <v>17</v>
      </c>
      <c r="G70" t="s">
        <v>13</v>
      </c>
      <c r="I70">
        <v>0</v>
      </c>
      <c r="J70">
        <v>3</v>
      </c>
      <c r="K70">
        <v>0.26406335848874141</v>
      </c>
    </row>
    <row r="71" spans="1:11" ht="29" x14ac:dyDescent="0.35">
      <c r="A71">
        <v>56</v>
      </c>
      <c r="B71" t="str">
        <f t="shared" si="1"/>
        <v>T-56</v>
      </c>
      <c r="C71" s="2" t="s">
        <v>73</v>
      </c>
      <c r="D71" s="1">
        <v>44228</v>
      </c>
      <c r="E71" t="s">
        <v>24</v>
      </c>
      <c r="G71" t="s">
        <v>10</v>
      </c>
      <c r="I71">
        <v>0</v>
      </c>
      <c r="J71">
        <v>2</v>
      </c>
      <c r="K71">
        <v>0.26932528648399245</v>
      </c>
    </row>
    <row r="72" spans="1:11" x14ac:dyDescent="0.35">
      <c r="A72">
        <v>3</v>
      </c>
      <c r="B72" t="str">
        <f t="shared" si="1"/>
        <v>T-3</v>
      </c>
      <c r="C72" s="2" t="s">
        <v>14</v>
      </c>
      <c r="D72" s="1">
        <v>44504</v>
      </c>
      <c r="E72" t="s">
        <v>9</v>
      </c>
      <c r="G72" t="s">
        <v>13</v>
      </c>
      <c r="I72">
        <v>0</v>
      </c>
      <c r="J72">
        <v>0</v>
      </c>
      <c r="K72">
        <v>0.27459932173975055</v>
      </c>
    </row>
    <row r="73" spans="1:11" ht="29" x14ac:dyDescent="0.35">
      <c r="A73">
        <v>149</v>
      </c>
      <c r="B73" t="str">
        <f t="shared" si="1"/>
        <v>T-149</v>
      </c>
      <c r="C73" s="2" t="s">
        <v>165</v>
      </c>
      <c r="D73" s="1">
        <v>43631</v>
      </c>
      <c r="E73" t="s">
        <v>12</v>
      </c>
      <c r="F73" t="s">
        <v>17</v>
      </c>
      <c r="G73" t="s">
        <v>13</v>
      </c>
      <c r="I73">
        <v>1</v>
      </c>
      <c r="J73">
        <v>4</v>
      </c>
      <c r="K73">
        <v>0.27488727763944787</v>
      </c>
    </row>
    <row r="74" spans="1:11" ht="43.5" x14ac:dyDescent="0.35">
      <c r="A74">
        <v>10</v>
      </c>
      <c r="B74" t="str">
        <f t="shared" si="1"/>
        <v>T-10</v>
      </c>
      <c r="C74" s="2" t="s">
        <v>22</v>
      </c>
      <c r="D74" s="1">
        <v>44494</v>
      </c>
      <c r="E74" t="s">
        <v>12</v>
      </c>
      <c r="G74" t="s">
        <v>13</v>
      </c>
      <c r="I74">
        <v>0</v>
      </c>
      <c r="J74">
        <v>0</v>
      </c>
      <c r="K74">
        <v>0.28040992551090305</v>
      </c>
    </row>
    <row r="75" spans="1:11" ht="43.5" x14ac:dyDescent="0.35">
      <c r="A75">
        <v>123</v>
      </c>
      <c r="B75" t="str">
        <f t="shared" si="1"/>
        <v>T-123</v>
      </c>
      <c r="C75" s="2" t="s">
        <v>139</v>
      </c>
      <c r="D75" s="1">
        <v>43780</v>
      </c>
      <c r="E75" t="s">
        <v>26</v>
      </c>
      <c r="G75" t="s">
        <v>13</v>
      </c>
      <c r="I75">
        <v>0</v>
      </c>
      <c r="J75">
        <v>0</v>
      </c>
      <c r="K75">
        <v>0.28920491091430023</v>
      </c>
    </row>
    <row r="76" spans="1:11" ht="43.5" x14ac:dyDescent="0.35">
      <c r="A76">
        <v>185</v>
      </c>
      <c r="B76" t="str">
        <f t="shared" si="1"/>
        <v>T-185</v>
      </c>
      <c r="C76" s="2" t="s">
        <v>200</v>
      </c>
      <c r="D76" s="1">
        <v>43562</v>
      </c>
      <c r="E76" t="s">
        <v>12</v>
      </c>
      <c r="F76" t="s">
        <v>17</v>
      </c>
      <c r="G76" t="s">
        <v>13</v>
      </c>
      <c r="I76">
        <v>3</v>
      </c>
      <c r="J76">
        <v>10</v>
      </c>
      <c r="K76">
        <v>0.29616155846273817</v>
      </c>
    </row>
    <row r="77" spans="1:11" ht="29" x14ac:dyDescent="0.35">
      <c r="A77">
        <v>120</v>
      </c>
      <c r="B77" t="str">
        <f t="shared" si="1"/>
        <v>T-120</v>
      </c>
      <c r="C77" s="2" t="s">
        <v>136</v>
      </c>
      <c r="D77" s="1">
        <v>43791</v>
      </c>
      <c r="E77" t="s">
        <v>26</v>
      </c>
      <c r="F77" t="s">
        <v>17</v>
      </c>
      <c r="G77" t="s">
        <v>13</v>
      </c>
      <c r="I77">
        <v>0</v>
      </c>
      <c r="J77">
        <v>0</v>
      </c>
      <c r="K77">
        <v>0.29801998392570284</v>
      </c>
    </row>
    <row r="78" spans="1:11" ht="29" x14ac:dyDescent="0.35">
      <c r="A78">
        <v>53</v>
      </c>
      <c r="B78" t="str">
        <f t="shared" si="1"/>
        <v>T-53</v>
      </c>
      <c r="C78" s="2" t="s">
        <v>70</v>
      </c>
      <c r="D78" s="1">
        <v>44258</v>
      </c>
      <c r="E78" t="s">
        <v>56</v>
      </c>
      <c r="G78" t="s">
        <v>13</v>
      </c>
      <c r="I78">
        <v>0</v>
      </c>
      <c r="J78">
        <v>1</v>
      </c>
      <c r="K78">
        <v>0.30002633912845988</v>
      </c>
    </row>
    <row r="79" spans="1:11" ht="29" x14ac:dyDescent="0.35">
      <c r="A79">
        <v>153</v>
      </c>
      <c r="B79" t="str">
        <f t="shared" si="1"/>
        <v>T-153</v>
      </c>
      <c r="C79" s="2" t="s">
        <v>169</v>
      </c>
      <c r="D79" s="1">
        <v>43626</v>
      </c>
      <c r="E79" t="s">
        <v>28</v>
      </c>
      <c r="F79" t="s">
        <v>17</v>
      </c>
      <c r="G79" t="s">
        <v>13</v>
      </c>
      <c r="I79">
        <v>2</v>
      </c>
      <c r="J79">
        <v>2</v>
      </c>
      <c r="K79">
        <v>0.31028122785808254</v>
      </c>
    </row>
    <row r="80" spans="1:11" ht="29" x14ac:dyDescent="0.35">
      <c r="A80">
        <v>211</v>
      </c>
      <c r="B80" t="str">
        <f t="shared" si="1"/>
        <v>T-211</v>
      </c>
      <c r="C80" s="2" t="s">
        <v>226</v>
      </c>
      <c r="D80" s="1">
        <v>43539</v>
      </c>
      <c r="E80" t="s">
        <v>9</v>
      </c>
      <c r="F80" t="s">
        <v>17</v>
      </c>
      <c r="G80" t="s">
        <v>13</v>
      </c>
      <c r="I80">
        <v>0</v>
      </c>
      <c r="J80">
        <v>6</v>
      </c>
      <c r="K80">
        <v>0.31114656502542049</v>
      </c>
    </row>
    <row r="81" spans="1:11" ht="72.5" x14ac:dyDescent="0.35">
      <c r="A81">
        <v>54</v>
      </c>
      <c r="B81" t="str">
        <f t="shared" si="1"/>
        <v>T-54</v>
      </c>
      <c r="C81" s="2" t="s">
        <v>71</v>
      </c>
      <c r="D81" s="1">
        <v>44253</v>
      </c>
      <c r="E81" t="s">
        <v>26</v>
      </c>
      <c r="G81" t="s">
        <v>13</v>
      </c>
      <c r="I81">
        <v>0</v>
      </c>
      <c r="J81">
        <v>0</v>
      </c>
      <c r="K81">
        <v>0.3116116181672961</v>
      </c>
    </row>
    <row r="82" spans="1:11" ht="29" x14ac:dyDescent="0.35">
      <c r="A82">
        <v>162</v>
      </c>
      <c r="B82" t="str">
        <f t="shared" si="1"/>
        <v>T-162</v>
      </c>
      <c r="C82" s="2" t="s">
        <v>178</v>
      </c>
      <c r="D82" s="1">
        <v>43608</v>
      </c>
      <c r="E82" t="s">
        <v>12</v>
      </c>
      <c r="F82" t="s">
        <v>17</v>
      </c>
      <c r="G82" t="s">
        <v>13</v>
      </c>
      <c r="I82">
        <v>0</v>
      </c>
      <c r="J82">
        <v>10</v>
      </c>
      <c r="K82">
        <v>0.31581722212560359</v>
      </c>
    </row>
    <row r="83" spans="1:11" ht="43.5" x14ac:dyDescent="0.35">
      <c r="A83">
        <v>50</v>
      </c>
      <c r="B83" t="str">
        <f t="shared" si="1"/>
        <v>T-50</v>
      </c>
      <c r="C83" s="2" t="s">
        <v>66</v>
      </c>
      <c r="D83" s="1">
        <v>44270</v>
      </c>
      <c r="E83" t="s">
        <v>26</v>
      </c>
      <c r="G83" t="s">
        <v>13</v>
      </c>
      <c r="I83">
        <v>0</v>
      </c>
      <c r="J83">
        <v>1</v>
      </c>
      <c r="K83">
        <v>0.31783911647489682</v>
      </c>
    </row>
    <row r="84" spans="1:11" ht="29" x14ac:dyDescent="0.35">
      <c r="A84">
        <v>132</v>
      </c>
      <c r="B84" t="str">
        <f t="shared" si="1"/>
        <v>T-132</v>
      </c>
      <c r="C84" s="2" t="s">
        <v>148</v>
      </c>
      <c r="D84" s="1">
        <v>43736</v>
      </c>
      <c r="E84" t="s">
        <v>12</v>
      </c>
      <c r="G84" t="s">
        <v>13</v>
      </c>
      <c r="I84">
        <v>1</v>
      </c>
      <c r="J84">
        <v>7</v>
      </c>
      <c r="K84">
        <v>0.31909134296052155</v>
      </c>
    </row>
    <row r="85" spans="1:11" ht="29" x14ac:dyDescent="0.35">
      <c r="A85">
        <v>217</v>
      </c>
      <c r="B85" t="str">
        <f t="shared" si="1"/>
        <v>T-217</v>
      </c>
      <c r="C85" s="2" t="s">
        <v>232</v>
      </c>
      <c r="D85" s="1">
        <v>43532</v>
      </c>
      <c r="E85" t="s">
        <v>26</v>
      </c>
      <c r="F85" t="s">
        <v>17</v>
      </c>
      <c r="G85" t="s">
        <v>13</v>
      </c>
      <c r="I85">
        <v>0</v>
      </c>
      <c r="J85">
        <v>12</v>
      </c>
      <c r="K85">
        <v>0.31916120813215931</v>
      </c>
    </row>
    <row r="86" spans="1:11" x14ac:dyDescent="0.35">
      <c r="A86">
        <v>70</v>
      </c>
      <c r="B86" t="str">
        <f t="shared" si="1"/>
        <v>T-70</v>
      </c>
      <c r="C86" s="2" t="s">
        <v>86</v>
      </c>
      <c r="D86" s="1">
        <v>44149</v>
      </c>
      <c r="E86" t="s">
        <v>56</v>
      </c>
      <c r="G86" t="s">
        <v>13</v>
      </c>
      <c r="I86">
        <v>2</v>
      </c>
      <c r="J86">
        <v>6</v>
      </c>
      <c r="K86">
        <v>0.32731385897807463</v>
      </c>
    </row>
    <row r="87" spans="1:11" ht="87" x14ac:dyDescent="0.35">
      <c r="A87">
        <v>91</v>
      </c>
      <c r="B87" t="str">
        <f t="shared" si="1"/>
        <v>T-91</v>
      </c>
      <c r="C87" s="2" t="s">
        <v>107</v>
      </c>
      <c r="D87" s="1">
        <v>43942</v>
      </c>
      <c r="E87" t="s">
        <v>28</v>
      </c>
      <c r="G87" t="s">
        <v>13</v>
      </c>
      <c r="I87">
        <v>1</v>
      </c>
      <c r="J87">
        <v>0</v>
      </c>
      <c r="K87">
        <v>0.32947775244476152</v>
      </c>
    </row>
    <row r="88" spans="1:11" ht="29" x14ac:dyDescent="0.35">
      <c r="A88">
        <v>245</v>
      </c>
      <c r="B88" t="str">
        <f t="shared" si="1"/>
        <v>T-245</v>
      </c>
      <c r="C88" s="2" t="s">
        <v>260</v>
      </c>
      <c r="D88" s="1">
        <v>43521</v>
      </c>
      <c r="E88" t="s">
        <v>32</v>
      </c>
      <c r="F88" t="s">
        <v>17</v>
      </c>
      <c r="G88" t="s">
        <v>13</v>
      </c>
      <c r="I88">
        <v>1</v>
      </c>
      <c r="J88">
        <v>0</v>
      </c>
      <c r="K88">
        <v>0.33219859133437912</v>
      </c>
    </row>
    <row r="89" spans="1:11" ht="43.5" x14ac:dyDescent="0.35">
      <c r="A89">
        <v>85</v>
      </c>
      <c r="B89" t="str">
        <f t="shared" si="1"/>
        <v>T-85</v>
      </c>
      <c r="C89" s="2" t="s">
        <v>101</v>
      </c>
      <c r="D89" s="1">
        <v>44005</v>
      </c>
      <c r="E89" t="s">
        <v>12</v>
      </c>
      <c r="G89" t="s">
        <v>13</v>
      </c>
      <c r="I89">
        <v>0</v>
      </c>
      <c r="J89">
        <v>2</v>
      </c>
      <c r="K89">
        <v>0.33513347968349805</v>
      </c>
    </row>
    <row r="90" spans="1:11" ht="58" x14ac:dyDescent="0.35">
      <c r="A90">
        <v>43</v>
      </c>
      <c r="B90" t="str">
        <f t="shared" si="1"/>
        <v>T-43</v>
      </c>
      <c r="C90" s="2" t="s">
        <v>60</v>
      </c>
      <c r="D90" s="1">
        <v>44329</v>
      </c>
      <c r="E90" t="s">
        <v>9</v>
      </c>
      <c r="G90" t="s">
        <v>10</v>
      </c>
      <c r="I90">
        <v>0</v>
      </c>
      <c r="J90">
        <v>1</v>
      </c>
      <c r="K90">
        <v>0.34571808811183691</v>
      </c>
    </row>
    <row r="91" spans="1:11" ht="43.5" x14ac:dyDescent="0.35">
      <c r="A91">
        <v>157</v>
      </c>
      <c r="B91" t="str">
        <f t="shared" si="1"/>
        <v>T-157</v>
      </c>
      <c r="C91" s="2" t="s">
        <v>173</v>
      </c>
      <c r="D91" s="1">
        <v>43618</v>
      </c>
      <c r="E91" t="s">
        <v>26</v>
      </c>
      <c r="G91" t="s">
        <v>13</v>
      </c>
      <c r="I91">
        <v>1</v>
      </c>
      <c r="J91">
        <v>1</v>
      </c>
      <c r="K91">
        <v>0.3507137519007113</v>
      </c>
    </row>
    <row r="92" spans="1:11" ht="58" x14ac:dyDescent="0.35">
      <c r="A92">
        <v>65</v>
      </c>
      <c r="B92" t="str">
        <f t="shared" si="1"/>
        <v>T-65</v>
      </c>
      <c r="C92" s="2" t="s">
        <v>82</v>
      </c>
      <c r="D92" s="1">
        <v>44175</v>
      </c>
      <c r="E92" t="s">
        <v>12</v>
      </c>
      <c r="G92" t="s">
        <v>10</v>
      </c>
      <c r="I92">
        <v>0</v>
      </c>
      <c r="J92">
        <v>0</v>
      </c>
      <c r="K92">
        <v>0.35588795047139277</v>
      </c>
    </row>
    <row r="93" spans="1:11" ht="29" x14ac:dyDescent="0.35">
      <c r="A93">
        <v>75</v>
      </c>
      <c r="B93" t="str">
        <f t="shared" si="1"/>
        <v>T-75</v>
      </c>
      <c r="C93" s="2" t="s">
        <v>91</v>
      </c>
      <c r="D93" s="1">
        <v>44107</v>
      </c>
      <c r="E93" t="s">
        <v>28</v>
      </c>
      <c r="G93" t="s">
        <v>13</v>
      </c>
      <c r="I93">
        <v>1</v>
      </c>
      <c r="J93">
        <v>0</v>
      </c>
      <c r="K93">
        <v>0.35694695432741363</v>
      </c>
    </row>
    <row r="94" spans="1:11" ht="43.5" x14ac:dyDescent="0.35">
      <c r="A94">
        <v>214</v>
      </c>
      <c r="B94" t="str">
        <f t="shared" si="1"/>
        <v>T-214</v>
      </c>
      <c r="C94" s="2" t="s">
        <v>229</v>
      </c>
      <c r="D94" s="1">
        <v>43536</v>
      </c>
      <c r="E94" t="s">
        <v>32</v>
      </c>
      <c r="F94" t="s">
        <v>17</v>
      </c>
      <c r="G94" t="s">
        <v>13</v>
      </c>
      <c r="I94">
        <v>1</v>
      </c>
      <c r="J94">
        <v>5</v>
      </c>
      <c r="K94">
        <v>0.36456897395758203</v>
      </c>
    </row>
    <row r="95" spans="1:11" ht="29" x14ac:dyDescent="0.35">
      <c r="A95">
        <v>233</v>
      </c>
      <c r="B95" t="str">
        <f t="shared" si="1"/>
        <v>T-233</v>
      </c>
      <c r="C95" s="2" t="s">
        <v>248</v>
      </c>
      <c r="D95" s="1">
        <v>43522</v>
      </c>
      <c r="E95" t="s">
        <v>9</v>
      </c>
      <c r="G95" t="s">
        <v>13</v>
      </c>
      <c r="I95">
        <v>0</v>
      </c>
      <c r="J95">
        <v>0</v>
      </c>
      <c r="K95">
        <v>0.36875674474524289</v>
      </c>
    </row>
    <row r="96" spans="1:11" ht="43.5" x14ac:dyDescent="0.35">
      <c r="A96">
        <v>82</v>
      </c>
      <c r="B96" t="str">
        <f t="shared" si="1"/>
        <v>T-82</v>
      </c>
      <c r="C96" s="2" t="s">
        <v>98</v>
      </c>
      <c r="D96" s="1">
        <v>44011</v>
      </c>
      <c r="E96" t="s">
        <v>9</v>
      </c>
      <c r="G96" t="s">
        <v>13</v>
      </c>
      <c r="I96">
        <v>1</v>
      </c>
      <c r="J96">
        <v>1</v>
      </c>
      <c r="K96">
        <v>0.36883045186861829</v>
      </c>
    </row>
    <row r="97" spans="1:11" ht="29" x14ac:dyDescent="0.35">
      <c r="A97">
        <v>84</v>
      </c>
      <c r="B97" t="str">
        <f t="shared" si="1"/>
        <v>T-84</v>
      </c>
      <c r="C97" s="2" t="s">
        <v>100</v>
      </c>
      <c r="D97" s="1">
        <v>44005</v>
      </c>
      <c r="E97" t="s">
        <v>32</v>
      </c>
      <c r="F97" t="s">
        <v>69</v>
      </c>
      <c r="G97" t="s">
        <v>13</v>
      </c>
      <c r="I97">
        <v>0</v>
      </c>
      <c r="J97">
        <v>3</v>
      </c>
      <c r="K97">
        <v>0.37144153068062746</v>
      </c>
    </row>
    <row r="98" spans="1:11" ht="29" x14ac:dyDescent="0.35">
      <c r="A98">
        <v>126</v>
      </c>
      <c r="B98" t="str">
        <f t="shared" si="1"/>
        <v>T-126</v>
      </c>
      <c r="C98" s="2" t="s">
        <v>142</v>
      </c>
      <c r="D98" s="1">
        <v>43775</v>
      </c>
      <c r="E98" t="s">
        <v>28</v>
      </c>
      <c r="F98" t="s">
        <v>17</v>
      </c>
      <c r="G98" t="s">
        <v>13</v>
      </c>
      <c r="I98">
        <v>3</v>
      </c>
      <c r="J98">
        <v>0</v>
      </c>
      <c r="K98">
        <v>0.38068319717260335</v>
      </c>
    </row>
    <row r="99" spans="1:11" ht="29" x14ac:dyDescent="0.35">
      <c r="A99">
        <v>12</v>
      </c>
      <c r="B99" t="str">
        <f t="shared" si="1"/>
        <v>T-12</v>
      </c>
      <c r="C99" s="2" t="s">
        <v>25</v>
      </c>
      <c r="D99" s="1">
        <v>44487</v>
      </c>
      <c r="E99" t="s">
        <v>26</v>
      </c>
      <c r="G99" t="s">
        <v>10</v>
      </c>
      <c r="I99">
        <v>0</v>
      </c>
      <c r="J99">
        <v>0</v>
      </c>
      <c r="K99">
        <v>0.39612683026259177</v>
      </c>
    </row>
    <row r="100" spans="1:11" ht="29" x14ac:dyDescent="0.35">
      <c r="A100">
        <v>129</v>
      </c>
      <c r="B100" t="str">
        <f t="shared" si="1"/>
        <v>T-129</v>
      </c>
      <c r="C100" s="2" t="s">
        <v>145</v>
      </c>
      <c r="D100" s="1">
        <v>43775</v>
      </c>
      <c r="E100" t="s">
        <v>26</v>
      </c>
      <c r="F100" t="s">
        <v>17</v>
      </c>
      <c r="G100" t="s">
        <v>13</v>
      </c>
      <c r="I100">
        <v>1</v>
      </c>
      <c r="J100">
        <v>1</v>
      </c>
      <c r="K100">
        <v>0.39676713934966301</v>
      </c>
    </row>
    <row r="101" spans="1:11" ht="29" x14ac:dyDescent="0.35">
      <c r="A101">
        <v>206</v>
      </c>
      <c r="B101" t="str">
        <f t="shared" si="1"/>
        <v>T-206</v>
      </c>
      <c r="C101" s="2" t="s">
        <v>221</v>
      </c>
      <c r="D101" s="1">
        <v>43543</v>
      </c>
      <c r="E101" t="s">
        <v>24</v>
      </c>
      <c r="F101" t="s">
        <v>17</v>
      </c>
      <c r="G101" t="s">
        <v>13</v>
      </c>
      <c r="I101">
        <v>2</v>
      </c>
      <c r="J101">
        <v>2</v>
      </c>
      <c r="K101">
        <v>0.40251564559892516</v>
      </c>
    </row>
    <row r="102" spans="1:11" ht="29" x14ac:dyDescent="0.35">
      <c r="A102">
        <v>134</v>
      </c>
      <c r="B102" t="str">
        <f t="shared" si="1"/>
        <v>T-134</v>
      </c>
      <c r="C102" s="2" t="s">
        <v>150</v>
      </c>
      <c r="D102" s="1">
        <v>43723</v>
      </c>
      <c r="E102" t="s">
        <v>24</v>
      </c>
      <c r="G102" t="s">
        <v>13</v>
      </c>
      <c r="I102">
        <v>0</v>
      </c>
      <c r="J102">
        <v>3</v>
      </c>
      <c r="K102">
        <v>0.40627060762444545</v>
      </c>
    </row>
    <row r="103" spans="1:11" ht="43.5" x14ac:dyDescent="0.35">
      <c r="A103">
        <v>172</v>
      </c>
      <c r="B103" t="str">
        <f t="shared" si="1"/>
        <v>T-172</v>
      </c>
      <c r="C103" s="2" t="s">
        <v>188</v>
      </c>
      <c r="D103" s="1">
        <v>43582</v>
      </c>
      <c r="E103" t="s">
        <v>9</v>
      </c>
      <c r="F103" t="s">
        <v>17</v>
      </c>
      <c r="G103" t="s">
        <v>13</v>
      </c>
      <c r="I103">
        <v>0</v>
      </c>
      <c r="J103">
        <v>3</v>
      </c>
      <c r="K103">
        <v>0.4063390339922307</v>
      </c>
    </row>
    <row r="104" spans="1:11" ht="29" x14ac:dyDescent="0.35">
      <c r="A104">
        <v>188</v>
      </c>
      <c r="B104" t="str">
        <f t="shared" si="1"/>
        <v>T-188</v>
      </c>
      <c r="C104" s="2" t="s">
        <v>203</v>
      </c>
      <c r="D104" s="1">
        <v>43557</v>
      </c>
      <c r="E104" t="s">
        <v>9</v>
      </c>
      <c r="F104" t="s">
        <v>17</v>
      </c>
      <c r="G104" t="s">
        <v>13</v>
      </c>
      <c r="I104">
        <v>0</v>
      </c>
      <c r="J104">
        <v>0</v>
      </c>
      <c r="K104">
        <v>0.40924364191456775</v>
      </c>
    </row>
    <row r="105" spans="1:11" ht="58" x14ac:dyDescent="0.35">
      <c r="A105">
        <v>41</v>
      </c>
      <c r="B105" t="str">
        <f t="shared" si="1"/>
        <v>T-41</v>
      </c>
      <c r="C105" s="2" t="s">
        <v>58</v>
      </c>
      <c r="D105" s="1">
        <v>44357</v>
      </c>
      <c r="E105" t="s">
        <v>9</v>
      </c>
      <c r="F105" t="s">
        <v>17</v>
      </c>
      <c r="G105" t="s">
        <v>10</v>
      </c>
      <c r="I105">
        <v>1</v>
      </c>
      <c r="J105">
        <v>1</v>
      </c>
      <c r="K105">
        <v>0.41450784108391725</v>
      </c>
    </row>
    <row r="106" spans="1:11" ht="29" x14ac:dyDescent="0.35">
      <c r="A106">
        <v>97</v>
      </c>
      <c r="B106" t="str">
        <f t="shared" si="1"/>
        <v>T-97</v>
      </c>
      <c r="C106" s="2" t="s">
        <v>113</v>
      </c>
      <c r="D106" s="1">
        <v>43885</v>
      </c>
      <c r="E106" t="s">
        <v>9</v>
      </c>
      <c r="F106" t="s">
        <v>17</v>
      </c>
      <c r="G106" t="s">
        <v>13</v>
      </c>
      <c r="I106">
        <v>1</v>
      </c>
      <c r="J106">
        <v>0</v>
      </c>
      <c r="K106">
        <v>0.41570967187587526</v>
      </c>
    </row>
    <row r="107" spans="1:11" ht="29" x14ac:dyDescent="0.35">
      <c r="A107">
        <v>190</v>
      </c>
      <c r="B107" t="str">
        <f t="shared" si="1"/>
        <v>T-190</v>
      </c>
      <c r="C107" s="2" t="s">
        <v>205</v>
      </c>
      <c r="D107" s="1">
        <v>43557</v>
      </c>
      <c r="E107" t="s">
        <v>26</v>
      </c>
      <c r="F107" t="s">
        <v>17</v>
      </c>
      <c r="G107" t="s">
        <v>13</v>
      </c>
      <c r="I107">
        <v>2</v>
      </c>
      <c r="J107">
        <v>4</v>
      </c>
      <c r="K107">
        <v>0.41678071525738214</v>
      </c>
    </row>
    <row r="108" spans="1:11" ht="58" x14ac:dyDescent="0.35">
      <c r="A108">
        <v>189</v>
      </c>
      <c r="B108" t="str">
        <f t="shared" si="1"/>
        <v>T-189</v>
      </c>
      <c r="C108" s="2" t="s">
        <v>204</v>
      </c>
      <c r="D108" s="1">
        <v>43557</v>
      </c>
      <c r="E108" t="s">
        <v>24</v>
      </c>
      <c r="F108" t="s">
        <v>17</v>
      </c>
      <c r="G108" t="s">
        <v>13</v>
      </c>
      <c r="I108">
        <v>0</v>
      </c>
      <c r="J108">
        <v>1</v>
      </c>
      <c r="K108">
        <v>0.41747131829047412</v>
      </c>
    </row>
    <row r="109" spans="1:11" x14ac:dyDescent="0.35">
      <c r="A109">
        <v>215</v>
      </c>
      <c r="B109" t="str">
        <f t="shared" si="1"/>
        <v>T-215</v>
      </c>
      <c r="C109" s="2" t="s">
        <v>230</v>
      </c>
      <c r="D109" s="1">
        <v>43536</v>
      </c>
      <c r="E109" t="s">
        <v>9</v>
      </c>
      <c r="F109" t="s">
        <v>17</v>
      </c>
      <c r="G109" t="s">
        <v>13</v>
      </c>
      <c r="I109">
        <v>0</v>
      </c>
      <c r="J109">
        <v>13</v>
      </c>
      <c r="K109">
        <v>0.42700296168569851</v>
      </c>
    </row>
    <row r="110" spans="1:11" ht="29" x14ac:dyDescent="0.35">
      <c r="A110">
        <v>47</v>
      </c>
      <c r="B110" t="str">
        <f t="shared" si="1"/>
        <v>T-47</v>
      </c>
      <c r="C110" s="2" t="s">
        <v>63</v>
      </c>
      <c r="D110" s="1">
        <v>44293</v>
      </c>
      <c r="E110" t="s">
        <v>9</v>
      </c>
      <c r="F110" t="s">
        <v>17</v>
      </c>
      <c r="G110" t="s">
        <v>13</v>
      </c>
      <c r="I110">
        <v>2</v>
      </c>
      <c r="J110">
        <v>1</v>
      </c>
      <c r="K110">
        <v>0.4272312286003408</v>
      </c>
    </row>
    <row r="111" spans="1:11" ht="72.5" x14ac:dyDescent="0.35">
      <c r="A111">
        <v>69</v>
      </c>
      <c r="B111" t="str">
        <f t="shared" si="1"/>
        <v>T-69</v>
      </c>
      <c r="C111" s="2" t="s">
        <v>85</v>
      </c>
      <c r="D111" s="1">
        <v>44155</v>
      </c>
      <c r="E111" t="s">
        <v>9</v>
      </c>
      <c r="G111" t="s">
        <v>13</v>
      </c>
      <c r="I111">
        <v>0</v>
      </c>
      <c r="J111">
        <v>0</v>
      </c>
      <c r="K111">
        <v>0.43154756102967806</v>
      </c>
    </row>
    <row r="112" spans="1:11" ht="29" x14ac:dyDescent="0.35">
      <c r="A112">
        <v>17</v>
      </c>
      <c r="B112" t="str">
        <f t="shared" si="1"/>
        <v>T-17</v>
      </c>
      <c r="C112" s="2" t="s">
        <v>33</v>
      </c>
      <c r="D112" s="1">
        <v>44462</v>
      </c>
      <c r="E112" t="s">
        <v>26</v>
      </c>
      <c r="G112" t="s">
        <v>10</v>
      </c>
      <c r="I112">
        <v>1</v>
      </c>
      <c r="J112">
        <v>1</v>
      </c>
      <c r="K112">
        <v>0.43738608425934744</v>
      </c>
    </row>
    <row r="113" spans="1:11" ht="29" x14ac:dyDescent="0.35">
      <c r="A113">
        <v>104</v>
      </c>
      <c r="B113" t="str">
        <f t="shared" si="1"/>
        <v>T-104</v>
      </c>
      <c r="C113" s="2" t="s">
        <v>120</v>
      </c>
      <c r="D113" s="1">
        <v>43832</v>
      </c>
      <c r="E113" t="s">
        <v>9</v>
      </c>
      <c r="F113" t="s">
        <v>17</v>
      </c>
      <c r="G113" t="s">
        <v>13</v>
      </c>
      <c r="I113">
        <v>0</v>
      </c>
      <c r="J113">
        <v>1</v>
      </c>
      <c r="K113">
        <v>0.44325722459348771</v>
      </c>
    </row>
    <row r="114" spans="1:11" ht="72.5" x14ac:dyDescent="0.35">
      <c r="A114">
        <v>72</v>
      </c>
      <c r="B114" t="str">
        <f t="shared" si="1"/>
        <v>T-72</v>
      </c>
      <c r="C114" s="2" t="s">
        <v>88</v>
      </c>
      <c r="D114" s="1">
        <v>44131</v>
      </c>
      <c r="E114" t="s">
        <v>9</v>
      </c>
      <c r="G114" t="s">
        <v>13</v>
      </c>
      <c r="I114">
        <v>0</v>
      </c>
      <c r="J114">
        <v>1</v>
      </c>
      <c r="K114">
        <v>0.44345487557676677</v>
      </c>
    </row>
    <row r="115" spans="1:11" ht="72.5" x14ac:dyDescent="0.35">
      <c r="A115">
        <v>107</v>
      </c>
      <c r="B115" t="str">
        <f t="shared" si="1"/>
        <v>T-107</v>
      </c>
      <c r="C115" s="2" t="s">
        <v>123</v>
      </c>
      <c r="D115" s="1">
        <v>43827</v>
      </c>
      <c r="E115" t="s">
        <v>9</v>
      </c>
      <c r="G115" t="s">
        <v>13</v>
      </c>
      <c r="I115">
        <v>0</v>
      </c>
      <c r="J115">
        <v>0</v>
      </c>
      <c r="K115">
        <v>0.44687755831067477</v>
      </c>
    </row>
    <row r="116" spans="1:11" ht="29" x14ac:dyDescent="0.35">
      <c r="A116">
        <v>86</v>
      </c>
      <c r="B116" t="str">
        <f t="shared" si="1"/>
        <v>T-86</v>
      </c>
      <c r="C116" s="2" t="s">
        <v>102</v>
      </c>
      <c r="D116" s="1">
        <v>44005</v>
      </c>
      <c r="E116" t="s">
        <v>56</v>
      </c>
      <c r="F116" t="s">
        <v>17</v>
      </c>
      <c r="G116" t="s">
        <v>13</v>
      </c>
      <c r="I116">
        <v>1</v>
      </c>
      <c r="J116">
        <v>0</v>
      </c>
      <c r="K116">
        <v>0.44813220137107523</v>
      </c>
    </row>
    <row r="117" spans="1:11" ht="29" x14ac:dyDescent="0.35">
      <c r="A117">
        <v>9</v>
      </c>
      <c r="B117" t="str">
        <f t="shared" si="1"/>
        <v>T-9</v>
      </c>
      <c r="C117" s="2" t="s">
        <v>21</v>
      </c>
      <c r="D117" s="1">
        <v>44494</v>
      </c>
      <c r="E117" t="s">
        <v>12</v>
      </c>
      <c r="G117" t="s">
        <v>13</v>
      </c>
      <c r="I117">
        <v>0</v>
      </c>
      <c r="J117">
        <v>0</v>
      </c>
      <c r="K117">
        <v>0.45271608603360158</v>
      </c>
    </row>
    <row r="118" spans="1:11" ht="43.5" x14ac:dyDescent="0.35">
      <c r="A118">
        <v>143</v>
      </c>
      <c r="B118" t="str">
        <f t="shared" si="1"/>
        <v>T-143</v>
      </c>
      <c r="C118" s="2" t="s">
        <v>159</v>
      </c>
      <c r="D118" s="1">
        <v>43693</v>
      </c>
      <c r="E118" t="s">
        <v>26</v>
      </c>
      <c r="F118" t="s">
        <v>17</v>
      </c>
      <c r="G118" t="s">
        <v>13</v>
      </c>
      <c r="I118">
        <v>1</v>
      </c>
      <c r="J118">
        <v>1</v>
      </c>
      <c r="K118">
        <v>0.45747858852251322</v>
      </c>
    </row>
    <row r="119" spans="1:11" ht="29" x14ac:dyDescent="0.35">
      <c r="A119">
        <v>196</v>
      </c>
      <c r="B119" t="str">
        <f t="shared" si="1"/>
        <v>T-196</v>
      </c>
      <c r="C119" s="2" t="s">
        <v>211</v>
      </c>
      <c r="D119" s="1">
        <v>43551</v>
      </c>
      <c r="E119" t="s">
        <v>9</v>
      </c>
      <c r="F119" t="s">
        <v>17</v>
      </c>
      <c r="G119" t="s">
        <v>13</v>
      </c>
      <c r="I119">
        <v>0</v>
      </c>
      <c r="J119">
        <v>3</v>
      </c>
      <c r="K119">
        <v>0.45860698703939318</v>
      </c>
    </row>
    <row r="120" spans="1:11" ht="43.5" x14ac:dyDescent="0.35">
      <c r="A120">
        <v>45</v>
      </c>
      <c r="B120" t="str">
        <f t="shared" si="1"/>
        <v>T-45</v>
      </c>
      <c r="C120" s="2" t="s">
        <v>61</v>
      </c>
      <c r="D120" s="1">
        <v>44297</v>
      </c>
      <c r="E120" t="s">
        <v>28</v>
      </c>
      <c r="G120" t="s">
        <v>10</v>
      </c>
      <c r="I120">
        <v>0</v>
      </c>
      <c r="J120">
        <v>2</v>
      </c>
      <c r="K120">
        <v>0.45877980079220271</v>
      </c>
    </row>
    <row r="121" spans="1:11" ht="29" x14ac:dyDescent="0.35">
      <c r="A121">
        <v>73</v>
      </c>
      <c r="B121" t="str">
        <f t="shared" si="1"/>
        <v>T-73</v>
      </c>
      <c r="C121" s="2" t="s">
        <v>89</v>
      </c>
      <c r="D121" s="1">
        <v>44131</v>
      </c>
      <c r="E121" t="s">
        <v>9</v>
      </c>
      <c r="G121" t="s">
        <v>13</v>
      </c>
      <c r="I121">
        <v>0</v>
      </c>
      <c r="J121">
        <v>0</v>
      </c>
      <c r="K121">
        <v>0.45982710875764576</v>
      </c>
    </row>
    <row r="122" spans="1:11" ht="29" x14ac:dyDescent="0.35">
      <c r="A122">
        <v>165</v>
      </c>
      <c r="B122" t="str">
        <f t="shared" si="1"/>
        <v>T-165</v>
      </c>
      <c r="C122" s="2" t="s">
        <v>181</v>
      </c>
      <c r="D122" s="1">
        <v>43606</v>
      </c>
      <c r="E122" t="s">
        <v>12</v>
      </c>
      <c r="G122" t="s">
        <v>13</v>
      </c>
      <c r="I122">
        <v>1</v>
      </c>
      <c r="J122">
        <v>2</v>
      </c>
      <c r="K122">
        <v>0.47239241038294133</v>
      </c>
    </row>
    <row r="123" spans="1:11" ht="29" x14ac:dyDescent="0.35">
      <c r="A123">
        <v>183</v>
      </c>
      <c r="B123" t="str">
        <f t="shared" si="1"/>
        <v>T-183</v>
      </c>
      <c r="C123" s="2" t="s">
        <v>198</v>
      </c>
      <c r="D123" s="1">
        <v>43563</v>
      </c>
      <c r="E123" t="s">
        <v>24</v>
      </c>
      <c r="F123" t="s">
        <v>17</v>
      </c>
      <c r="G123" t="s">
        <v>13</v>
      </c>
      <c r="I123">
        <v>1</v>
      </c>
      <c r="J123">
        <v>11</v>
      </c>
      <c r="K123">
        <v>0.47296156484436858</v>
      </c>
    </row>
    <row r="124" spans="1:11" ht="58" x14ac:dyDescent="0.35">
      <c r="A124">
        <v>247</v>
      </c>
      <c r="B124" t="str">
        <f t="shared" si="1"/>
        <v>T-247</v>
      </c>
      <c r="C124" s="2" t="s">
        <v>262</v>
      </c>
      <c r="D124" s="1">
        <v>43521</v>
      </c>
      <c r="E124" t="s">
        <v>9</v>
      </c>
      <c r="F124" t="s">
        <v>17</v>
      </c>
      <c r="G124" t="s">
        <v>13</v>
      </c>
      <c r="I124">
        <v>0</v>
      </c>
      <c r="J124">
        <v>1</v>
      </c>
      <c r="K124">
        <v>0.47579624781403818</v>
      </c>
    </row>
    <row r="125" spans="1:11" ht="29" x14ac:dyDescent="0.35">
      <c r="A125">
        <v>71</v>
      </c>
      <c r="B125" t="str">
        <f t="shared" si="1"/>
        <v>T-71</v>
      </c>
      <c r="C125" s="2" t="s">
        <v>87</v>
      </c>
      <c r="D125" s="1">
        <v>44141</v>
      </c>
      <c r="E125" t="s">
        <v>12</v>
      </c>
      <c r="G125" t="s">
        <v>13</v>
      </c>
      <c r="I125">
        <v>0</v>
      </c>
      <c r="J125">
        <v>0</v>
      </c>
      <c r="K125">
        <v>0.47784896211184513</v>
      </c>
    </row>
    <row r="126" spans="1:11" ht="29" x14ac:dyDescent="0.35">
      <c r="A126">
        <v>76</v>
      </c>
      <c r="B126" t="str">
        <f t="shared" si="1"/>
        <v>T-76</v>
      </c>
      <c r="C126" s="2" t="s">
        <v>92</v>
      </c>
      <c r="D126" s="1">
        <v>44106</v>
      </c>
      <c r="E126" t="s">
        <v>56</v>
      </c>
      <c r="F126" t="s">
        <v>69</v>
      </c>
      <c r="G126" t="s">
        <v>13</v>
      </c>
      <c r="I126">
        <v>1</v>
      </c>
      <c r="J126">
        <v>5</v>
      </c>
      <c r="K126">
        <v>0.47933398527926374</v>
      </c>
    </row>
    <row r="127" spans="1:11" ht="29" x14ac:dyDescent="0.35">
      <c r="A127">
        <v>20</v>
      </c>
      <c r="B127" t="str">
        <f t="shared" si="1"/>
        <v>T-20</v>
      </c>
      <c r="C127" s="2" t="s">
        <v>36</v>
      </c>
      <c r="D127" s="1">
        <v>44438</v>
      </c>
      <c r="E127" t="s">
        <v>9</v>
      </c>
      <c r="G127" t="s">
        <v>13</v>
      </c>
      <c r="I127">
        <v>1</v>
      </c>
      <c r="J127">
        <v>2</v>
      </c>
      <c r="K127">
        <v>0.48094865202955528</v>
      </c>
    </row>
    <row r="128" spans="1:11" ht="29" x14ac:dyDescent="0.35">
      <c r="A128">
        <v>141</v>
      </c>
      <c r="B128" t="str">
        <f t="shared" si="1"/>
        <v>T-141</v>
      </c>
      <c r="C128" s="2" t="s">
        <v>157</v>
      </c>
      <c r="D128" s="1">
        <v>43702</v>
      </c>
      <c r="E128" t="s">
        <v>9</v>
      </c>
      <c r="F128" t="s">
        <v>17</v>
      </c>
      <c r="G128" t="s">
        <v>13</v>
      </c>
      <c r="I128">
        <v>0</v>
      </c>
      <c r="J128">
        <v>5</v>
      </c>
      <c r="K128">
        <v>0.48345955990821576</v>
      </c>
    </row>
    <row r="129" spans="1:11" ht="29" x14ac:dyDescent="0.35">
      <c r="A129">
        <v>179</v>
      </c>
      <c r="B129" t="str">
        <f t="shared" si="1"/>
        <v>T-179</v>
      </c>
      <c r="C129" s="2" t="s">
        <v>195</v>
      </c>
      <c r="D129" s="1">
        <v>43573</v>
      </c>
      <c r="E129" t="s">
        <v>26</v>
      </c>
      <c r="G129" t="s">
        <v>13</v>
      </c>
      <c r="I129">
        <v>0</v>
      </c>
      <c r="J129">
        <v>1</v>
      </c>
      <c r="K129">
        <v>0.48952886570259724</v>
      </c>
    </row>
    <row r="130" spans="1:11" ht="43.5" x14ac:dyDescent="0.35">
      <c r="A130">
        <v>216</v>
      </c>
      <c r="B130" t="str">
        <f t="shared" si="1"/>
        <v>T-216</v>
      </c>
      <c r="C130" s="2" t="s">
        <v>231</v>
      </c>
      <c r="D130" s="1">
        <v>43535</v>
      </c>
      <c r="E130" t="s">
        <v>56</v>
      </c>
      <c r="G130" t="s">
        <v>13</v>
      </c>
      <c r="I130">
        <v>0</v>
      </c>
      <c r="J130">
        <v>2</v>
      </c>
      <c r="K130">
        <v>0.49207889717545572</v>
      </c>
    </row>
    <row r="131" spans="1:11" ht="43.5" x14ac:dyDescent="0.35">
      <c r="A131">
        <v>231</v>
      </c>
      <c r="B131" t="str">
        <f t="shared" ref="B131:B194" si="2">CONCATENATE("T-",A131)</f>
        <v>T-231</v>
      </c>
      <c r="C131" s="2" t="s">
        <v>246</v>
      </c>
      <c r="D131" s="1">
        <v>43522</v>
      </c>
      <c r="E131" t="s">
        <v>26</v>
      </c>
      <c r="G131" t="s">
        <v>13</v>
      </c>
      <c r="I131">
        <v>0</v>
      </c>
      <c r="J131">
        <v>0</v>
      </c>
      <c r="K131">
        <v>0.49689634516870562</v>
      </c>
    </row>
    <row r="132" spans="1:11" ht="43.5" x14ac:dyDescent="0.35">
      <c r="A132">
        <v>1</v>
      </c>
      <c r="B132" t="str">
        <f t="shared" si="2"/>
        <v>T-1</v>
      </c>
      <c r="C132" s="2" t="s">
        <v>8</v>
      </c>
      <c r="D132" s="1">
        <v>44521</v>
      </c>
      <c r="E132" t="s">
        <v>9</v>
      </c>
      <c r="G132" t="s">
        <v>10</v>
      </c>
      <c r="I132">
        <v>0</v>
      </c>
      <c r="J132">
        <v>0</v>
      </c>
      <c r="K132">
        <v>0.5006731661036985</v>
      </c>
    </row>
    <row r="133" spans="1:11" ht="29" x14ac:dyDescent="0.35">
      <c r="A133">
        <v>210</v>
      </c>
      <c r="B133" t="str">
        <f t="shared" si="2"/>
        <v>T-210</v>
      </c>
      <c r="C133" s="2" t="s">
        <v>225</v>
      </c>
      <c r="D133" s="1">
        <v>43543</v>
      </c>
      <c r="E133" t="s">
        <v>56</v>
      </c>
      <c r="F133" t="s">
        <v>17</v>
      </c>
      <c r="G133" t="s">
        <v>13</v>
      </c>
      <c r="I133">
        <v>4</v>
      </c>
      <c r="J133">
        <v>6</v>
      </c>
      <c r="K133">
        <v>0.50271655897647594</v>
      </c>
    </row>
    <row r="134" spans="1:11" ht="116" x14ac:dyDescent="0.35">
      <c r="A134">
        <v>57</v>
      </c>
      <c r="B134" t="str">
        <f t="shared" si="2"/>
        <v>T-57</v>
      </c>
      <c r="C134" s="2" t="s">
        <v>74</v>
      </c>
      <c r="D134" s="1">
        <v>44226</v>
      </c>
      <c r="E134" t="s">
        <v>28</v>
      </c>
      <c r="F134" t="s">
        <v>17</v>
      </c>
      <c r="G134" t="s">
        <v>13</v>
      </c>
      <c r="I134">
        <v>1</v>
      </c>
      <c r="J134">
        <v>0</v>
      </c>
      <c r="K134">
        <v>0.51027358136716694</v>
      </c>
    </row>
    <row r="135" spans="1:11" ht="29" x14ac:dyDescent="0.35">
      <c r="A135">
        <v>227</v>
      </c>
      <c r="B135" t="str">
        <f t="shared" si="2"/>
        <v>T-227</v>
      </c>
      <c r="C135" s="2" t="s">
        <v>242</v>
      </c>
      <c r="D135" s="1">
        <v>43522</v>
      </c>
      <c r="E135" t="s">
        <v>26</v>
      </c>
      <c r="F135" t="s">
        <v>17</v>
      </c>
      <c r="G135" t="s">
        <v>13</v>
      </c>
      <c r="I135">
        <v>7</v>
      </c>
      <c r="J135">
        <v>12</v>
      </c>
      <c r="K135">
        <v>0.51552661412969791</v>
      </c>
    </row>
    <row r="136" spans="1:11" ht="29" x14ac:dyDescent="0.35">
      <c r="A136">
        <v>48</v>
      </c>
      <c r="B136" t="str">
        <f t="shared" si="2"/>
        <v>T-48</v>
      </c>
      <c r="C136" s="2" t="s">
        <v>64</v>
      </c>
      <c r="D136" s="1">
        <v>44282</v>
      </c>
      <c r="E136" t="s">
        <v>32</v>
      </c>
      <c r="G136" t="s">
        <v>13</v>
      </c>
      <c r="I136">
        <v>0</v>
      </c>
      <c r="J136">
        <v>0</v>
      </c>
      <c r="K136">
        <v>0.51680910558965254</v>
      </c>
    </row>
    <row r="137" spans="1:11" ht="29" x14ac:dyDescent="0.35">
      <c r="A137">
        <v>110</v>
      </c>
      <c r="B137" t="str">
        <f t="shared" si="2"/>
        <v>T-110</v>
      </c>
      <c r="C137" s="2" t="s">
        <v>126</v>
      </c>
      <c r="D137" s="1">
        <v>43827</v>
      </c>
      <c r="E137" t="s">
        <v>12</v>
      </c>
      <c r="G137" t="s">
        <v>13</v>
      </c>
      <c r="I137">
        <v>0</v>
      </c>
      <c r="J137">
        <v>0</v>
      </c>
      <c r="K137">
        <v>0.52686248486154097</v>
      </c>
    </row>
    <row r="138" spans="1:11" ht="58" x14ac:dyDescent="0.35">
      <c r="A138">
        <v>221</v>
      </c>
      <c r="B138" t="str">
        <f t="shared" si="2"/>
        <v>T-221</v>
      </c>
      <c r="C138" s="2" t="s">
        <v>236</v>
      </c>
      <c r="D138" s="1">
        <v>43524</v>
      </c>
      <c r="E138" t="s">
        <v>12</v>
      </c>
      <c r="F138" t="s">
        <v>17</v>
      </c>
      <c r="G138" t="s">
        <v>13</v>
      </c>
      <c r="I138">
        <v>0</v>
      </c>
      <c r="J138">
        <v>3</v>
      </c>
      <c r="K138">
        <v>0.52721144336820069</v>
      </c>
    </row>
    <row r="139" spans="1:11" ht="43.5" x14ac:dyDescent="0.35">
      <c r="A139">
        <v>29</v>
      </c>
      <c r="B139" t="str">
        <f t="shared" si="2"/>
        <v>T-29</v>
      </c>
      <c r="C139" s="2" t="s">
        <v>45</v>
      </c>
      <c r="D139" s="1">
        <v>44406</v>
      </c>
      <c r="E139" t="s">
        <v>9</v>
      </c>
      <c r="F139" t="s">
        <v>17</v>
      </c>
      <c r="G139" t="s">
        <v>10</v>
      </c>
      <c r="I139">
        <v>0</v>
      </c>
      <c r="J139">
        <v>2</v>
      </c>
      <c r="K139">
        <v>0.52794806596196808</v>
      </c>
    </row>
    <row r="140" spans="1:11" ht="29" x14ac:dyDescent="0.35">
      <c r="A140">
        <v>100</v>
      </c>
      <c r="B140" t="str">
        <f t="shared" si="2"/>
        <v>T-100</v>
      </c>
      <c r="C140" s="2" t="s">
        <v>116</v>
      </c>
      <c r="D140" s="1">
        <v>43845</v>
      </c>
      <c r="E140" t="s">
        <v>9</v>
      </c>
      <c r="G140" t="s">
        <v>13</v>
      </c>
      <c r="I140">
        <v>1</v>
      </c>
      <c r="J140">
        <v>5</v>
      </c>
      <c r="K140">
        <v>0.53301366975928</v>
      </c>
    </row>
    <row r="141" spans="1:11" ht="43.5" x14ac:dyDescent="0.35">
      <c r="A141">
        <v>116</v>
      </c>
      <c r="B141" t="str">
        <f t="shared" si="2"/>
        <v>T-116</v>
      </c>
      <c r="C141" s="2" t="s">
        <v>132</v>
      </c>
      <c r="D141" s="1">
        <v>43805</v>
      </c>
      <c r="E141" t="s">
        <v>9</v>
      </c>
      <c r="G141" t="s">
        <v>13</v>
      </c>
      <c r="I141">
        <v>0</v>
      </c>
      <c r="J141">
        <v>1</v>
      </c>
      <c r="K141">
        <v>0.54681276214109831</v>
      </c>
    </row>
    <row r="142" spans="1:11" ht="43.5" x14ac:dyDescent="0.35">
      <c r="A142">
        <v>74</v>
      </c>
      <c r="B142" t="str">
        <f t="shared" si="2"/>
        <v>T-74</v>
      </c>
      <c r="C142" s="2" t="s">
        <v>90</v>
      </c>
      <c r="D142" s="1">
        <v>44110</v>
      </c>
      <c r="E142" t="s">
        <v>12</v>
      </c>
      <c r="G142" t="s">
        <v>13</v>
      </c>
      <c r="I142">
        <v>0</v>
      </c>
      <c r="J142">
        <v>0</v>
      </c>
      <c r="K142">
        <v>0.54731700385218029</v>
      </c>
    </row>
    <row r="143" spans="1:11" ht="29" x14ac:dyDescent="0.35">
      <c r="A143">
        <v>64</v>
      </c>
      <c r="B143" t="str">
        <f t="shared" si="2"/>
        <v>T-64</v>
      </c>
      <c r="C143" s="2" t="s">
        <v>81</v>
      </c>
      <c r="D143" s="1">
        <v>44179</v>
      </c>
      <c r="E143" t="s">
        <v>9</v>
      </c>
      <c r="G143" t="s">
        <v>10</v>
      </c>
      <c r="I143">
        <v>0</v>
      </c>
      <c r="J143">
        <v>1</v>
      </c>
      <c r="K143">
        <v>0.54839856870794246</v>
      </c>
    </row>
    <row r="144" spans="1:11" ht="43.5" x14ac:dyDescent="0.35">
      <c r="A144">
        <v>173</v>
      </c>
      <c r="B144" t="str">
        <f t="shared" si="2"/>
        <v>T-173</v>
      </c>
      <c r="C144" s="2" t="s">
        <v>189</v>
      </c>
      <c r="D144" s="1">
        <v>43581</v>
      </c>
      <c r="E144" t="s">
        <v>28</v>
      </c>
      <c r="F144" t="s">
        <v>17</v>
      </c>
      <c r="G144" t="s">
        <v>13</v>
      </c>
      <c r="I144">
        <v>0</v>
      </c>
      <c r="J144">
        <v>0</v>
      </c>
      <c r="K144">
        <v>0.55720248609545198</v>
      </c>
    </row>
    <row r="145" spans="1:11" ht="43.5" x14ac:dyDescent="0.35">
      <c r="A145">
        <v>122</v>
      </c>
      <c r="B145" t="str">
        <f t="shared" si="2"/>
        <v>T-122</v>
      </c>
      <c r="C145" s="2" t="s">
        <v>138</v>
      </c>
      <c r="D145" s="1">
        <v>43780</v>
      </c>
      <c r="E145" t="s">
        <v>9</v>
      </c>
      <c r="F145" t="s">
        <v>17</v>
      </c>
      <c r="G145" t="s">
        <v>13</v>
      </c>
      <c r="I145">
        <v>0</v>
      </c>
      <c r="J145">
        <v>0</v>
      </c>
      <c r="K145">
        <v>0.5604550419810268</v>
      </c>
    </row>
    <row r="146" spans="1:11" x14ac:dyDescent="0.35">
      <c r="A146">
        <v>248</v>
      </c>
      <c r="B146" t="str">
        <f t="shared" si="2"/>
        <v>T-248</v>
      </c>
      <c r="C146" s="2" t="s">
        <v>263</v>
      </c>
      <c r="D146" s="1">
        <v>43521</v>
      </c>
      <c r="E146" t="s">
        <v>28</v>
      </c>
      <c r="F146" t="s">
        <v>17</v>
      </c>
      <c r="G146" t="s">
        <v>13</v>
      </c>
      <c r="I146">
        <v>5</v>
      </c>
      <c r="J146">
        <v>7</v>
      </c>
      <c r="K146">
        <v>0.56953357513928493</v>
      </c>
    </row>
    <row r="147" spans="1:11" ht="72.5" x14ac:dyDescent="0.35">
      <c r="A147">
        <v>121</v>
      </c>
      <c r="B147" t="str">
        <f t="shared" si="2"/>
        <v>T-121</v>
      </c>
      <c r="C147" s="2" t="s">
        <v>137</v>
      </c>
      <c r="D147" s="1">
        <v>43786</v>
      </c>
      <c r="E147" t="s">
        <v>56</v>
      </c>
      <c r="G147" t="s">
        <v>13</v>
      </c>
      <c r="I147">
        <v>0</v>
      </c>
      <c r="J147">
        <v>0</v>
      </c>
      <c r="K147">
        <v>0.57941481103950965</v>
      </c>
    </row>
    <row r="148" spans="1:11" ht="29" x14ac:dyDescent="0.35">
      <c r="A148">
        <v>33</v>
      </c>
      <c r="B148" t="str">
        <f t="shared" si="2"/>
        <v>T-33</v>
      </c>
      <c r="C148" s="2" t="s">
        <v>49</v>
      </c>
      <c r="D148" s="1">
        <v>44394</v>
      </c>
      <c r="E148" t="s">
        <v>9</v>
      </c>
      <c r="G148" t="s">
        <v>10</v>
      </c>
      <c r="I148">
        <v>0</v>
      </c>
      <c r="J148">
        <v>0</v>
      </c>
      <c r="K148">
        <v>0.58241096915474622</v>
      </c>
    </row>
    <row r="149" spans="1:11" ht="43.5" x14ac:dyDescent="0.35">
      <c r="A149">
        <v>235</v>
      </c>
      <c r="B149" t="str">
        <f t="shared" si="2"/>
        <v>T-235</v>
      </c>
      <c r="C149" s="2" t="s">
        <v>250</v>
      </c>
      <c r="D149" s="1">
        <v>43522</v>
      </c>
      <c r="E149" t="s">
        <v>9</v>
      </c>
      <c r="G149" t="s">
        <v>13</v>
      </c>
      <c r="I149">
        <v>0</v>
      </c>
      <c r="J149">
        <v>1</v>
      </c>
      <c r="K149">
        <v>0.58352065788002816</v>
      </c>
    </row>
    <row r="150" spans="1:11" ht="43.5" x14ac:dyDescent="0.35">
      <c r="A150">
        <v>46</v>
      </c>
      <c r="B150" t="str">
        <f t="shared" si="2"/>
        <v>T-46</v>
      </c>
      <c r="C150" s="2" t="s">
        <v>62</v>
      </c>
      <c r="D150" s="1">
        <v>44295</v>
      </c>
      <c r="E150" t="s">
        <v>9</v>
      </c>
      <c r="G150" t="s">
        <v>10</v>
      </c>
      <c r="I150">
        <v>0</v>
      </c>
      <c r="J150">
        <v>2</v>
      </c>
      <c r="K150">
        <v>0.59045580099981565</v>
      </c>
    </row>
    <row r="151" spans="1:11" ht="58" x14ac:dyDescent="0.35">
      <c r="A151">
        <v>77</v>
      </c>
      <c r="B151" t="str">
        <f t="shared" si="2"/>
        <v>T-77</v>
      </c>
      <c r="C151" s="2" t="s">
        <v>93</v>
      </c>
      <c r="D151" s="1">
        <v>44106</v>
      </c>
      <c r="E151" t="s">
        <v>12</v>
      </c>
      <c r="G151" t="s">
        <v>13</v>
      </c>
      <c r="I151">
        <v>0</v>
      </c>
      <c r="J151">
        <v>0</v>
      </c>
      <c r="K151">
        <v>0.59419645962804502</v>
      </c>
    </row>
    <row r="152" spans="1:11" ht="29" x14ac:dyDescent="0.35">
      <c r="A152">
        <v>133</v>
      </c>
      <c r="B152" t="str">
        <f t="shared" si="2"/>
        <v>T-133</v>
      </c>
      <c r="C152" s="2" t="s">
        <v>149</v>
      </c>
      <c r="D152" s="1">
        <v>43727</v>
      </c>
      <c r="E152" t="s">
        <v>56</v>
      </c>
      <c r="F152" t="s">
        <v>17</v>
      </c>
      <c r="G152" t="s">
        <v>13</v>
      </c>
      <c r="I152">
        <v>3</v>
      </c>
      <c r="J152">
        <v>0</v>
      </c>
      <c r="K152">
        <v>0.59981395027552242</v>
      </c>
    </row>
    <row r="153" spans="1:11" ht="58" x14ac:dyDescent="0.35">
      <c r="A153">
        <v>58</v>
      </c>
      <c r="B153" t="str">
        <f t="shared" si="2"/>
        <v>T-58</v>
      </c>
      <c r="C153" s="2" t="s">
        <v>75</v>
      </c>
      <c r="D153" s="1">
        <v>44210</v>
      </c>
      <c r="E153" t="s">
        <v>56</v>
      </c>
      <c r="G153" t="s">
        <v>13</v>
      </c>
      <c r="I153">
        <v>0</v>
      </c>
      <c r="J153">
        <v>0</v>
      </c>
      <c r="K153">
        <v>0.60098687723915489</v>
      </c>
    </row>
    <row r="154" spans="1:11" ht="29" x14ac:dyDescent="0.35">
      <c r="A154">
        <v>166</v>
      </c>
      <c r="B154" t="str">
        <f t="shared" si="2"/>
        <v>T-166</v>
      </c>
      <c r="C154" s="2" t="s">
        <v>182</v>
      </c>
      <c r="D154" s="1">
        <v>43606</v>
      </c>
      <c r="E154" t="s">
        <v>12</v>
      </c>
      <c r="F154" t="s">
        <v>17</v>
      </c>
      <c r="G154" t="s">
        <v>13</v>
      </c>
      <c r="I154">
        <v>0</v>
      </c>
      <c r="J154">
        <v>0</v>
      </c>
      <c r="K154">
        <v>0.60226437981070813</v>
      </c>
    </row>
    <row r="155" spans="1:11" ht="43.5" x14ac:dyDescent="0.35">
      <c r="A155">
        <v>234</v>
      </c>
      <c r="B155" t="str">
        <f t="shared" si="2"/>
        <v>T-234</v>
      </c>
      <c r="C155" s="2" t="s">
        <v>249</v>
      </c>
      <c r="D155" s="1">
        <v>43522</v>
      </c>
      <c r="E155" t="s">
        <v>12</v>
      </c>
      <c r="F155" t="s">
        <v>17</v>
      </c>
      <c r="G155" t="s">
        <v>13</v>
      </c>
      <c r="I155">
        <v>0</v>
      </c>
      <c r="J155">
        <v>5</v>
      </c>
      <c r="K155">
        <v>0.61290117117410081</v>
      </c>
    </row>
    <row r="156" spans="1:11" ht="43.5" x14ac:dyDescent="0.35">
      <c r="A156">
        <v>158</v>
      </c>
      <c r="B156" t="str">
        <f t="shared" si="2"/>
        <v>T-158</v>
      </c>
      <c r="C156" s="2" t="s">
        <v>174</v>
      </c>
      <c r="D156" s="1">
        <v>43617</v>
      </c>
      <c r="E156" t="s">
        <v>12</v>
      </c>
      <c r="G156" t="s">
        <v>13</v>
      </c>
      <c r="I156">
        <v>0</v>
      </c>
      <c r="J156">
        <v>2</v>
      </c>
      <c r="K156">
        <v>0.61293587123428994</v>
      </c>
    </row>
    <row r="157" spans="1:11" ht="29" x14ac:dyDescent="0.35">
      <c r="A157">
        <v>114</v>
      </c>
      <c r="B157" t="str">
        <f t="shared" si="2"/>
        <v>T-114</v>
      </c>
      <c r="C157" s="2" t="s">
        <v>130</v>
      </c>
      <c r="D157" s="1">
        <v>43816</v>
      </c>
      <c r="E157" t="s">
        <v>56</v>
      </c>
      <c r="G157" t="s">
        <v>13</v>
      </c>
      <c r="I157">
        <v>1</v>
      </c>
      <c r="J157">
        <v>1</v>
      </c>
      <c r="K157">
        <v>0.61776922985009797</v>
      </c>
    </row>
    <row r="158" spans="1:11" ht="29" x14ac:dyDescent="0.35">
      <c r="A158">
        <v>7</v>
      </c>
      <c r="B158" t="str">
        <f t="shared" si="2"/>
        <v>T-7</v>
      </c>
      <c r="C158" s="2" t="s">
        <v>19</v>
      </c>
      <c r="D158" s="1">
        <v>44494</v>
      </c>
      <c r="E158" t="s">
        <v>12</v>
      </c>
      <c r="G158" t="s">
        <v>10</v>
      </c>
      <c r="I158">
        <v>0</v>
      </c>
      <c r="J158">
        <v>0</v>
      </c>
      <c r="K158">
        <v>0.62420821547206506</v>
      </c>
    </row>
    <row r="159" spans="1:11" ht="29" x14ac:dyDescent="0.35">
      <c r="A159">
        <v>198</v>
      </c>
      <c r="B159" t="str">
        <f t="shared" si="2"/>
        <v>T-198</v>
      </c>
      <c r="C159" s="2" t="s">
        <v>213</v>
      </c>
      <c r="D159" s="1">
        <v>43551</v>
      </c>
      <c r="E159" t="s">
        <v>9</v>
      </c>
      <c r="G159" t="s">
        <v>13</v>
      </c>
      <c r="I159">
        <v>0</v>
      </c>
      <c r="J159">
        <v>0</v>
      </c>
      <c r="K159">
        <v>0.62716645025613238</v>
      </c>
    </row>
    <row r="160" spans="1:11" ht="29" x14ac:dyDescent="0.35">
      <c r="A160">
        <v>140</v>
      </c>
      <c r="B160" t="str">
        <f t="shared" si="2"/>
        <v>T-140</v>
      </c>
      <c r="C160" s="2" t="s">
        <v>156</v>
      </c>
      <c r="D160" s="1">
        <v>43703</v>
      </c>
      <c r="E160" t="s">
        <v>9</v>
      </c>
      <c r="F160" t="s">
        <v>17</v>
      </c>
      <c r="G160" t="s">
        <v>13</v>
      </c>
      <c r="I160">
        <v>2</v>
      </c>
      <c r="J160">
        <v>8</v>
      </c>
      <c r="K160">
        <v>0.62930388781988067</v>
      </c>
    </row>
    <row r="161" spans="1:11" ht="29" x14ac:dyDescent="0.35">
      <c r="A161">
        <v>240</v>
      </c>
      <c r="B161" t="str">
        <f t="shared" si="2"/>
        <v>T-240</v>
      </c>
      <c r="C161" s="2" t="s">
        <v>255</v>
      </c>
      <c r="D161" s="1">
        <v>43522</v>
      </c>
      <c r="E161" t="s">
        <v>26</v>
      </c>
      <c r="F161" t="s">
        <v>17</v>
      </c>
      <c r="G161" t="s">
        <v>13</v>
      </c>
      <c r="I161">
        <v>0</v>
      </c>
      <c r="J161">
        <v>3</v>
      </c>
      <c r="K161">
        <v>0.6293949460982009</v>
      </c>
    </row>
    <row r="162" spans="1:11" ht="43.5" x14ac:dyDescent="0.35">
      <c r="A162">
        <v>92</v>
      </c>
      <c r="B162" t="str">
        <f t="shared" si="2"/>
        <v>T-92</v>
      </c>
      <c r="C162" s="2" t="s">
        <v>108</v>
      </c>
      <c r="D162" s="1">
        <v>43924</v>
      </c>
      <c r="E162" t="s">
        <v>28</v>
      </c>
      <c r="F162" t="s">
        <v>17</v>
      </c>
      <c r="G162" t="s">
        <v>13</v>
      </c>
      <c r="I162">
        <v>0</v>
      </c>
      <c r="J162">
        <v>0</v>
      </c>
      <c r="K162">
        <v>0.63013071884674354</v>
      </c>
    </row>
    <row r="163" spans="1:11" ht="29" x14ac:dyDescent="0.35">
      <c r="A163">
        <v>23</v>
      </c>
      <c r="B163" t="str">
        <f t="shared" si="2"/>
        <v>T-23</v>
      </c>
      <c r="C163" s="2" t="s">
        <v>39</v>
      </c>
      <c r="D163" s="1">
        <v>44430</v>
      </c>
      <c r="E163" t="s">
        <v>12</v>
      </c>
      <c r="G163" t="s">
        <v>10</v>
      </c>
      <c r="I163">
        <v>0</v>
      </c>
      <c r="J163">
        <v>2</v>
      </c>
      <c r="K163">
        <v>0.6325649719453591</v>
      </c>
    </row>
    <row r="164" spans="1:11" ht="43.5" x14ac:dyDescent="0.35">
      <c r="A164">
        <v>61</v>
      </c>
      <c r="B164" t="str">
        <f t="shared" si="2"/>
        <v>T-61</v>
      </c>
      <c r="C164" s="2" t="s">
        <v>78</v>
      </c>
      <c r="D164" s="1">
        <v>44192</v>
      </c>
      <c r="E164" t="s">
        <v>9</v>
      </c>
      <c r="G164" t="s">
        <v>13</v>
      </c>
      <c r="I164">
        <v>1</v>
      </c>
      <c r="J164">
        <v>2</v>
      </c>
      <c r="K164">
        <v>0.63655787823971532</v>
      </c>
    </row>
    <row r="165" spans="1:11" ht="29" x14ac:dyDescent="0.35">
      <c r="A165">
        <v>8</v>
      </c>
      <c r="B165" t="str">
        <f t="shared" si="2"/>
        <v>T-8</v>
      </c>
      <c r="C165" s="2" t="s">
        <v>20</v>
      </c>
      <c r="D165" s="1">
        <v>44494</v>
      </c>
      <c r="E165" t="s">
        <v>12</v>
      </c>
      <c r="G165" t="s">
        <v>10</v>
      </c>
      <c r="I165">
        <v>0</v>
      </c>
      <c r="J165">
        <v>0</v>
      </c>
      <c r="K165">
        <v>0.63690138952597675</v>
      </c>
    </row>
    <row r="166" spans="1:11" x14ac:dyDescent="0.35">
      <c r="A166">
        <v>168</v>
      </c>
      <c r="B166" t="str">
        <f t="shared" si="2"/>
        <v>T-168</v>
      </c>
      <c r="C166" s="2" t="s">
        <v>184</v>
      </c>
      <c r="D166" s="1">
        <v>43600</v>
      </c>
      <c r="E166" t="s">
        <v>9</v>
      </c>
      <c r="F166" t="s">
        <v>17</v>
      </c>
      <c r="G166" t="s">
        <v>13</v>
      </c>
      <c r="I166">
        <v>1</v>
      </c>
      <c r="J166">
        <v>3</v>
      </c>
      <c r="K166">
        <v>0.64020855511434516</v>
      </c>
    </row>
    <row r="167" spans="1:11" ht="29" x14ac:dyDescent="0.35">
      <c r="A167">
        <v>239</v>
      </c>
      <c r="B167" t="str">
        <f t="shared" si="2"/>
        <v>T-239</v>
      </c>
      <c r="C167" s="2" t="s">
        <v>254</v>
      </c>
      <c r="D167" s="1">
        <v>43522</v>
      </c>
      <c r="E167" t="s">
        <v>12</v>
      </c>
      <c r="F167" t="s">
        <v>17</v>
      </c>
      <c r="G167" t="s">
        <v>13</v>
      </c>
      <c r="I167">
        <v>0</v>
      </c>
      <c r="J167">
        <v>2</v>
      </c>
      <c r="K167">
        <v>0.65681125734602863</v>
      </c>
    </row>
    <row r="168" spans="1:11" x14ac:dyDescent="0.35">
      <c r="A168">
        <v>94</v>
      </c>
      <c r="B168" t="str">
        <f t="shared" si="2"/>
        <v>T-94</v>
      </c>
      <c r="C168" s="2" t="s">
        <v>110</v>
      </c>
      <c r="D168" s="1">
        <v>43894</v>
      </c>
      <c r="E168" t="s">
        <v>12</v>
      </c>
      <c r="G168" t="s">
        <v>13</v>
      </c>
      <c r="I168">
        <v>0</v>
      </c>
      <c r="J168">
        <v>0</v>
      </c>
      <c r="K168">
        <v>0.66334498212559567</v>
      </c>
    </row>
    <row r="169" spans="1:11" ht="87" x14ac:dyDescent="0.35">
      <c r="A169">
        <v>108</v>
      </c>
      <c r="B169" t="str">
        <f t="shared" si="2"/>
        <v>T-108</v>
      </c>
      <c r="C169" s="2" t="s">
        <v>124</v>
      </c>
      <c r="D169" s="1">
        <v>43827</v>
      </c>
      <c r="E169" t="s">
        <v>12</v>
      </c>
      <c r="F169" t="s">
        <v>17</v>
      </c>
      <c r="G169" t="s">
        <v>13</v>
      </c>
      <c r="I169">
        <v>0</v>
      </c>
      <c r="J169">
        <v>0</v>
      </c>
      <c r="K169">
        <v>0.67440304615798075</v>
      </c>
    </row>
    <row r="170" spans="1:11" ht="29" x14ac:dyDescent="0.35">
      <c r="A170">
        <v>203</v>
      </c>
      <c r="B170" t="str">
        <f t="shared" si="2"/>
        <v>T-203</v>
      </c>
      <c r="C170" s="2" t="s">
        <v>218</v>
      </c>
      <c r="D170" s="1">
        <v>43547</v>
      </c>
      <c r="E170" t="s">
        <v>26</v>
      </c>
      <c r="G170" t="s">
        <v>13</v>
      </c>
      <c r="I170">
        <v>0</v>
      </c>
      <c r="J170">
        <v>0</v>
      </c>
      <c r="K170">
        <v>0.67626406632431346</v>
      </c>
    </row>
    <row r="171" spans="1:11" ht="101.5" x14ac:dyDescent="0.35">
      <c r="A171">
        <v>191</v>
      </c>
      <c r="B171" t="str">
        <f t="shared" si="2"/>
        <v>T-191</v>
      </c>
      <c r="C171" s="2" t="s">
        <v>206</v>
      </c>
      <c r="D171" s="1">
        <v>43557</v>
      </c>
      <c r="E171" t="s">
        <v>56</v>
      </c>
      <c r="G171" t="s">
        <v>13</v>
      </c>
      <c r="I171">
        <v>0</v>
      </c>
      <c r="J171">
        <v>0</v>
      </c>
      <c r="K171">
        <v>0.6817179717939188</v>
      </c>
    </row>
    <row r="172" spans="1:11" ht="43.5" x14ac:dyDescent="0.35">
      <c r="A172">
        <v>40</v>
      </c>
      <c r="B172" t="str">
        <f t="shared" si="2"/>
        <v>T-40</v>
      </c>
      <c r="C172" s="2" t="s">
        <v>57</v>
      </c>
      <c r="D172" s="1">
        <v>44357</v>
      </c>
      <c r="E172" t="s">
        <v>9</v>
      </c>
      <c r="G172" t="s">
        <v>10</v>
      </c>
      <c r="I172">
        <v>0</v>
      </c>
      <c r="J172">
        <v>0</v>
      </c>
      <c r="K172">
        <v>0.68357026858864955</v>
      </c>
    </row>
    <row r="173" spans="1:11" ht="29" x14ac:dyDescent="0.35">
      <c r="A173">
        <v>32</v>
      </c>
      <c r="B173" t="str">
        <f t="shared" si="2"/>
        <v>T-32</v>
      </c>
      <c r="C173" s="2" t="s">
        <v>48</v>
      </c>
      <c r="D173" s="1">
        <v>44398</v>
      </c>
      <c r="E173" t="s">
        <v>9</v>
      </c>
      <c r="G173" t="s">
        <v>10</v>
      </c>
      <c r="I173">
        <v>0</v>
      </c>
      <c r="J173">
        <v>0</v>
      </c>
      <c r="K173">
        <v>0.68674888058860517</v>
      </c>
    </row>
    <row r="174" spans="1:11" ht="72.5" x14ac:dyDescent="0.35">
      <c r="A174">
        <v>241</v>
      </c>
      <c r="B174" t="str">
        <f t="shared" si="2"/>
        <v>T-241</v>
      </c>
      <c r="C174" s="2" t="s">
        <v>256</v>
      </c>
      <c r="D174" s="1">
        <v>43522</v>
      </c>
      <c r="E174" t="s">
        <v>9</v>
      </c>
      <c r="G174" t="s">
        <v>13</v>
      </c>
      <c r="I174">
        <v>0</v>
      </c>
      <c r="J174">
        <v>2</v>
      </c>
      <c r="K174">
        <v>0.69424939424304066</v>
      </c>
    </row>
    <row r="175" spans="1:11" ht="29" x14ac:dyDescent="0.35">
      <c r="A175">
        <v>130</v>
      </c>
      <c r="B175" t="str">
        <f t="shared" si="2"/>
        <v>T-130</v>
      </c>
      <c r="C175" s="2" t="s">
        <v>146</v>
      </c>
      <c r="D175" s="1">
        <v>43771</v>
      </c>
      <c r="E175" t="s">
        <v>26</v>
      </c>
      <c r="F175" t="s">
        <v>17</v>
      </c>
      <c r="G175" t="s">
        <v>13</v>
      </c>
      <c r="I175">
        <v>1</v>
      </c>
      <c r="J175">
        <v>0</v>
      </c>
      <c r="K175">
        <v>0.69497236416209274</v>
      </c>
    </row>
    <row r="176" spans="1:11" ht="58" x14ac:dyDescent="0.35">
      <c r="A176">
        <v>151</v>
      </c>
      <c r="B176" t="str">
        <f t="shared" si="2"/>
        <v>T-151</v>
      </c>
      <c r="C176" s="2" t="s">
        <v>167</v>
      </c>
      <c r="D176" s="1">
        <v>43630</v>
      </c>
      <c r="E176" t="s">
        <v>12</v>
      </c>
      <c r="F176" t="s">
        <v>17</v>
      </c>
      <c r="G176" t="s">
        <v>13</v>
      </c>
      <c r="I176">
        <v>0</v>
      </c>
      <c r="J176">
        <v>2</v>
      </c>
      <c r="K176">
        <v>0.69614503540700656</v>
      </c>
    </row>
    <row r="177" spans="1:11" ht="43.5" x14ac:dyDescent="0.35">
      <c r="A177">
        <v>170</v>
      </c>
      <c r="B177" t="str">
        <f t="shared" si="2"/>
        <v>T-170</v>
      </c>
      <c r="C177" s="2" t="s">
        <v>186</v>
      </c>
      <c r="D177" s="1">
        <v>43594</v>
      </c>
      <c r="E177" t="s">
        <v>56</v>
      </c>
      <c r="F177" t="s">
        <v>17</v>
      </c>
      <c r="G177" t="s">
        <v>13</v>
      </c>
      <c r="I177">
        <v>1</v>
      </c>
      <c r="J177">
        <v>6</v>
      </c>
      <c r="K177">
        <v>0.69778317761405384</v>
      </c>
    </row>
    <row r="178" spans="1:11" ht="72.5" x14ac:dyDescent="0.35">
      <c r="A178">
        <v>159</v>
      </c>
      <c r="B178" t="str">
        <f t="shared" si="2"/>
        <v>T-159</v>
      </c>
      <c r="C178" s="2" t="s">
        <v>175</v>
      </c>
      <c r="D178" s="1">
        <v>43613</v>
      </c>
      <c r="E178" t="s">
        <v>26</v>
      </c>
      <c r="G178" t="s">
        <v>13</v>
      </c>
      <c r="I178">
        <v>1</v>
      </c>
      <c r="J178">
        <v>1</v>
      </c>
      <c r="K178">
        <v>0.7156853162734208</v>
      </c>
    </row>
    <row r="179" spans="1:11" ht="58" x14ac:dyDescent="0.35">
      <c r="A179">
        <v>161</v>
      </c>
      <c r="B179" t="str">
        <f t="shared" si="2"/>
        <v>T-161</v>
      </c>
      <c r="C179" s="2" t="s">
        <v>177</v>
      </c>
      <c r="D179" s="1">
        <v>43612</v>
      </c>
      <c r="E179" t="s">
        <v>9</v>
      </c>
      <c r="F179" t="s">
        <v>17</v>
      </c>
      <c r="G179" t="s">
        <v>13</v>
      </c>
      <c r="I179">
        <v>1</v>
      </c>
      <c r="J179">
        <v>1</v>
      </c>
      <c r="K179">
        <v>0.71859973879940575</v>
      </c>
    </row>
    <row r="180" spans="1:11" ht="29" x14ac:dyDescent="0.35">
      <c r="A180">
        <v>135</v>
      </c>
      <c r="B180" t="str">
        <f t="shared" si="2"/>
        <v>T-135</v>
      </c>
      <c r="C180" s="2" t="s">
        <v>151</v>
      </c>
      <c r="D180" s="1">
        <v>43719</v>
      </c>
      <c r="E180" t="s">
        <v>12</v>
      </c>
      <c r="F180" t="s">
        <v>17</v>
      </c>
      <c r="G180" t="s">
        <v>13</v>
      </c>
      <c r="I180">
        <v>3</v>
      </c>
      <c r="J180">
        <v>5</v>
      </c>
      <c r="K180">
        <v>0.72074158896055718</v>
      </c>
    </row>
    <row r="181" spans="1:11" ht="29" x14ac:dyDescent="0.35">
      <c r="A181">
        <v>103</v>
      </c>
      <c r="B181" t="str">
        <f t="shared" si="2"/>
        <v>T-103</v>
      </c>
      <c r="C181" s="2" t="s">
        <v>119</v>
      </c>
      <c r="D181" s="1">
        <v>43834</v>
      </c>
      <c r="E181" t="s">
        <v>9</v>
      </c>
      <c r="G181" t="s">
        <v>13</v>
      </c>
      <c r="I181">
        <v>1</v>
      </c>
      <c r="J181">
        <v>1</v>
      </c>
      <c r="K181">
        <v>0.72080201747701345</v>
      </c>
    </row>
    <row r="182" spans="1:11" x14ac:dyDescent="0.35">
      <c r="A182">
        <v>246</v>
      </c>
      <c r="B182" t="str">
        <f t="shared" si="2"/>
        <v>T-246</v>
      </c>
      <c r="C182" s="2" t="s">
        <v>261</v>
      </c>
      <c r="D182" s="1">
        <v>43521</v>
      </c>
      <c r="E182" t="s">
        <v>56</v>
      </c>
      <c r="G182" t="s">
        <v>13</v>
      </c>
      <c r="I182">
        <v>0</v>
      </c>
      <c r="J182">
        <v>4</v>
      </c>
      <c r="K182">
        <v>0.73056309235718042</v>
      </c>
    </row>
    <row r="183" spans="1:11" ht="29" x14ac:dyDescent="0.35">
      <c r="A183">
        <v>197</v>
      </c>
      <c r="B183" t="str">
        <f t="shared" si="2"/>
        <v>T-197</v>
      </c>
      <c r="C183" s="2" t="s">
        <v>212</v>
      </c>
      <c r="D183" s="1">
        <v>43551</v>
      </c>
      <c r="E183" t="s">
        <v>9</v>
      </c>
      <c r="G183" t="s">
        <v>13</v>
      </c>
      <c r="I183">
        <v>2</v>
      </c>
      <c r="J183">
        <v>0</v>
      </c>
      <c r="K183">
        <v>0.73082924673161653</v>
      </c>
    </row>
    <row r="184" spans="1:11" ht="29" x14ac:dyDescent="0.35">
      <c r="A184">
        <v>199</v>
      </c>
      <c r="B184" t="str">
        <f t="shared" si="2"/>
        <v>T-199</v>
      </c>
      <c r="C184" s="2" t="s">
        <v>214</v>
      </c>
      <c r="D184" s="1">
        <v>43551</v>
      </c>
      <c r="E184" t="s">
        <v>12</v>
      </c>
      <c r="G184" t="s">
        <v>13</v>
      </c>
      <c r="I184">
        <v>1</v>
      </c>
      <c r="J184">
        <v>0</v>
      </c>
      <c r="K184">
        <v>0.73204766554368106</v>
      </c>
    </row>
    <row r="185" spans="1:11" ht="43.5" x14ac:dyDescent="0.35">
      <c r="A185">
        <v>138</v>
      </c>
      <c r="B185" t="str">
        <f t="shared" si="2"/>
        <v>T-138</v>
      </c>
      <c r="C185" s="2" t="s">
        <v>154</v>
      </c>
      <c r="D185" s="1">
        <v>43705</v>
      </c>
      <c r="E185" t="s">
        <v>9</v>
      </c>
      <c r="F185" t="s">
        <v>17</v>
      </c>
      <c r="G185" t="s">
        <v>13</v>
      </c>
      <c r="I185">
        <v>1</v>
      </c>
      <c r="J185">
        <v>3</v>
      </c>
      <c r="K185">
        <v>0.73213050509042488</v>
      </c>
    </row>
    <row r="186" spans="1:11" ht="145" x14ac:dyDescent="0.35">
      <c r="A186">
        <v>51</v>
      </c>
      <c r="B186" t="str">
        <f t="shared" si="2"/>
        <v>T-51</v>
      </c>
      <c r="C186" s="2" t="s">
        <v>67</v>
      </c>
      <c r="D186" s="1">
        <v>44270</v>
      </c>
      <c r="E186" t="s">
        <v>12</v>
      </c>
      <c r="G186" t="s">
        <v>13</v>
      </c>
      <c r="I186">
        <v>1</v>
      </c>
      <c r="J186">
        <v>2</v>
      </c>
      <c r="K186">
        <v>0.73460784792359402</v>
      </c>
    </row>
    <row r="187" spans="1:11" ht="29" x14ac:dyDescent="0.35">
      <c r="A187">
        <v>144</v>
      </c>
      <c r="B187" t="str">
        <f t="shared" si="2"/>
        <v>T-144</v>
      </c>
      <c r="C187" s="2" t="s">
        <v>160</v>
      </c>
      <c r="D187" s="1">
        <v>43668</v>
      </c>
      <c r="E187" t="s">
        <v>26</v>
      </c>
      <c r="F187" t="s">
        <v>17</v>
      </c>
      <c r="G187" t="s">
        <v>13</v>
      </c>
      <c r="I187">
        <v>1</v>
      </c>
      <c r="J187">
        <v>0</v>
      </c>
      <c r="K187">
        <v>0.73466307523497643</v>
      </c>
    </row>
    <row r="188" spans="1:11" ht="29" x14ac:dyDescent="0.35">
      <c r="A188">
        <v>219</v>
      </c>
      <c r="B188" t="str">
        <f t="shared" si="2"/>
        <v>T-219</v>
      </c>
      <c r="C188" s="2" t="s">
        <v>234</v>
      </c>
      <c r="D188" s="1">
        <v>43528</v>
      </c>
      <c r="E188" t="s">
        <v>12</v>
      </c>
      <c r="F188" t="s">
        <v>17</v>
      </c>
      <c r="G188" t="s">
        <v>13</v>
      </c>
      <c r="I188">
        <v>1</v>
      </c>
      <c r="J188">
        <v>12</v>
      </c>
      <c r="K188">
        <v>0.73914504029737915</v>
      </c>
    </row>
    <row r="189" spans="1:11" x14ac:dyDescent="0.35">
      <c r="A189">
        <v>113</v>
      </c>
      <c r="B189" t="str">
        <f t="shared" si="2"/>
        <v>T-113</v>
      </c>
      <c r="C189" s="2" t="s">
        <v>129</v>
      </c>
      <c r="D189" s="1">
        <v>43816</v>
      </c>
      <c r="E189" t="s">
        <v>26</v>
      </c>
      <c r="G189" t="s">
        <v>13</v>
      </c>
      <c r="I189">
        <v>0</v>
      </c>
      <c r="J189">
        <v>0</v>
      </c>
      <c r="K189">
        <v>0.74458490374506237</v>
      </c>
    </row>
    <row r="190" spans="1:11" ht="29" x14ac:dyDescent="0.35">
      <c r="A190">
        <v>202</v>
      </c>
      <c r="B190" t="str">
        <f t="shared" si="2"/>
        <v>T-202</v>
      </c>
      <c r="C190" s="2" t="s">
        <v>217</v>
      </c>
      <c r="D190" s="1">
        <v>43549</v>
      </c>
      <c r="E190" t="s">
        <v>12</v>
      </c>
      <c r="F190" t="s">
        <v>17</v>
      </c>
      <c r="G190" t="s">
        <v>13</v>
      </c>
      <c r="I190">
        <v>3</v>
      </c>
      <c r="J190">
        <v>1</v>
      </c>
      <c r="K190">
        <v>0.74571790504884827</v>
      </c>
    </row>
    <row r="191" spans="1:11" ht="29" x14ac:dyDescent="0.35">
      <c r="A191">
        <v>125</v>
      </c>
      <c r="B191" t="str">
        <f t="shared" si="2"/>
        <v>T-125</v>
      </c>
      <c r="C191" s="2" t="s">
        <v>141</v>
      </c>
      <c r="D191" s="1">
        <v>43775</v>
      </c>
      <c r="E191" t="s">
        <v>26</v>
      </c>
      <c r="F191" t="s">
        <v>17</v>
      </c>
      <c r="G191" t="s">
        <v>13</v>
      </c>
      <c r="I191">
        <v>1</v>
      </c>
      <c r="J191">
        <v>2</v>
      </c>
      <c r="K191">
        <v>0.74965654825926242</v>
      </c>
    </row>
    <row r="192" spans="1:11" ht="29" x14ac:dyDescent="0.35">
      <c r="A192">
        <v>131</v>
      </c>
      <c r="B192" t="str">
        <f t="shared" si="2"/>
        <v>T-131</v>
      </c>
      <c r="C192" s="2" t="s">
        <v>147</v>
      </c>
      <c r="D192" s="1">
        <v>43771</v>
      </c>
      <c r="E192" t="s">
        <v>24</v>
      </c>
      <c r="G192" t="s">
        <v>13</v>
      </c>
      <c r="I192">
        <v>1</v>
      </c>
      <c r="J192">
        <v>3</v>
      </c>
      <c r="K192">
        <v>0.7537776833802744</v>
      </c>
    </row>
    <row r="193" spans="1:11" x14ac:dyDescent="0.35">
      <c r="A193">
        <v>15</v>
      </c>
      <c r="B193" t="str">
        <f t="shared" si="2"/>
        <v>T-15</v>
      </c>
      <c r="C193" s="2" t="s">
        <v>30</v>
      </c>
      <c r="D193" s="1">
        <v>44463</v>
      </c>
      <c r="E193" t="s">
        <v>9</v>
      </c>
      <c r="G193" t="s">
        <v>13</v>
      </c>
      <c r="I193">
        <v>0</v>
      </c>
      <c r="J193">
        <v>0</v>
      </c>
      <c r="K193">
        <v>0.76531722865200824</v>
      </c>
    </row>
    <row r="194" spans="1:11" ht="43.5" x14ac:dyDescent="0.35">
      <c r="A194">
        <v>81</v>
      </c>
      <c r="B194" t="str">
        <f t="shared" si="2"/>
        <v>T-81</v>
      </c>
      <c r="C194" s="2" t="s">
        <v>97</v>
      </c>
      <c r="D194" s="1">
        <v>44013</v>
      </c>
      <c r="E194" t="s">
        <v>12</v>
      </c>
      <c r="G194" t="s">
        <v>13</v>
      </c>
      <c r="I194">
        <v>0</v>
      </c>
      <c r="J194">
        <v>1</v>
      </c>
      <c r="K194">
        <v>0.77133162576687175</v>
      </c>
    </row>
    <row r="195" spans="1:11" ht="72.5" x14ac:dyDescent="0.35">
      <c r="A195">
        <v>62</v>
      </c>
      <c r="B195" t="str">
        <f t="shared" ref="B195:B246" si="3">CONCATENATE("T-",A195)</f>
        <v>T-62</v>
      </c>
      <c r="C195" s="2" t="s">
        <v>79</v>
      </c>
      <c r="D195" s="1">
        <v>44191</v>
      </c>
      <c r="E195" t="s">
        <v>12</v>
      </c>
      <c r="G195" t="s">
        <v>13</v>
      </c>
      <c r="I195">
        <v>0</v>
      </c>
      <c r="J195">
        <v>0</v>
      </c>
      <c r="K195">
        <v>0.77750604220405695</v>
      </c>
    </row>
    <row r="196" spans="1:11" ht="43.5" x14ac:dyDescent="0.35">
      <c r="A196">
        <v>25</v>
      </c>
      <c r="B196" t="str">
        <f t="shared" si="3"/>
        <v>T-25</v>
      </c>
      <c r="C196" s="2" t="s">
        <v>41</v>
      </c>
      <c r="D196" s="1">
        <v>44417</v>
      </c>
      <c r="E196" t="s">
        <v>9</v>
      </c>
      <c r="G196" t="s">
        <v>10</v>
      </c>
      <c r="I196">
        <v>0</v>
      </c>
      <c r="J196">
        <v>0</v>
      </c>
      <c r="K196">
        <v>0.78140656971230182</v>
      </c>
    </row>
    <row r="197" spans="1:11" ht="43.5" x14ac:dyDescent="0.35">
      <c r="A197">
        <v>89</v>
      </c>
      <c r="B197" t="str">
        <f t="shared" si="3"/>
        <v>T-89</v>
      </c>
      <c r="C197" s="2" t="s">
        <v>105</v>
      </c>
      <c r="D197" s="1">
        <v>43990</v>
      </c>
      <c r="E197" t="s">
        <v>28</v>
      </c>
      <c r="G197" t="s">
        <v>13</v>
      </c>
      <c r="I197">
        <v>1</v>
      </c>
      <c r="J197">
        <v>1</v>
      </c>
      <c r="K197">
        <v>0.78293058992695119</v>
      </c>
    </row>
    <row r="198" spans="1:11" ht="29" x14ac:dyDescent="0.35">
      <c r="A198">
        <v>19</v>
      </c>
      <c r="B198" t="str">
        <f t="shared" si="3"/>
        <v>T-19</v>
      </c>
      <c r="C198" s="2" t="s">
        <v>35</v>
      </c>
      <c r="D198" s="1">
        <v>44443</v>
      </c>
      <c r="E198" t="s">
        <v>9</v>
      </c>
      <c r="G198" t="s">
        <v>10</v>
      </c>
      <c r="I198">
        <v>1</v>
      </c>
      <c r="J198">
        <v>3</v>
      </c>
      <c r="K198">
        <v>0.78400027149560203</v>
      </c>
    </row>
    <row r="199" spans="1:11" ht="43.5" x14ac:dyDescent="0.35">
      <c r="A199">
        <v>96</v>
      </c>
      <c r="B199" t="str">
        <f t="shared" si="3"/>
        <v>T-96</v>
      </c>
      <c r="C199" s="2" t="s">
        <v>112</v>
      </c>
      <c r="D199" s="1">
        <v>43890</v>
      </c>
      <c r="E199" t="s">
        <v>56</v>
      </c>
      <c r="G199" t="s">
        <v>13</v>
      </c>
      <c r="I199">
        <v>0</v>
      </c>
      <c r="J199">
        <v>5</v>
      </c>
      <c r="K199">
        <v>0.78558755833637195</v>
      </c>
    </row>
    <row r="200" spans="1:11" x14ac:dyDescent="0.35">
      <c r="A200">
        <v>193</v>
      </c>
      <c r="B200" t="str">
        <f t="shared" si="3"/>
        <v>T-193</v>
      </c>
      <c r="C200" s="2" t="s">
        <v>208</v>
      </c>
      <c r="D200" s="1">
        <v>43552</v>
      </c>
      <c r="E200" t="s">
        <v>9</v>
      </c>
      <c r="G200" t="s">
        <v>13</v>
      </c>
      <c r="I200">
        <v>1</v>
      </c>
      <c r="J200">
        <v>5</v>
      </c>
      <c r="K200">
        <v>0.78712531061206492</v>
      </c>
    </row>
    <row r="201" spans="1:11" ht="43.5" x14ac:dyDescent="0.35">
      <c r="A201">
        <v>99</v>
      </c>
      <c r="B201" t="str">
        <f t="shared" si="3"/>
        <v>T-99</v>
      </c>
      <c r="C201" s="2" t="s">
        <v>115</v>
      </c>
      <c r="D201" s="1">
        <v>43851</v>
      </c>
      <c r="E201" t="s">
        <v>12</v>
      </c>
      <c r="F201" t="s">
        <v>17</v>
      </c>
      <c r="G201" t="s">
        <v>13</v>
      </c>
      <c r="I201">
        <v>0</v>
      </c>
      <c r="J201">
        <v>1</v>
      </c>
      <c r="K201">
        <v>0.78719314477075986</v>
      </c>
    </row>
    <row r="202" spans="1:11" ht="29" x14ac:dyDescent="0.35">
      <c r="A202">
        <v>180</v>
      </c>
      <c r="B202" t="str">
        <f t="shared" si="3"/>
        <v>T-180</v>
      </c>
      <c r="C202" s="2" t="s">
        <v>196</v>
      </c>
      <c r="D202" s="1">
        <v>43573</v>
      </c>
      <c r="E202" t="s">
        <v>12</v>
      </c>
      <c r="F202" t="s">
        <v>17</v>
      </c>
      <c r="G202" t="s">
        <v>13</v>
      </c>
      <c r="I202">
        <v>1</v>
      </c>
      <c r="J202">
        <v>3</v>
      </c>
      <c r="K202">
        <v>0.7903048568784411</v>
      </c>
    </row>
    <row r="203" spans="1:11" ht="29" x14ac:dyDescent="0.35">
      <c r="A203">
        <v>31</v>
      </c>
      <c r="B203" t="str">
        <f t="shared" si="3"/>
        <v>T-31</v>
      </c>
      <c r="C203" s="2" t="s">
        <v>47</v>
      </c>
      <c r="D203" s="1">
        <v>44402</v>
      </c>
      <c r="E203" t="s">
        <v>9</v>
      </c>
      <c r="F203" t="s">
        <v>17</v>
      </c>
      <c r="G203" t="s">
        <v>10</v>
      </c>
      <c r="I203">
        <v>1</v>
      </c>
      <c r="J203">
        <v>0</v>
      </c>
      <c r="K203">
        <v>0.79318321353903654</v>
      </c>
    </row>
    <row r="204" spans="1:11" ht="72.5" x14ac:dyDescent="0.35">
      <c r="A204">
        <v>83</v>
      </c>
      <c r="B204" t="str">
        <f t="shared" si="3"/>
        <v>T-83</v>
      </c>
      <c r="C204" s="2" t="s">
        <v>99</v>
      </c>
      <c r="D204" s="1">
        <v>44006</v>
      </c>
      <c r="E204" t="s">
        <v>12</v>
      </c>
      <c r="F204" t="s">
        <v>17</v>
      </c>
      <c r="G204" t="s">
        <v>13</v>
      </c>
      <c r="I204">
        <v>0</v>
      </c>
      <c r="J204">
        <v>0</v>
      </c>
      <c r="K204">
        <v>0.80122305663999249</v>
      </c>
    </row>
    <row r="205" spans="1:11" ht="29" x14ac:dyDescent="0.35">
      <c r="A205">
        <v>90</v>
      </c>
      <c r="B205" t="str">
        <f t="shared" si="3"/>
        <v>T-90</v>
      </c>
      <c r="C205" s="2" t="s">
        <v>106</v>
      </c>
      <c r="D205" s="1">
        <v>43990</v>
      </c>
      <c r="E205" t="s">
        <v>9</v>
      </c>
      <c r="G205" t="s">
        <v>13</v>
      </c>
      <c r="I205">
        <v>1</v>
      </c>
      <c r="J205">
        <v>1</v>
      </c>
      <c r="K205">
        <v>0.80275240045320839</v>
      </c>
    </row>
    <row r="206" spans="1:11" ht="58" x14ac:dyDescent="0.35">
      <c r="A206">
        <v>171</v>
      </c>
      <c r="B206" t="str">
        <f t="shared" si="3"/>
        <v>T-171</v>
      </c>
      <c r="C206" s="2" t="s">
        <v>187</v>
      </c>
      <c r="D206" s="1">
        <v>43583</v>
      </c>
      <c r="E206" t="s">
        <v>12</v>
      </c>
      <c r="F206" t="s">
        <v>17</v>
      </c>
      <c r="G206" t="s">
        <v>13</v>
      </c>
      <c r="I206">
        <v>3</v>
      </c>
      <c r="J206">
        <v>7</v>
      </c>
      <c r="K206">
        <v>0.81775453305296675</v>
      </c>
    </row>
    <row r="207" spans="1:11" ht="29" x14ac:dyDescent="0.35">
      <c r="A207">
        <v>35</v>
      </c>
      <c r="B207" t="str">
        <f t="shared" si="3"/>
        <v>T-35</v>
      </c>
      <c r="C207" s="2" t="s">
        <v>51</v>
      </c>
      <c r="D207" s="1">
        <v>44392</v>
      </c>
      <c r="E207" t="s">
        <v>12</v>
      </c>
      <c r="G207" t="s">
        <v>10</v>
      </c>
      <c r="I207">
        <v>0</v>
      </c>
      <c r="J207">
        <v>0</v>
      </c>
      <c r="K207">
        <v>0.8242198428678007</v>
      </c>
    </row>
    <row r="208" spans="1:11" ht="43.5" x14ac:dyDescent="0.35">
      <c r="A208">
        <v>66</v>
      </c>
      <c r="B208" t="str">
        <f t="shared" si="3"/>
        <v>T-66</v>
      </c>
      <c r="C208" s="2" t="s">
        <v>83</v>
      </c>
      <c r="D208" s="1">
        <v>44169</v>
      </c>
      <c r="E208" t="s">
        <v>24</v>
      </c>
      <c r="G208" t="s">
        <v>13</v>
      </c>
      <c r="I208">
        <v>1</v>
      </c>
      <c r="J208">
        <v>2</v>
      </c>
      <c r="K208">
        <v>0.82460694731018502</v>
      </c>
    </row>
    <row r="209" spans="1:11" ht="29" x14ac:dyDescent="0.35">
      <c r="A209">
        <v>146</v>
      </c>
      <c r="B209" t="str">
        <f t="shared" si="3"/>
        <v>T-146</v>
      </c>
      <c r="C209" s="2" t="s">
        <v>162</v>
      </c>
      <c r="D209" s="1">
        <v>43643</v>
      </c>
      <c r="E209" t="s">
        <v>9</v>
      </c>
      <c r="G209" t="s">
        <v>13</v>
      </c>
      <c r="I209">
        <v>0</v>
      </c>
      <c r="J209">
        <v>0</v>
      </c>
      <c r="K209">
        <v>0.82730137104068768</v>
      </c>
    </row>
    <row r="210" spans="1:11" ht="29" x14ac:dyDescent="0.35">
      <c r="A210">
        <v>226</v>
      </c>
      <c r="B210" t="str">
        <f t="shared" si="3"/>
        <v>T-226</v>
      </c>
      <c r="C210" s="2" t="s">
        <v>241</v>
      </c>
      <c r="D210" s="1">
        <v>43522</v>
      </c>
      <c r="E210" t="s">
        <v>9</v>
      </c>
      <c r="F210" t="s">
        <v>17</v>
      </c>
      <c r="G210" t="s">
        <v>13</v>
      </c>
      <c r="I210">
        <v>2</v>
      </c>
      <c r="J210">
        <v>4</v>
      </c>
      <c r="K210">
        <v>0.83316301086065558</v>
      </c>
    </row>
    <row r="211" spans="1:11" ht="72.5" x14ac:dyDescent="0.35">
      <c r="A211">
        <v>60</v>
      </c>
      <c r="B211" t="str">
        <f t="shared" si="3"/>
        <v>T-60</v>
      </c>
      <c r="C211" s="2" t="s">
        <v>77</v>
      </c>
      <c r="D211" s="1">
        <v>44200</v>
      </c>
      <c r="E211" t="s">
        <v>9</v>
      </c>
      <c r="F211" t="s">
        <v>17</v>
      </c>
      <c r="G211" t="s">
        <v>13</v>
      </c>
      <c r="I211">
        <v>1</v>
      </c>
      <c r="J211">
        <v>3</v>
      </c>
      <c r="K211">
        <v>0.83783892745262945</v>
      </c>
    </row>
    <row r="212" spans="1:11" ht="43.5" x14ac:dyDescent="0.35">
      <c r="A212">
        <v>229</v>
      </c>
      <c r="B212" t="str">
        <f t="shared" si="3"/>
        <v>T-229</v>
      </c>
      <c r="C212" s="2" t="s">
        <v>244</v>
      </c>
      <c r="D212" s="1">
        <v>43522</v>
      </c>
      <c r="E212" t="s">
        <v>26</v>
      </c>
      <c r="G212" t="s">
        <v>13</v>
      </c>
      <c r="I212">
        <v>0</v>
      </c>
      <c r="J212">
        <v>6</v>
      </c>
      <c r="K212">
        <v>0.83923104824768868</v>
      </c>
    </row>
    <row r="213" spans="1:11" ht="29" x14ac:dyDescent="0.35">
      <c r="A213">
        <v>154</v>
      </c>
      <c r="B213" t="str">
        <f t="shared" si="3"/>
        <v>T-154</v>
      </c>
      <c r="C213" s="2" t="s">
        <v>170</v>
      </c>
      <c r="D213" s="1">
        <v>43625</v>
      </c>
      <c r="E213" t="s">
        <v>26</v>
      </c>
      <c r="G213" t="s">
        <v>13</v>
      </c>
      <c r="I213">
        <v>0</v>
      </c>
      <c r="J213">
        <v>1</v>
      </c>
      <c r="K213">
        <v>0.84059520553182732</v>
      </c>
    </row>
    <row r="214" spans="1:11" ht="43.5" x14ac:dyDescent="0.35">
      <c r="A214">
        <v>182</v>
      </c>
      <c r="B214" t="str">
        <f t="shared" si="3"/>
        <v>T-182</v>
      </c>
      <c r="C214" s="2" t="s">
        <v>197</v>
      </c>
      <c r="D214" s="1">
        <v>43564</v>
      </c>
      <c r="E214" t="s">
        <v>12</v>
      </c>
      <c r="F214" t="s">
        <v>17</v>
      </c>
      <c r="G214" t="s">
        <v>13</v>
      </c>
      <c r="I214">
        <v>2</v>
      </c>
      <c r="J214">
        <v>8</v>
      </c>
      <c r="K214">
        <v>0.85040935831647335</v>
      </c>
    </row>
    <row r="215" spans="1:11" ht="29" x14ac:dyDescent="0.35">
      <c r="A215">
        <v>204</v>
      </c>
      <c r="B215" t="str">
        <f t="shared" si="3"/>
        <v>T-204</v>
      </c>
      <c r="C215" s="2" t="s">
        <v>219</v>
      </c>
      <c r="D215" s="1">
        <v>43543</v>
      </c>
      <c r="E215" t="s">
        <v>26</v>
      </c>
      <c r="F215" t="s">
        <v>17</v>
      </c>
      <c r="G215" t="s">
        <v>13</v>
      </c>
      <c r="I215">
        <v>1</v>
      </c>
      <c r="J215">
        <v>1</v>
      </c>
      <c r="K215">
        <v>0.85059539689028651</v>
      </c>
    </row>
    <row r="216" spans="1:11" ht="43.5" x14ac:dyDescent="0.35">
      <c r="A216">
        <v>18</v>
      </c>
      <c r="B216" t="str">
        <f t="shared" si="3"/>
        <v>T-18</v>
      </c>
      <c r="C216" s="2" t="s">
        <v>34</v>
      </c>
      <c r="D216" s="1">
        <v>44461</v>
      </c>
      <c r="E216" t="s">
        <v>9</v>
      </c>
      <c r="G216" t="s">
        <v>13</v>
      </c>
      <c r="I216">
        <v>0</v>
      </c>
      <c r="J216">
        <v>0</v>
      </c>
      <c r="K216">
        <v>0.85272928429366224</v>
      </c>
    </row>
    <row r="217" spans="1:11" ht="29" x14ac:dyDescent="0.35">
      <c r="A217">
        <v>124</v>
      </c>
      <c r="B217" t="str">
        <f t="shared" si="3"/>
        <v>T-124</v>
      </c>
      <c r="C217" s="2" t="s">
        <v>140</v>
      </c>
      <c r="D217" s="1">
        <v>43775</v>
      </c>
      <c r="E217" t="s">
        <v>26</v>
      </c>
      <c r="G217" t="s">
        <v>13</v>
      </c>
      <c r="I217">
        <v>0</v>
      </c>
      <c r="J217">
        <v>2</v>
      </c>
      <c r="K217">
        <v>0.85959761652233435</v>
      </c>
    </row>
    <row r="218" spans="1:11" ht="58" x14ac:dyDescent="0.35">
      <c r="A218">
        <v>177</v>
      </c>
      <c r="B218" t="str">
        <f t="shared" si="3"/>
        <v>T-177</v>
      </c>
      <c r="C218" s="2" t="s">
        <v>193</v>
      </c>
      <c r="D218" s="1">
        <v>43575</v>
      </c>
      <c r="E218" t="s">
        <v>12</v>
      </c>
      <c r="G218" t="s">
        <v>13</v>
      </c>
      <c r="I218">
        <v>2</v>
      </c>
      <c r="J218">
        <v>5</v>
      </c>
      <c r="K218">
        <v>0.8757765492931453</v>
      </c>
    </row>
    <row r="219" spans="1:11" ht="29" x14ac:dyDescent="0.35">
      <c r="A219">
        <v>93</v>
      </c>
      <c r="B219" t="str">
        <f t="shared" si="3"/>
        <v>T-93</v>
      </c>
      <c r="C219" s="2" t="s">
        <v>109</v>
      </c>
      <c r="D219" s="1">
        <v>43900</v>
      </c>
      <c r="E219" t="s">
        <v>12</v>
      </c>
      <c r="F219" t="s">
        <v>17</v>
      </c>
      <c r="G219" t="s">
        <v>13</v>
      </c>
      <c r="I219">
        <v>1</v>
      </c>
      <c r="J219">
        <v>1</v>
      </c>
      <c r="K219">
        <v>0.88064579114422659</v>
      </c>
    </row>
    <row r="220" spans="1:11" ht="43.5" x14ac:dyDescent="0.35">
      <c r="A220">
        <v>150</v>
      </c>
      <c r="B220" t="str">
        <f t="shared" si="3"/>
        <v>T-150</v>
      </c>
      <c r="C220" s="2" t="s">
        <v>166</v>
      </c>
      <c r="D220" s="1">
        <v>43631</v>
      </c>
      <c r="E220" t="s">
        <v>12</v>
      </c>
      <c r="G220" t="s">
        <v>13</v>
      </c>
      <c r="I220">
        <v>1</v>
      </c>
      <c r="J220">
        <v>2</v>
      </c>
      <c r="K220">
        <v>0.88182873757803071</v>
      </c>
    </row>
    <row r="221" spans="1:11" ht="43.5" x14ac:dyDescent="0.35">
      <c r="A221">
        <v>112</v>
      </c>
      <c r="B221" t="str">
        <f t="shared" si="3"/>
        <v>T-112</v>
      </c>
      <c r="C221" s="2" t="s">
        <v>128</v>
      </c>
      <c r="D221" s="1">
        <v>43823</v>
      </c>
      <c r="E221" t="s">
        <v>9</v>
      </c>
      <c r="G221" t="s">
        <v>13</v>
      </c>
      <c r="I221">
        <v>0</v>
      </c>
      <c r="J221">
        <v>1</v>
      </c>
      <c r="K221">
        <v>0.88935215598730377</v>
      </c>
    </row>
    <row r="222" spans="1:11" ht="29" x14ac:dyDescent="0.35">
      <c r="A222">
        <v>36</v>
      </c>
      <c r="B222" t="str">
        <f t="shared" si="3"/>
        <v>T-36</v>
      </c>
      <c r="C222" s="2" t="s">
        <v>52</v>
      </c>
      <c r="D222" s="1">
        <v>44389</v>
      </c>
      <c r="E222" t="s">
        <v>9</v>
      </c>
      <c r="G222" t="s">
        <v>10</v>
      </c>
      <c r="I222">
        <v>0</v>
      </c>
      <c r="J222">
        <v>0</v>
      </c>
      <c r="K222">
        <v>0.89243969230467657</v>
      </c>
    </row>
    <row r="223" spans="1:11" ht="72.5" x14ac:dyDescent="0.35">
      <c r="A223">
        <v>139</v>
      </c>
      <c r="B223" t="str">
        <f t="shared" si="3"/>
        <v>T-139</v>
      </c>
      <c r="C223" s="2" t="s">
        <v>155</v>
      </c>
      <c r="D223" s="1">
        <v>43704</v>
      </c>
      <c r="E223" t="s">
        <v>26</v>
      </c>
      <c r="F223" t="s">
        <v>17</v>
      </c>
      <c r="G223" t="s">
        <v>13</v>
      </c>
      <c r="I223">
        <v>1</v>
      </c>
      <c r="J223">
        <v>4</v>
      </c>
      <c r="K223">
        <v>0.89480685118229264</v>
      </c>
    </row>
    <row r="224" spans="1:11" ht="29" x14ac:dyDescent="0.35">
      <c r="A224">
        <v>2</v>
      </c>
      <c r="B224" t="str">
        <f t="shared" si="3"/>
        <v>T-2</v>
      </c>
      <c r="C224" s="2" t="s">
        <v>11</v>
      </c>
      <c r="D224" s="1">
        <v>44510</v>
      </c>
      <c r="E224" t="s">
        <v>12</v>
      </c>
      <c r="G224" t="s">
        <v>13</v>
      </c>
      <c r="I224">
        <v>0</v>
      </c>
      <c r="J224">
        <v>0</v>
      </c>
      <c r="K224">
        <v>0.89560592790888172</v>
      </c>
    </row>
    <row r="225" spans="1:11" ht="29" x14ac:dyDescent="0.35">
      <c r="A225">
        <v>26</v>
      </c>
      <c r="B225" t="str">
        <f t="shared" si="3"/>
        <v>T-26</v>
      </c>
      <c r="C225" s="2" t="s">
        <v>42</v>
      </c>
      <c r="D225" s="1">
        <v>44417</v>
      </c>
      <c r="E225" t="s">
        <v>28</v>
      </c>
      <c r="G225" t="s">
        <v>10</v>
      </c>
      <c r="I225">
        <v>0</v>
      </c>
      <c r="J225">
        <v>0</v>
      </c>
      <c r="K225">
        <v>0.90234750555249887</v>
      </c>
    </row>
    <row r="226" spans="1:11" ht="29" x14ac:dyDescent="0.35">
      <c r="A226">
        <v>176</v>
      </c>
      <c r="B226" t="str">
        <f t="shared" si="3"/>
        <v>T-176</v>
      </c>
      <c r="C226" s="2" t="s">
        <v>192</v>
      </c>
      <c r="D226" s="1">
        <v>43576</v>
      </c>
      <c r="E226" t="s">
        <v>28</v>
      </c>
      <c r="F226" t="s">
        <v>17</v>
      </c>
      <c r="G226" t="s">
        <v>13</v>
      </c>
      <c r="I226">
        <v>3</v>
      </c>
      <c r="J226">
        <v>9</v>
      </c>
      <c r="K226">
        <v>0.90327055044698146</v>
      </c>
    </row>
    <row r="227" spans="1:11" ht="29" x14ac:dyDescent="0.35">
      <c r="A227">
        <v>11</v>
      </c>
      <c r="B227" t="str">
        <f t="shared" si="3"/>
        <v>T-11</v>
      </c>
      <c r="C227" s="2" t="s">
        <v>23</v>
      </c>
      <c r="D227" s="1">
        <v>44493</v>
      </c>
      <c r="E227" t="s">
        <v>24</v>
      </c>
      <c r="G227" t="s">
        <v>13</v>
      </c>
      <c r="I227">
        <v>0</v>
      </c>
      <c r="J227">
        <v>0</v>
      </c>
      <c r="K227">
        <v>0.90939280452553151</v>
      </c>
    </row>
    <row r="228" spans="1:11" ht="29" x14ac:dyDescent="0.35">
      <c r="A228">
        <v>24</v>
      </c>
      <c r="B228" t="str">
        <f t="shared" si="3"/>
        <v>T-24</v>
      </c>
      <c r="C228" s="2" t="s">
        <v>40</v>
      </c>
      <c r="D228" s="1">
        <v>44417</v>
      </c>
      <c r="E228" t="s">
        <v>9</v>
      </c>
      <c r="G228" t="s">
        <v>10</v>
      </c>
      <c r="I228">
        <v>1</v>
      </c>
      <c r="J228">
        <v>3</v>
      </c>
      <c r="K228">
        <v>0.91637481878123506</v>
      </c>
    </row>
    <row r="229" spans="1:11" ht="29" x14ac:dyDescent="0.35">
      <c r="A229">
        <v>55</v>
      </c>
      <c r="B229" t="str">
        <f t="shared" si="3"/>
        <v>T-55</v>
      </c>
      <c r="C229" s="2" t="s">
        <v>72</v>
      </c>
      <c r="D229" s="1">
        <v>44231</v>
      </c>
      <c r="E229" t="s">
        <v>9</v>
      </c>
      <c r="G229" t="s">
        <v>13</v>
      </c>
      <c r="I229">
        <v>0</v>
      </c>
      <c r="J229">
        <v>0</v>
      </c>
      <c r="K229">
        <v>0.92604046469496659</v>
      </c>
    </row>
    <row r="230" spans="1:11" ht="29" x14ac:dyDescent="0.35">
      <c r="A230">
        <v>242</v>
      </c>
      <c r="B230" t="str">
        <f t="shared" si="3"/>
        <v>T-242</v>
      </c>
      <c r="C230" s="2" t="s">
        <v>257</v>
      </c>
      <c r="D230" s="1">
        <v>43521</v>
      </c>
      <c r="E230" t="s">
        <v>9</v>
      </c>
      <c r="F230" t="s">
        <v>17</v>
      </c>
      <c r="G230" t="s">
        <v>13</v>
      </c>
      <c r="I230">
        <v>0</v>
      </c>
      <c r="J230">
        <v>2</v>
      </c>
      <c r="K230">
        <v>0.92820542597288613</v>
      </c>
    </row>
    <row r="231" spans="1:11" ht="29" x14ac:dyDescent="0.35">
      <c r="A231">
        <v>16</v>
      </c>
      <c r="B231" t="str">
        <f t="shared" si="3"/>
        <v>T-16</v>
      </c>
      <c r="C231" s="2" t="s">
        <v>31</v>
      </c>
      <c r="D231" s="1">
        <v>44463</v>
      </c>
      <c r="E231" t="s">
        <v>32</v>
      </c>
      <c r="G231" t="s">
        <v>13</v>
      </c>
      <c r="I231">
        <v>0</v>
      </c>
      <c r="J231">
        <v>0</v>
      </c>
      <c r="K231">
        <v>0.93876993328881408</v>
      </c>
    </row>
    <row r="232" spans="1:11" ht="43.5" x14ac:dyDescent="0.35">
      <c r="A232">
        <v>192</v>
      </c>
      <c r="B232" t="str">
        <f t="shared" si="3"/>
        <v>T-192</v>
      </c>
      <c r="C232" s="2" t="s">
        <v>207</v>
      </c>
      <c r="D232" s="1">
        <v>43554</v>
      </c>
      <c r="E232" t="s">
        <v>9</v>
      </c>
      <c r="G232" t="s">
        <v>13</v>
      </c>
      <c r="I232">
        <v>0</v>
      </c>
      <c r="J232">
        <v>2</v>
      </c>
      <c r="K232">
        <v>0.93981919969937011</v>
      </c>
    </row>
    <row r="233" spans="1:11" ht="29" x14ac:dyDescent="0.35">
      <c r="A233">
        <v>207</v>
      </c>
      <c r="B233" t="str">
        <f t="shared" si="3"/>
        <v>T-207</v>
      </c>
      <c r="C233" s="2" t="s">
        <v>222</v>
      </c>
      <c r="D233" s="1">
        <v>43543</v>
      </c>
      <c r="E233" t="s">
        <v>24</v>
      </c>
      <c r="G233" t="s">
        <v>13</v>
      </c>
      <c r="I233">
        <v>1</v>
      </c>
      <c r="J233">
        <v>3</v>
      </c>
      <c r="K233">
        <v>0.94090249652958069</v>
      </c>
    </row>
    <row r="234" spans="1:11" ht="43.5" x14ac:dyDescent="0.35">
      <c r="A234">
        <v>160</v>
      </c>
      <c r="B234" t="str">
        <f t="shared" si="3"/>
        <v>T-160</v>
      </c>
      <c r="C234" s="2" t="s">
        <v>176</v>
      </c>
      <c r="D234" s="1">
        <v>43612</v>
      </c>
      <c r="E234" t="s">
        <v>9</v>
      </c>
      <c r="F234" t="s">
        <v>17</v>
      </c>
      <c r="G234" t="s">
        <v>13</v>
      </c>
      <c r="I234">
        <v>0</v>
      </c>
      <c r="J234">
        <v>2</v>
      </c>
      <c r="K234">
        <v>0.94398056779821937</v>
      </c>
    </row>
    <row r="235" spans="1:11" ht="29" x14ac:dyDescent="0.35">
      <c r="A235">
        <v>169</v>
      </c>
      <c r="B235" t="str">
        <f t="shared" si="3"/>
        <v>T-169</v>
      </c>
      <c r="C235" s="2" t="s">
        <v>185</v>
      </c>
      <c r="D235" s="1">
        <v>43600</v>
      </c>
      <c r="E235" t="s">
        <v>28</v>
      </c>
      <c r="F235" t="s">
        <v>17</v>
      </c>
      <c r="G235" t="s">
        <v>13</v>
      </c>
      <c r="I235">
        <v>3</v>
      </c>
      <c r="J235">
        <v>4</v>
      </c>
      <c r="K235">
        <v>0.9451732155725695</v>
      </c>
    </row>
    <row r="236" spans="1:11" ht="58" x14ac:dyDescent="0.35">
      <c r="A236">
        <v>187</v>
      </c>
      <c r="B236" t="str">
        <f t="shared" si="3"/>
        <v>T-187</v>
      </c>
      <c r="C236" s="2" t="s">
        <v>202</v>
      </c>
      <c r="D236" s="1">
        <v>43557</v>
      </c>
      <c r="E236" t="s">
        <v>12</v>
      </c>
      <c r="F236" t="s">
        <v>17</v>
      </c>
      <c r="G236" t="s">
        <v>13</v>
      </c>
      <c r="I236">
        <v>1</v>
      </c>
      <c r="J236">
        <v>1</v>
      </c>
      <c r="K236">
        <v>0.94698547878918782</v>
      </c>
    </row>
    <row r="237" spans="1:11" ht="29" x14ac:dyDescent="0.35">
      <c r="A237">
        <v>4</v>
      </c>
      <c r="B237" t="str">
        <f t="shared" si="3"/>
        <v>T-4</v>
      </c>
      <c r="C237" s="2" t="s">
        <v>15</v>
      </c>
      <c r="D237" s="1">
        <v>44503</v>
      </c>
      <c r="E237" t="s">
        <v>12</v>
      </c>
      <c r="G237" t="s">
        <v>13</v>
      </c>
      <c r="I237">
        <v>0</v>
      </c>
      <c r="J237">
        <v>0</v>
      </c>
      <c r="K237">
        <v>0.95485496193600161</v>
      </c>
    </row>
    <row r="238" spans="1:11" ht="29" x14ac:dyDescent="0.35">
      <c r="A238">
        <v>220</v>
      </c>
      <c r="B238" t="str">
        <f t="shared" si="3"/>
        <v>T-220</v>
      </c>
      <c r="C238" s="2" t="s">
        <v>235</v>
      </c>
      <c r="D238" s="1">
        <v>43527</v>
      </c>
      <c r="E238" t="s">
        <v>9</v>
      </c>
      <c r="F238" t="s">
        <v>17</v>
      </c>
      <c r="G238" t="s">
        <v>13</v>
      </c>
      <c r="I238">
        <v>1</v>
      </c>
      <c r="J238">
        <v>0</v>
      </c>
      <c r="K238">
        <v>0.9682126841935127</v>
      </c>
    </row>
    <row r="239" spans="1:11" ht="29" x14ac:dyDescent="0.35">
      <c r="A239">
        <v>228</v>
      </c>
      <c r="B239" t="str">
        <f t="shared" si="3"/>
        <v>T-228</v>
      </c>
      <c r="C239" s="2" t="s">
        <v>243</v>
      </c>
      <c r="D239" s="1">
        <v>43522</v>
      </c>
      <c r="E239" t="s">
        <v>26</v>
      </c>
      <c r="F239" t="s">
        <v>17</v>
      </c>
      <c r="G239" t="s">
        <v>13</v>
      </c>
      <c r="I239">
        <v>1</v>
      </c>
      <c r="J239">
        <v>9</v>
      </c>
      <c r="K239">
        <v>0.96829996398469098</v>
      </c>
    </row>
    <row r="240" spans="1:11" ht="29" x14ac:dyDescent="0.35">
      <c r="A240">
        <v>194</v>
      </c>
      <c r="B240" t="str">
        <f t="shared" si="3"/>
        <v>T-194</v>
      </c>
      <c r="C240" s="2" t="s">
        <v>209</v>
      </c>
      <c r="D240" s="1">
        <v>43552</v>
      </c>
      <c r="E240" t="s">
        <v>9</v>
      </c>
      <c r="F240" t="s">
        <v>17</v>
      </c>
      <c r="G240" t="s">
        <v>13</v>
      </c>
      <c r="I240">
        <v>0</v>
      </c>
      <c r="J240">
        <v>4</v>
      </c>
      <c r="K240">
        <v>0.97031970375715104</v>
      </c>
    </row>
    <row r="241" spans="1:11" ht="29" x14ac:dyDescent="0.35">
      <c r="A241">
        <v>88</v>
      </c>
      <c r="B241" t="str">
        <f t="shared" si="3"/>
        <v>T-88</v>
      </c>
      <c r="C241" s="2" t="s">
        <v>104</v>
      </c>
      <c r="D241" s="1">
        <v>43990</v>
      </c>
      <c r="E241" t="s">
        <v>56</v>
      </c>
      <c r="F241" t="s">
        <v>17</v>
      </c>
      <c r="G241" t="s">
        <v>13</v>
      </c>
      <c r="I241">
        <v>1</v>
      </c>
      <c r="J241">
        <v>0</v>
      </c>
      <c r="K241">
        <v>0.97527012563658755</v>
      </c>
    </row>
    <row r="242" spans="1:11" ht="43.5" x14ac:dyDescent="0.35">
      <c r="A242">
        <v>5</v>
      </c>
      <c r="B242" t="str">
        <f t="shared" si="3"/>
        <v>T-5</v>
      </c>
      <c r="C242" s="2" t="s">
        <v>16</v>
      </c>
      <c r="D242" s="1">
        <v>44494</v>
      </c>
      <c r="E242" t="s">
        <v>12</v>
      </c>
      <c r="F242" t="s">
        <v>17</v>
      </c>
      <c r="G242" t="s">
        <v>13</v>
      </c>
      <c r="I242">
        <v>1</v>
      </c>
      <c r="J242">
        <v>0</v>
      </c>
      <c r="K242">
        <v>0.98579235189679726</v>
      </c>
    </row>
    <row r="243" spans="1:11" ht="116" x14ac:dyDescent="0.35">
      <c r="A243">
        <v>37</v>
      </c>
      <c r="B243" t="str">
        <f t="shared" si="3"/>
        <v>T-37</v>
      </c>
      <c r="C243" s="2" t="s">
        <v>53</v>
      </c>
      <c r="D243" s="1">
        <v>44386</v>
      </c>
      <c r="E243" t="s">
        <v>28</v>
      </c>
      <c r="G243" t="s">
        <v>13</v>
      </c>
      <c r="I243">
        <v>0</v>
      </c>
      <c r="J243">
        <v>0</v>
      </c>
      <c r="K243">
        <v>0.99479688885921336</v>
      </c>
    </row>
    <row r="244" spans="1:11" ht="116" x14ac:dyDescent="0.35">
      <c r="A244">
        <v>111</v>
      </c>
      <c r="B244" t="str">
        <f t="shared" si="3"/>
        <v>T-111</v>
      </c>
      <c r="C244" s="2" t="s">
        <v>127</v>
      </c>
      <c r="D244" s="1">
        <v>43827</v>
      </c>
      <c r="E244" t="s">
        <v>12</v>
      </c>
      <c r="F244" t="s">
        <v>17</v>
      </c>
      <c r="G244" t="s">
        <v>13</v>
      </c>
      <c r="I244">
        <v>0</v>
      </c>
      <c r="J244">
        <v>2</v>
      </c>
      <c r="K244">
        <v>0.99504848268088741</v>
      </c>
    </row>
    <row r="245" spans="1:11" ht="29" x14ac:dyDescent="0.35">
      <c r="A245">
        <v>222</v>
      </c>
      <c r="B245" t="str">
        <f t="shared" si="3"/>
        <v>T-222</v>
      </c>
      <c r="C245" s="2" t="s">
        <v>237</v>
      </c>
      <c r="D245" s="1">
        <v>43524</v>
      </c>
      <c r="E245" t="s">
        <v>12</v>
      </c>
      <c r="F245" t="s">
        <v>17</v>
      </c>
      <c r="G245" t="s">
        <v>13</v>
      </c>
      <c r="I245">
        <v>2</v>
      </c>
      <c r="J245">
        <v>0</v>
      </c>
      <c r="K245">
        <v>0.99636223493214837</v>
      </c>
    </row>
    <row r="246" spans="1:11" ht="43.5" x14ac:dyDescent="0.35">
      <c r="A246">
        <v>67</v>
      </c>
      <c r="B246" t="str">
        <f t="shared" si="3"/>
        <v>T-67</v>
      </c>
      <c r="C246" s="2" t="s">
        <v>84</v>
      </c>
      <c r="D246" s="1">
        <v>44169</v>
      </c>
      <c r="E246" t="s">
        <v>56</v>
      </c>
      <c r="G246" t="s">
        <v>13</v>
      </c>
      <c r="I246">
        <v>0</v>
      </c>
      <c r="J246">
        <v>0</v>
      </c>
      <c r="K246">
        <v>0.99913312316100944</v>
      </c>
    </row>
  </sheetData>
  <autoFilter ref="A1:L246" xr:uid="{00000000-0009-0000-0000-000000000000}">
    <sortState xmlns:xlrd2="http://schemas.microsoft.com/office/spreadsheetml/2017/richdata2" ref="A2:L246">
      <sortCondition ref="K1:K246"/>
    </sortState>
  </autoFilter>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M197"/>
  <sheetViews>
    <sheetView tabSelected="1" workbookViewId="0">
      <selection activeCell="G8" sqref="G8"/>
    </sheetView>
  </sheetViews>
  <sheetFormatPr defaultRowHeight="14.5" x14ac:dyDescent="0.35"/>
  <cols>
    <col min="2" max="2" width="122.453125" customWidth="1"/>
  </cols>
  <sheetData>
    <row r="1" spans="1:13" x14ac:dyDescent="0.35">
      <c r="A1" s="3"/>
      <c r="B1" s="8"/>
      <c r="C1" s="3"/>
      <c r="D1" s="3"/>
      <c r="E1" s="93" t="s">
        <v>267</v>
      </c>
      <c r="F1" s="94"/>
      <c r="G1" s="94"/>
      <c r="H1" s="95"/>
      <c r="I1" s="93" t="s">
        <v>268</v>
      </c>
      <c r="J1" s="94"/>
      <c r="K1" s="94"/>
      <c r="L1" s="94"/>
      <c r="M1" s="95"/>
    </row>
    <row r="2" spans="1:13" x14ac:dyDescent="0.35">
      <c r="A2" s="4" t="s">
        <v>269</v>
      </c>
      <c r="B2" s="7" t="s">
        <v>270</v>
      </c>
      <c r="C2" s="4" t="s">
        <v>7</v>
      </c>
      <c r="D2" s="4" t="s">
        <v>271</v>
      </c>
      <c r="E2" s="5" t="s">
        <v>272</v>
      </c>
      <c r="F2" s="6" t="s">
        <v>273</v>
      </c>
      <c r="G2" s="6" t="s">
        <v>275</v>
      </c>
      <c r="H2" s="7" t="s">
        <v>276</v>
      </c>
      <c r="I2" s="5" t="s">
        <v>277</v>
      </c>
      <c r="J2" s="6" t="s">
        <v>278</v>
      </c>
      <c r="K2" s="6" t="s">
        <v>279</v>
      </c>
      <c r="L2" s="6" t="s">
        <v>805</v>
      </c>
      <c r="M2" s="7" t="s">
        <v>804</v>
      </c>
    </row>
    <row r="3" spans="1:13" ht="43.5" x14ac:dyDescent="0.35">
      <c r="A3" s="9">
        <v>238</v>
      </c>
      <c r="B3" s="10" t="s">
        <v>253</v>
      </c>
      <c r="C3" s="16"/>
      <c r="D3" s="16"/>
      <c r="E3" s="24" t="s">
        <v>280</v>
      </c>
      <c r="F3" s="25" t="s">
        <v>280</v>
      </c>
      <c r="G3" s="25" t="s">
        <v>280</v>
      </c>
      <c r="H3" s="26" t="s">
        <v>280</v>
      </c>
      <c r="I3" s="24"/>
      <c r="J3" s="25"/>
      <c r="K3" s="25"/>
      <c r="L3" s="25"/>
      <c r="M3" s="26" t="s">
        <v>280</v>
      </c>
    </row>
    <row r="4" spans="1:13" ht="29" x14ac:dyDescent="0.35">
      <c r="A4" s="11">
        <v>145</v>
      </c>
      <c r="B4" s="12" t="s">
        <v>161</v>
      </c>
      <c r="C4" s="20"/>
      <c r="D4" s="20"/>
      <c r="E4" s="27" t="s">
        <v>280</v>
      </c>
      <c r="F4" s="28"/>
      <c r="G4" s="28" t="s">
        <v>280</v>
      </c>
      <c r="H4" s="29" t="s">
        <v>280</v>
      </c>
      <c r="I4" s="27"/>
      <c r="J4" s="28"/>
      <c r="K4" s="28"/>
      <c r="L4" s="28"/>
      <c r="M4" s="29"/>
    </row>
    <row r="5" spans="1:13" ht="29" x14ac:dyDescent="0.35">
      <c r="A5" s="11">
        <v>174</v>
      </c>
      <c r="B5" s="12" t="s">
        <v>190</v>
      </c>
      <c r="C5" s="20"/>
      <c r="D5" s="20"/>
      <c r="E5" s="27" t="s">
        <v>280</v>
      </c>
      <c r="F5" s="28" t="s">
        <v>280</v>
      </c>
      <c r="G5" s="28" t="s">
        <v>280</v>
      </c>
      <c r="H5" s="29"/>
      <c r="I5" s="27"/>
      <c r="J5" s="28"/>
      <c r="K5" s="28"/>
      <c r="L5" s="28"/>
      <c r="M5" s="29"/>
    </row>
    <row r="6" spans="1:13" ht="29" x14ac:dyDescent="0.35">
      <c r="A6" s="11">
        <v>28</v>
      </c>
      <c r="B6" s="12" t="s">
        <v>44</v>
      </c>
      <c r="C6" s="20"/>
      <c r="D6" s="20"/>
      <c r="E6" s="27" t="s">
        <v>280</v>
      </c>
      <c r="F6" s="28" t="s">
        <v>280</v>
      </c>
      <c r="G6" s="28" t="s">
        <v>280</v>
      </c>
      <c r="H6" s="29" t="s">
        <v>280</v>
      </c>
      <c r="I6" s="27"/>
      <c r="J6" s="28"/>
      <c r="K6" s="28"/>
      <c r="L6" s="28"/>
      <c r="M6" s="29"/>
    </row>
    <row r="7" spans="1:13" ht="29" x14ac:dyDescent="0.35">
      <c r="A7" s="11">
        <v>102</v>
      </c>
      <c r="B7" s="12" t="s">
        <v>118</v>
      </c>
      <c r="C7" s="20"/>
      <c r="D7" s="20"/>
      <c r="E7" s="27" t="s">
        <v>280</v>
      </c>
      <c r="F7" s="28" t="s">
        <v>280</v>
      </c>
      <c r="G7" s="28" t="s">
        <v>280</v>
      </c>
      <c r="H7" s="29" t="s">
        <v>280</v>
      </c>
      <c r="I7" s="27"/>
      <c r="J7" s="28"/>
      <c r="K7" s="28"/>
      <c r="L7" s="28" t="s">
        <v>280</v>
      </c>
      <c r="M7" s="29"/>
    </row>
    <row r="8" spans="1:13" ht="29" x14ac:dyDescent="0.35">
      <c r="A8" s="11">
        <v>13</v>
      </c>
      <c r="B8" s="12" t="s">
        <v>27</v>
      </c>
      <c r="C8" s="20"/>
      <c r="D8" s="20"/>
      <c r="E8" s="27" t="s">
        <v>280</v>
      </c>
      <c r="F8" s="28" t="s">
        <v>280</v>
      </c>
      <c r="G8" s="28" t="s">
        <v>280</v>
      </c>
      <c r="H8" s="29"/>
      <c r="I8" s="27"/>
      <c r="J8" s="28"/>
      <c r="K8" s="28"/>
      <c r="L8" s="28"/>
      <c r="M8" s="29"/>
    </row>
    <row r="9" spans="1:13" ht="43.5" x14ac:dyDescent="0.35">
      <c r="A9" s="11">
        <v>79</v>
      </c>
      <c r="B9" s="12" t="s">
        <v>95</v>
      </c>
      <c r="C9" s="20"/>
      <c r="D9" s="20"/>
      <c r="E9" s="27" t="s">
        <v>280</v>
      </c>
      <c r="F9" s="28"/>
      <c r="G9" s="28" t="s">
        <v>280</v>
      </c>
      <c r="H9" s="29" t="s">
        <v>280</v>
      </c>
      <c r="I9" s="27"/>
      <c r="J9" s="28"/>
      <c r="K9" s="28"/>
      <c r="L9" s="28"/>
      <c r="M9" s="29" t="s">
        <v>280</v>
      </c>
    </row>
    <row r="10" spans="1:13" ht="29" x14ac:dyDescent="0.35">
      <c r="A10" s="11">
        <v>209</v>
      </c>
      <c r="B10" s="12" t="s">
        <v>224</v>
      </c>
      <c r="C10" s="20"/>
      <c r="D10" s="20"/>
      <c r="E10" s="27" t="s">
        <v>280</v>
      </c>
      <c r="F10" s="28" t="s">
        <v>280</v>
      </c>
      <c r="G10" s="28" t="s">
        <v>280</v>
      </c>
      <c r="H10" s="29" t="s">
        <v>280</v>
      </c>
      <c r="I10" s="27"/>
      <c r="J10" s="28"/>
      <c r="K10" s="28"/>
      <c r="L10" s="28"/>
      <c r="M10" s="29" t="s">
        <v>280</v>
      </c>
    </row>
    <row r="11" spans="1:13" ht="29" x14ac:dyDescent="0.35">
      <c r="A11" s="11">
        <v>201</v>
      </c>
      <c r="B11" s="12" t="s">
        <v>216</v>
      </c>
      <c r="C11" s="20"/>
      <c r="D11" s="20"/>
      <c r="E11" s="27" t="s">
        <v>280</v>
      </c>
      <c r="F11" s="28" t="s">
        <v>280</v>
      </c>
      <c r="G11" s="28" t="s">
        <v>280</v>
      </c>
      <c r="H11" s="29"/>
      <c r="I11" s="27"/>
      <c r="J11" s="28"/>
      <c r="K11" s="28"/>
      <c r="L11" s="28"/>
      <c r="M11" s="29"/>
    </row>
    <row r="12" spans="1:13" ht="29" x14ac:dyDescent="0.35">
      <c r="A12" s="11">
        <v>52</v>
      </c>
      <c r="B12" s="12" t="s">
        <v>68</v>
      </c>
      <c r="C12" s="20"/>
      <c r="D12" s="20"/>
      <c r="E12" s="27" t="s">
        <v>280</v>
      </c>
      <c r="F12" s="28" t="s">
        <v>280</v>
      </c>
      <c r="G12" s="28" t="s">
        <v>280</v>
      </c>
      <c r="H12" s="29"/>
      <c r="I12" s="27"/>
      <c r="J12" s="28"/>
      <c r="K12" s="28"/>
      <c r="L12" s="28"/>
      <c r="M12" s="29" t="s">
        <v>280</v>
      </c>
    </row>
    <row r="13" spans="1:13" ht="43.5" x14ac:dyDescent="0.35">
      <c r="A13" s="11">
        <v>115</v>
      </c>
      <c r="B13" s="12" t="s">
        <v>131</v>
      </c>
      <c r="C13" s="20"/>
      <c r="D13" s="20"/>
      <c r="E13" s="27" t="s">
        <v>280</v>
      </c>
      <c r="F13" s="28"/>
      <c r="G13" s="28" t="s">
        <v>280</v>
      </c>
      <c r="H13" s="29" t="s">
        <v>280</v>
      </c>
      <c r="I13" s="27"/>
      <c r="J13" s="28"/>
      <c r="K13" s="28"/>
      <c r="L13" s="28"/>
      <c r="M13" s="29" t="s">
        <v>280</v>
      </c>
    </row>
    <row r="14" spans="1:13" ht="43.5" x14ac:dyDescent="0.35">
      <c r="A14" s="11">
        <v>142</v>
      </c>
      <c r="B14" s="12" t="s">
        <v>158</v>
      </c>
      <c r="C14" s="20"/>
      <c r="D14" s="20"/>
      <c r="E14" s="27" t="s">
        <v>280</v>
      </c>
      <c r="F14" s="28" t="s">
        <v>280</v>
      </c>
      <c r="G14" s="28" t="s">
        <v>280</v>
      </c>
      <c r="H14" s="29"/>
      <c r="I14" s="27"/>
      <c r="J14" s="28"/>
      <c r="K14" s="28"/>
      <c r="L14" s="28"/>
      <c r="M14" s="29" t="s">
        <v>280</v>
      </c>
    </row>
    <row r="15" spans="1:13" ht="58" x14ac:dyDescent="0.35">
      <c r="A15" s="11">
        <v>205</v>
      </c>
      <c r="B15" s="12" t="s">
        <v>220</v>
      </c>
      <c r="C15" s="20"/>
      <c r="D15" s="20"/>
      <c r="E15" s="27" t="s">
        <v>280</v>
      </c>
      <c r="F15" s="28" t="s">
        <v>280</v>
      </c>
      <c r="G15" s="28" t="s">
        <v>280</v>
      </c>
      <c r="H15" s="29" t="s">
        <v>280</v>
      </c>
      <c r="I15" s="27"/>
      <c r="J15" s="28"/>
      <c r="K15" s="28"/>
      <c r="L15" s="28"/>
      <c r="M15" s="29" t="s">
        <v>280</v>
      </c>
    </row>
    <row r="16" spans="1:13" ht="29" x14ac:dyDescent="0.35">
      <c r="A16" s="11">
        <v>59</v>
      </c>
      <c r="B16" s="12" t="s">
        <v>76</v>
      </c>
      <c r="C16" s="20"/>
      <c r="D16" s="20"/>
      <c r="E16" s="27" t="s">
        <v>280</v>
      </c>
      <c r="F16" s="28" t="s">
        <v>280</v>
      </c>
      <c r="G16" s="28" t="s">
        <v>280</v>
      </c>
      <c r="H16" s="29"/>
      <c r="I16" s="27"/>
      <c r="J16" s="28"/>
      <c r="K16" s="28"/>
      <c r="L16" s="28"/>
      <c r="M16" s="29" t="s">
        <v>280</v>
      </c>
    </row>
    <row r="17" spans="1:13" ht="29" x14ac:dyDescent="0.35">
      <c r="A17" s="11">
        <v>22</v>
      </c>
      <c r="B17" s="12" t="s">
        <v>38</v>
      </c>
      <c r="C17" s="20"/>
      <c r="D17" s="20"/>
      <c r="E17" s="27" t="s">
        <v>280</v>
      </c>
      <c r="F17" s="28" t="s">
        <v>280</v>
      </c>
      <c r="G17" s="28" t="s">
        <v>280</v>
      </c>
      <c r="H17" s="29" t="s">
        <v>280</v>
      </c>
      <c r="I17" s="27"/>
      <c r="J17" s="28"/>
      <c r="K17" s="28"/>
      <c r="L17" s="28"/>
      <c r="M17" s="29"/>
    </row>
    <row r="18" spans="1:13" ht="58" x14ac:dyDescent="0.35">
      <c r="A18" s="11">
        <v>224</v>
      </c>
      <c r="B18" s="12" t="s">
        <v>239</v>
      </c>
      <c r="C18" s="20"/>
      <c r="D18" s="20"/>
      <c r="E18" s="27" t="s">
        <v>280</v>
      </c>
      <c r="F18" s="28" t="s">
        <v>280</v>
      </c>
      <c r="G18" s="28" t="s">
        <v>280</v>
      </c>
      <c r="H18" s="29" t="s">
        <v>280</v>
      </c>
      <c r="I18" s="27"/>
      <c r="J18" s="28"/>
      <c r="K18" s="28"/>
      <c r="L18" s="28"/>
      <c r="M18" s="29"/>
    </row>
    <row r="19" spans="1:13" x14ac:dyDescent="0.35">
      <c r="A19" s="11">
        <v>80</v>
      </c>
      <c r="B19" s="12" t="s">
        <v>96</v>
      </c>
      <c r="C19" s="20"/>
      <c r="D19" s="20"/>
      <c r="E19" s="27" t="s">
        <v>280</v>
      </c>
      <c r="F19" s="28" t="s">
        <v>280</v>
      </c>
      <c r="G19" s="28"/>
      <c r="H19" s="29" t="s">
        <v>280</v>
      </c>
      <c r="I19" s="27"/>
      <c r="J19" s="28"/>
      <c r="K19" s="28"/>
      <c r="L19" s="28"/>
      <c r="M19" s="29"/>
    </row>
    <row r="20" spans="1:13" ht="29" x14ac:dyDescent="0.35">
      <c r="A20" s="11">
        <v>218</v>
      </c>
      <c r="B20" s="12" t="s">
        <v>233</v>
      </c>
      <c r="C20" s="20"/>
      <c r="D20" s="20"/>
      <c r="E20" s="27" t="s">
        <v>280</v>
      </c>
      <c r="F20" s="28" t="s">
        <v>280</v>
      </c>
      <c r="G20" s="28" t="s">
        <v>280</v>
      </c>
      <c r="H20" s="29" t="s">
        <v>280</v>
      </c>
      <c r="I20" s="27"/>
      <c r="J20" s="28"/>
      <c r="K20" s="28"/>
      <c r="L20" s="28"/>
      <c r="M20" s="29"/>
    </row>
    <row r="21" spans="1:13" ht="29" x14ac:dyDescent="0.35">
      <c r="A21" s="11">
        <v>236</v>
      </c>
      <c r="B21" s="12" t="s">
        <v>251</v>
      </c>
      <c r="C21" s="20"/>
      <c r="D21" s="20"/>
      <c r="E21" s="27" t="s">
        <v>280</v>
      </c>
      <c r="F21" s="28" t="s">
        <v>280</v>
      </c>
      <c r="G21" s="28" t="s">
        <v>280</v>
      </c>
      <c r="H21" s="29" t="s">
        <v>280</v>
      </c>
      <c r="I21" s="27"/>
      <c r="J21" s="28"/>
      <c r="K21" s="28"/>
      <c r="L21" s="28"/>
      <c r="M21" s="29" t="s">
        <v>280</v>
      </c>
    </row>
    <row r="22" spans="1:13" ht="29" x14ac:dyDescent="0.35">
      <c r="A22" s="11">
        <v>56</v>
      </c>
      <c r="B22" s="12" t="s">
        <v>73</v>
      </c>
      <c r="C22" s="20"/>
      <c r="D22" s="20"/>
      <c r="E22" s="27" t="s">
        <v>280</v>
      </c>
      <c r="F22" s="28" t="s">
        <v>280</v>
      </c>
      <c r="G22" s="28" t="s">
        <v>280</v>
      </c>
      <c r="H22" s="29" t="s">
        <v>280</v>
      </c>
      <c r="I22" s="27"/>
      <c r="J22" s="28"/>
      <c r="K22" s="28"/>
      <c r="L22" s="28"/>
      <c r="M22" s="29"/>
    </row>
    <row r="23" spans="1:13" x14ac:dyDescent="0.35">
      <c r="A23" s="11">
        <v>3</v>
      </c>
      <c r="B23" s="12" t="s">
        <v>14</v>
      </c>
      <c r="C23" s="20"/>
      <c r="D23" s="20"/>
      <c r="E23" s="27" t="s">
        <v>280</v>
      </c>
      <c r="F23" s="28" t="s">
        <v>280</v>
      </c>
      <c r="G23" s="28" t="s">
        <v>280</v>
      </c>
      <c r="H23" s="29" t="s">
        <v>280</v>
      </c>
      <c r="I23" s="27"/>
      <c r="J23" s="28"/>
      <c r="K23" s="28"/>
      <c r="L23" s="28"/>
      <c r="M23" s="29"/>
    </row>
    <row r="24" spans="1:13" ht="29" x14ac:dyDescent="0.35">
      <c r="A24" s="11">
        <v>149</v>
      </c>
      <c r="B24" s="12" t="s">
        <v>165</v>
      </c>
      <c r="C24" s="20"/>
      <c r="D24" s="20"/>
      <c r="E24" s="27" t="s">
        <v>280</v>
      </c>
      <c r="F24" s="28" t="s">
        <v>280</v>
      </c>
      <c r="G24" s="28" t="s">
        <v>280</v>
      </c>
      <c r="H24" s="29" t="s">
        <v>280</v>
      </c>
      <c r="I24" s="27"/>
      <c r="J24" s="28"/>
      <c r="K24" s="28"/>
      <c r="L24" s="28"/>
      <c r="M24" s="29"/>
    </row>
    <row r="25" spans="1:13" ht="43.5" x14ac:dyDescent="0.35">
      <c r="A25" s="11">
        <v>10</v>
      </c>
      <c r="B25" s="12" t="s">
        <v>22</v>
      </c>
      <c r="C25" s="20"/>
      <c r="D25" s="20"/>
      <c r="E25" s="27" t="s">
        <v>280</v>
      </c>
      <c r="F25" s="28" t="s">
        <v>280</v>
      </c>
      <c r="G25" s="28" t="s">
        <v>280</v>
      </c>
      <c r="H25" s="29" t="s">
        <v>280</v>
      </c>
      <c r="I25" s="27"/>
      <c r="J25" s="28"/>
      <c r="K25" s="28"/>
      <c r="L25" s="28"/>
      <c r="M25" s="29"/>
    </row>
    <row r="26" spans="1:13" ht="29" x14ac:dyDescent="0.35">
      <c r="A26" s="11">
        <v>123</v>
      </c>
      <c r="B26" s="12" t="s">
        <v>139</v>
      </c>
      <c r="C26" s="20"/>
      <c r="D26" s="20"/>
      <c r="E26" s="27" t="s">
        <v>280</v>
      </c>
      <c r="F26" s="28" t="s">
        <v>280</v>
      </c>
      <c r="G26" s="28" t="s">
        <v>280</v>
      </c>
      <c r="H26" s="29" t="s">
        <v>280</v>
      </c>
      <c r="I26" s="27"/>
      <c r="J26" s="28"/>
      <c r="K26" s="28"/>
      <c r="L26" s="28"/>
      <c r="M26" s="29" t="s">
        <v>280</v>
      </c>
    </row>
    <row r="27" spans="1:13" ht="43.5" x14ac:dyDescent="0.35">
      <c r="A27" s="11">
        <v>185</v>
      </c>
      <c r="B27" s="12" t="s">
        <v>200</v>
      </c>
      <c r="C27" s="20"/>
      <c r="D27" s="20"/>
      <c r="E27" s="27" t="s">
        <v>280</v>
      </c>
      <c r="F27" s="28" t="s">
        <v>280</v>
      </c>
      <c r="G27" s="28" t="s">
        <v>280</v>
      </c>
      <c r="H27" s="29" t="s">
        <v>280</v>
      </c>
      <c r="I27" s="27"/>
      <c r="J27" s="28"/>
      <c r="K27" s="28"/>
      <c r="L27" s="28"/>
      <c r="M27" s="29"/>
    </row>
    <row r="28" spans="1:13" ht="29" x14ac:dyDescent="0.35">
      <c r="A28" s="11">
        <v>120</v>
      </c>
      <c r="B28" s="12" t="s">
        <v>136</v>
      </c>
      <c r="C28" s="20"/>
      <c r="D28" s="20"/>
      <c r="E28" s="27" t="s">
        <v>280</v>
      </c>
      <c r="F28" s="28" t="s">
        <v>280</v>
      </c>
      <c r="G28" s="28" t="s">
        <v>280</v>
      </c>
      <c r="H28" s="29" t="s">
        <v>280</v>
      </c>
      <c r="I28" s="27"/>
      <c r="J28" s="28"/>
      <c r="K28" s="28"/>
      <c r="L28" s="28"/>
      <c r="M28" s="29"/>
    </row>
    <row r="29" spans="1:13" ht="29" x14ac:dyDescent="0.35">
      <c r="A29" s="11">
        <v>53</v>
      </c>
      <c r="B29" s="12" t="s">
        <v>70</v>
      </c>
      <c r="C29" s="20"/>
      <c r="D29" s="20"/>
      <c r="E29" s="27" t="s">
        <v>280</v>
      </c>
      <c r="F29" s="28" t="s">
        <v>280</v>
      </c>
      <c r="G29" s="28" t="s">
        <v>280</v>
      </c>
      <c r="H29" s="29" t="s">
        <v>280</v>
      </c>
      <c r="I29" s="27"/>
      <c r="J29" s="28"/>
      <c r="K29" s="28"/>
      <c r="L29" s="28"/>
      <c r="M29" s="29"/>
    </row>
    <row r="30" spans="1:13" x14ac:dyDescent="0.35">
      <c r="A30" s="11">
        <v>153</v>
      </c>
      <c r="B30" s="12" t="s">
        <v>169</v>
      </c>
      <c r="C30" s="20"/>
      <c r="D30" s="20"/>
      <c r="E30" s="27" t="s">
        <v>280</v>
      </c>
      <c r="F30" s="28" t="s">
        <v>280</v>
      </c>
      <c r="G30" s="28" t="s">
        <v>280</v>
      </c>
      <c r="H30" s="29" t="s">
        <v>280</v>
      </c>
      <c r="I30" s="27"/>
      <c r="J30" s="28"/>
      <c r="K30" s="28"/>
      <c r="L30" s="28"/>
      <c r="M30" s="29" t="s">
        <v>280</v>
      </c>
    </row>
    <row r="31" spans="1:13" ht="29" x14ac:dyDescent="0.35">
      <c r="A31" s="11">
        <v>211</v>
      </c>
      <c r="B31" s="12" t="s">
        <v>226</v>
      </c>
      <c r="C31" s="20"/>
      <c r="D31" s="20"/>
      <c r="E31" s="27" t="s">
        <v>280</v>
      </c>
      <c r="F31" s="28" t="s">
        <v>280</v>
      </c>
      <c r="G31" s="28" t="s">
        <v>280</v>
      </c>
      <c r="H31" s="29" t="s">
        <v>280</v>
      </c>
      <c r="I31" s="27"/>
      <c r="J31" s="28"/>
      <c r="K31" s="28"/>
      <c r="L31" s="28"/>
      <c r="M31" s="29" t="s">
        <v>280</v>
      </c>
    </row>
    <row r="32" spans="1:13" ht="58" x14ac:dyDescent="0.35">
      <c r="A32" s="11">
        <v>54</v>
      </c>
      <c r="B32" s="12" t="s">
        <v>71</v>
      </c>
      <c r="C32" s="20"/>
      <c r="D32" s="20"/>
      <c r="E32" s="27" t="s">
        <v>280</v>
      </c>
      <c r="F32" s="28" t="s">
        <v>280</v>
      </c>
      <c r="G32" s="28" t="s">
        <v>280</v>
      </c>
      <c r="H32" s="29"/>
      <c r="I32" s="27"/>
      <c r="J32" s="28"/>
      <c r="K32" s="28"/>
      <c r="L32" s="28"/>
      <c r="M32" s="29"/>
    </row>
    <row r="33" spans="1:13" ht="29" x14ac:dyDescent="0.35">
      <c r="A33" s="11">
        <v>162</v>
      </c>
      <c r="B33" s="12" t="s">
        <v>178</v>
      </c>
      <c r="C33" s="20"/>
      <c r="D33" s="20"/>
      <c r="E33" s="27" t="s">
        <v>280</v>
      </c>
      <c r="F33" s="28" t="s">
        <v>280</v>
      </c>
      <c r="G33" s="28" t="s">
        <v>280</v>
      </c>
      <c r="H33" s="29" t="s">
        <v>280</v>
      </c>
      <c r="I33" s="27"/>
      <c r="J33" s="28"/>
      <c r="K33" s="28"/>
      <c r="L33" s="28"/>
      <c r="M33" s="29"/>
    </row>
    <row r="34" spans="1:13" ht="43.5" x14ac:dyDescent="0.35">
      <c r="A34" s="11">
        <v>50</v>
      </c>
      <c r="B34" s="12" t="s">
        <v>66</v>
      </c>
      <c r="C34" s="20"/>
      <c r="D34" s="20"/>
      <c r="E34" s="27" t="s">
        <v>280</v>
      </c>
      <c r="F34" s="28" t="s">
        <v>280</v>
      </c>
      <c r="G34" s="28" t="s">
        <v>280</v>
      </c>
      <c r="H34" s="29" t="s">
        <v>280</v>
      </c>
      <c r="I34" s="27"/>
      <c r="J34" s="28"/>
      <c r="K34" s="28"/>
      <c r="L34" s="28"/>
      <c r="M34" s="29"/>
    </row>
    <row r="35" spans="1:13" ht="29" x14ac:dyDescent="0.35">
      <c r="A35" s="11">
        <v>132</v>
      </c>
      <c r="B35" s="12" t="s">
        <v>148</v>
      </c>
      <c r="C35" s="20"/>
      <c r="D35" s="20"/>
      <c r="E35" s="27" t="s">
        <v>280</v>
      </c>
      <c r="F35" s="28" t="s">
        <v>280</v>
      </c>
      <c r="G35" s="28" t="s">
        <v>280</v>
      </c>
      <c r="H35" s="29" t="s">
        <v>280</v>
      </c>
      <c r="I35" s="27"/>
      <c r="J35" s="28"/>
      <c r="K35" s="28"/>
      <c r="L35" s="28"/>
      <c r="M35" s="29"/>
    </row>
    <row r="36" spans="1:13" ht="29" x14ac:dyDescent="0.35">
      <c r="A36" s="11">
        <v>217</v>
      </c>
      <c r="B36" s="12" t="s">
        <v>232</v>
      </c>
      <c r="C36" s="20"/>
      <c r="D36" s="20"/>
      <c r="E36" s="27" t="s">
        <v>280</v>
      </c>
      <c r="F36" s="28" t="s">
        <v>280</v>
      </c>
      <c r="G36" s="28" t="s">
        <v>280</v>
      </c>
      <c r="H36" s="29" t="s">
        <v>280</v>
      </c>
      <c r="I36" s="27"/>
      <c r="J36" s="28"/>
      <c r="K36" s="28"/>
      <c r="L36" s="28"/>
      <c r="M36" s="29"/>
    </row>
    <row r="37" spans="1:13" x14ac:dyDescent="0.35">
      <c r="A37" s="11">
        <v>70</v>
      </c>
      <c r="B37" s="12" t="s">
        <v>86</v>
      </c>
      <c r="C37" s="20"/>
      <c r="D37" s="20"/>
      <c r="E37" s="27" t="s">
        <v>280</v>
      </c>
      <c r="F37" s="28" t="s">
        <v>280</v>
      </c>
      <c r="G37" s="28" t="s">
        <v>280</v>
      </c>
      <c r="H37" s="29"/>
      <c r="I37" s="27"/>
      <c r="J37" s="28"/>
      <c r="K37" s="28"/>
      <c r="L37" s="28"/>
      <c r="M37" s="29"/>
    </row>
    <row r="38" spans="1:13" ht="87" x14ac:dyDescent="0.35">
      <c r="A38" s="11">
        <v>91</v>
      </c>
      <c r="B38" s="12" t="s">
        <v>107</v>
      </c>
      <c r="C38" s="20"/>
      <c r="D38" s="20"/>
      <c r="E38" s="27" t="s">
        <v>280</v>
      </c>
      <c r="F38" s="28"/>
      <c r="G38" s="28" t="s">
        <v>280</v>
      </c>
      <c r="H38" s="29" t="s">
        <v>280</v>
      </c>
      <c r="I38" s="27"/>
      <c r="J38" s="28"/>
      <c r="K38" s="28"/>
      <c r="L38" s="28"/>
      <c r="M38" s="29"/>
    </row>
    <row r="39" spans="1:13" ht="29" x14ac:dyDescent="0.35">
      <c r="A39" s="11">
        <v>245</v>
      </c>
      <c r="B39" s="12" t="s">
        <v>260</v>
      </c>
      <c r="C39" s="20"/>
      <c r="D39" s="20"/>
      <c r="E39" s="27" t="s">
        <v>280</v>
      </c>
      <c r="F39" s="28" t="s">
        <v>280</v>
      </c>
      <c r="G39" s="28" t="s">
        <v>280</v>
      </c>
      <c r="H39" s="29"/>
      <c r="I39" s="27"/>
      <c r="J39" s="28"/>
      <c r="K39" s="28"/>
      <c r="L39" s="28"/>
      <c r="M39" s="29"/>
    </row>
    <row r="40" spans="1:13" ht="43.5" x14ac:dyDescent="0.35">
      <c r="A40" s="11">
        <v>85</v>
      </c>
      <c r="B40" s="12" t="s">
        <v>101</v>
      </c>
      <c r="C40" s="20"/>
      <c r="D40" s="20"/>
      <c r="E40" s="27" t="s">
        <v>280</v>
      </c>
      <c r="F40" s="28" t="s">
        <v>280</v>
      </c>
      <c r="G40" s="28" t="s">
        <v>280</v>
      </c>
      <c r="H40" s="29" t="s">
        <v>280</v>
      </c>
      <c r="I40" s="27"/>
      <c r="J40" s="28"/>
      <c r="K40" s="28"/>
      <c r="L40" s="28"/>
      <c r="M40" s="29" t="s">
        <v>280</v>
      </c>
    </row>
    <row r="41" spans="1:13" ht="43.5" x14ac:dyDescent="0.35">
      <c r="A41" s="11">
        <v>43</v>
      </c>
      <c r="B41" s="14" t="s">
        <v>60</v>
      </c>
      <c r="C41" s="20"/>
      <c r="D41" s="20"/>
      <c r="E41" s="27" t="s">
        <v>280</v>
      </c>
      <c r="F41" s="28"/>
      <c r="G41" s="28" t="s">
        <v>280</v>
      </c>
      <c r="H41" s="29" t="s">
        <v>280</v>
      </c>
      <c r="I41" s="27"/>
      <c r="J41" s="28"/>
      <c r="K41" s="28"/>
      <c r="L41" s="28"/>
      <c r="M41" s="29"/>
    </row>
    <row r="42" spans="1:13" ht="43.5" x14ac:dyDescent="0.35">
      <c r="A42" s="11">
        <v>157</v>
      </c>
      <c r="B42" s="14" t="s">
        <v>173</v>
      </c>
      <c r="C42" s="20"/>
      <c r="D42" s="20"/>
      <c r="E42" s="27" t="s">
        <v>280</v>
      </c>
      <c r="F42" s="28" t="s">
        <v>280</v>
      </c>
      <c r="G42" s="28" t="s">
        <v>280</v>
      </c>
      <c r="H42" s="29" t="s">
        <v>280</v>
      </c>
      <c r="I42" s="27"/>
      <c r="J42" s="28"/>
      <c r="K42" s="28"/>
      <c r="L42" s="28"/>
      <c r="M42" s="29"/>
    </row>
    <row r="43" spans="1:13" ht="58" x14ac:dyDescent="0.35">
      <c r="A43" s="11">
        <v>65</v>
      </c>
      <c r="B43" s="14" t="s">
        <v>82</v>
      </c>
      <c r="C43" s="20"/>
      <c r="D43" s="20"/>
      <c r="E43" s="27" t="s">
        <v>280</v>
      </c>
      <c r="F43" s="28" t="s">
        <v>280</v>
      </c>
      <c r="G43" s="28" t="s">
        <v>280</v>
      </c>
      <c r="H43" s="29" t="s">
        <v>280</v>
      </c>
      <c r="I43" s="27"/>
      <c r="J43" s="28"/>
      <c r="K43" s="28"/>
      <c r="L43" s="28"/>
      <c r="M43" s="29"/>
    </row>
    <row r="44" spans="1:13" ht="29" x14ac:dyDescent="0.35">
      <c r="A44" s="11">
        <v>75</v>
      </c>
      <c r="B44" s="14" t="s">
        <v>91</v>
      </c>
      <c r="C44" s="20"/>
      <c r="D44" s="20"/>
      <c r="E44" s="27" t="s">
        <v>280</v>
      </c>
      <c r="F44" s="28" t="s">
        <v>280</v>
      </c>
      <c r="G44" s="28" t="s">
        <v>280</v>
      </c>
      <c r="H44" s="29" t="s">
        <v>280</v>
      </c>
      <c r="I44" s="27"/>
      <c r="J44" s="28"/>
      <c r="K44" s="28"/>
      <c r="L44" s="28"/>
      <c r="M44" s="29"/>
    </row>
    <row r="45" spans="1:13" ht="43.5" x14ac:dyDescent="0.35">
      <c r="A45" s="11">
        <v>214</v>
      </c>
      <c r="B45" s="14" t="s">
        <v>229</v>
      </c>
      <c r="C45" s="20"/>
      <c r="D45" s="20"/>
      <c r="E45" s="27" t="s">
        <v>280</v>
      </c>
      <c r="F45" s="28" t="s">
        <v>280</v>
      </c>
      <c r="G45" s="28" t="s">
        <v>280</v>
      </c>
      <c r="H45" s="29" t="s">
        <v>280</v>
      </c>
      <c r="I45" s="27"/>
      <c r="J45" s="28"/>
      <c r="K45" s="28"/>
      <c r="L45" s="28"/>
      <c r="M45" s="29"/>
    </row>
    <row r="46" spans="1:13" ht="29" x14ac:dyDescent="0.35">
      <c r="A46" s="11">
        <v>233</v>
      </c>
      <c r="B46" s="14" t="s">
        <v>248</v>
      </c>
      <c r="C46" s="20"/>
      <c r="D46" s="20"/>
      <c r="E46" s="27" t="s">
        <v>280</v>
      </c>
      <c r="F46" s="28" t="s">
        <v>280</v>
      </c>
      <c r="G46" s="28" t="s">
        <v>280</v>
      </c>
      <c r="H46" s="29"/>
      <c r="I46" s="27"/>
      <c r="J46" s="28"/>
      <c r="K46" s="28"/>
      <c r="L46" s="28"/>
      <c r="M46" s="29"/>
    </row>
    <row r="47" spans="1:13" ht="29" x14ac:dyDescent="0.35">
      <c r="A47" s="11">
        <v>82</v>
      </c>
      <c r="B47" s="14" t="s">
        <v>98</v>
      </c>
      <c r="C47" s="20"/>
      <c r="D47" s="20"/>
      <c r="E47" s="27" t="s">
        <v>280</v>
      </c>
      <c r="F47" s="28" t="s">
        <v>280</v>
      </c>
      <c r="G47" s="28" t="s">
        <v>280</v>
      </c>
      <c r="H47" s="29" t="s">
        <v>280</v>
      </c>
      <c r="I47" s="27"/>
      <c r="J47" s="28"/>
      <c r="K47" s="28"/>
      <c r="L47" s="28"/>
      <c r="M47" s="29"/>
    </row>
    <row r="48" spans="1:13" ht="29" x14ac:dyDescent="0.35">
      <c r="A48" s="11">
        <v>84</v>
      </c>
      <c r="B48" s="14" t="s">
        <v>100</v>
      </c>
      <c r="C48" s="20"/>
      <c r="D48" s="20"/>
      <c r="E48" s="27" t="s">
        <v>280</v>
      </c>
      <c r="F48" s="28" t="s">
        <v>280</v>
      </c>
      <c r="G48" s="28" t="s">
        <v>280</v>
      </c>
      <c r="H48" s="29" t="s">
        <v>280</v>
      </c>
      <c r="I48" s="27"/>
      <c r="J48" s="28"/>
      <c r="K48" s="28"/>
      <c r="L48" s="28"/>
      <c r="M48" s="29"/>
    </row>
    <row r="49" spans="1:13" ht="29" x14ac:dyDescent="0.35">
      <c r="A49" s="11">
        <v>126</v>
      </c>
      <c r="B49" s="14" t="s">
        <v>142</v>
      </c>
      <c r="C49" s="20"/>
      <c r="D49" s="20"/>
      <c r="E49" s="27" t="s">
        <v>280</v>
      </c>
      <c r="F49" s="28" t="s">
        <v>280</v>
      </c>
      <c r="G49" s="28" t="s">
        <v>280</v>
      </c>
      <c r="H49" s="29" t="s">
        <v>280</v>
      </c>
      <c r="I49" s="27"/>
      <c r="J49" s="28"/>
      <c r="K49" s="28"/>
      <c r="L49" s="28"/>
      <c r="M49" s="29"/>
    </row>
    <row r="50" spans="1:13" ht="29" x14ac:dyDescent="0.35">
      <c r="A50" s="11">
        <v>12</v>
      </c>
      <c r="B50" s="14" t="s">
        <v>25</v>
      </c>
      <c r="C50" s="20"/>
      <c r="D50" s="20"/>
      <c r="E50" s="27" t="s">
        <v>280</v>
      </c>
      <c r="F50" s="28" t="s">
        <v>280</v>
      </c>
      <c r="G50" s="28" t="s">
        <v>280</v>
      </c>
      <c r="H50" s="29" t="s">
        <v>280</v>
      </c>
      <c r="I50" s="27"/>
      <c r="J50" s="28"/>
      <c r="K50" s="28"/>
      <c r="L50" s="28" t="s">
        <v>280</v>
      </c>
      <c r="M50" s="29"/>
    </row>
    <row r="51" spans="1:13" ht="29" x14ac:dyDescent="0.35">
      <c r="A51" s="13">
        <v>129</v>
      </c>
      <c r="B51" s="15" t="s">
        <v>145</v>
      </c>
      <c r="C51" s="20"/>
      <c r="D51" s="20"/>
      <c r="E51" s="27" t="s">
        <v>280</v>
      </c>
      <c r="F51" s="28" t="s">
        <v>280</v>
      </c>
      <c r="G51" s="28" t="s">
        <v>280</v>
      </c>
      <c r="H51" s="29" t="s">
        <v>280</v>
      </c>
      <c r="I51" s="27"/>
      <c r="J51" s="28"/>
      <c r="K51" s="28"/>
      <c r="L51" s="28"/>
      <c r="M51" s="29" t="s">
        <v>280</v>
      </c>
    </row>
    <row r="52" spans="1:13" ht="29" x14ac:dyDescent="0.35">
      <c r="A52" s="13">
        <v>206</v>
      </c>
      <c r="B52" s="15" t="s">
        <v>221</v>
      </c>
      <c r="C52" s="20"/>
      <c r="D52" s="20"/>
      <c r="E52" s="27" t="s">
        <v>280</v>
      </c>
      <c r="F52" s="28" t="s">
        <v>280</v>
      </c>
      <c r="G52" s="28" t="s">
        <v>280</v>
      </c>
      <c r="H52" s="29" t="s">
        <v>280</v>
      </c>
      <c r="I52" s="27"/>
      <c r="J52" s="28"/>
      <c r="K52" s="28"/>
      <c r="L52" s="28"/>
      <c r="M52" s="29" t="s">
        <v>280</v>
      </c>
    </row>
    <row r="53" spans="1:13" ht="29" x14ac:dyDescent="0.35">
      <c r="A53" s="13">
        <v>134</v>
      </c>
      <c r="B53" s="15" t="s">
        <v>150</v>
      </c>
      <c r="C53" s="20"/>
      <c r="D53" s="20"/>
      <c r="E53" s="27" t="s">
        <v>280</v>
      </c>
      <c r="F53" s="28" t="s">
        <v>280</v>
      </c>
      <c r="G53" s="28" t="s">
        <v>280</v>
      </c>
      <c r="H53" s="29" t="s">
        <v>280</v>
      </c>
      <c r="I53" s="27"/>
      <c r="J53" s="28"/>
      <c r="K53" s="28"/>
      <c r="L53" s="28"/>
      <c r="M53" s="29" t="s">
        <v>280</v>
      </c>
    </row>
    <row r="54" spans="1:13" ht="43.5" x14ac:dyDescent="0.35">
      <c r="A54" s="13">
        <v>172</v>
      </c>
      <c r="B54" s="15" t="s">
        <v>188</v>
      </c>
      <c r="C54" s="20"/>
      <c r="D54" s="20"/>
      <c r="E54" s="27" t="s">
        <v>280</v>
      </c>
      <c r="F54" s="28" t="s">
        <v>280</v>
      </c>
      <c r="G54" s="28" t="s">
        <v>280</v>
      </c>
      <c r="H54" s="29" t="s">
        <v>280</v>
      </c>
      <c r="I54" s="27"/>
      <c r="J54" s="28"/>
      <c r="K54" s="28"/>
      <c r="L54" s="28"/>
      <c r="M54" s="29"/>
    </row>
    <row r="55" spans="1:13" ht="29" x14ac:dyDescent="0.35">
      <c r="A55" s="13">
        <v>188</v>
      </c>
      <c r="B55" s="15" t="s">
        <v>203</v>
      </c>
      <c r="C55" s="20"/>
      <c r="D55" s="20"/>
      <c r="E55" s="27" t="s">
        <v>280</v>
      </c>
      <c r="F55" s="28" t="s">
        <v>280</v>
      </c>
      <c r="G55" s="28" t="s">
        <v>280</v>
      </c>
      <c r="H55" s="29" t="s">
        <v>280</v>
      </c>
      <c r="I55" s="27"/>
      <c r="J55" s="28"/>
      <c r="K55" s="28"/>
      <c r="L55" s="28"/>
      <c r="M55" s="29"/>
    </row>
    <row r="56" spans="1:13" ht="43.5" x14ac:dyDescent="0.35">
      <c r="A56" s="13">
        <v>41</v>
      </c>
      <c r="B56" s="15" t="s">
        <v>58</v>
      </c>
      <c r="C56" s="20"/>
      <c r="D56" s="20"/>
      <c r="E56" s="27" t="s">
        <v>280</v>
      </c>
      <c r="F56" s="28" t="s">
        <v>280</v>
      </c>
      <c r="G56" s="28" t="s">
        <v>280</v>
      </c>
      <c r="H56" s="29" t="s">
        <v>280</v>
      </c>
      <c r="I56" s="27"/>
      <c r="J56" s="28"/>
      <c r="K56" s="28"/>
      <c r="L56" s="28"/>
      <c r="M56" s="29"/>
    </row>
    <row r="57" spans="1:13" x14ac:dyDescent="0.35">
      <c r="A57" s="13">
        <v>97</v>
      </c>
      <c r="B57" s="15" t="s">
        <v>113</v>
      </c>
      <c r="C57" s="20"/>
      <c r="D57" s="20"/>
      <c r="E57" s="27" t="s">
        <v>280</v>
      </c>
      <c r="F57" s="28" t="s">
        <v>280</v>
      </c>
      <c r="G57" s="28" t="s">
        <v>280</v>
      </c>
      <c r="H57" s="29" t="s">
        <v>280</v>
      </c>
      <c r="I57" s="27"/>
      <c r="J57" s="28"/>
      <c r="K57" s="28"/>
      <c r="L57" s="28"/>
      <c r="M57" s="29"/>
    </row>
    <row r="58" spans="1:13" ht="29" x14ac:dyDescent="0.35">
      <c r="A58" s="13">
        <v>190</v>
      </c>
      <c r="B58" s="15" t="s">
        <v>205</v>
      </c>
      <c r="C58" s="20"/>
      <c r="D58" s="20"/>
      <c r="E58" s="27" t="s">
        <v>280</v>
      </c>
      <c r="F58" s="28" t="s">
        <v>280</v>
      </c>
      <c r="G58" s="28" t="s">
        <v>280</v>
      </c>
      <c r="H58" s="29"/>
      <c r="I58" s="27"/>
      <c r="J58" s="28"/>
      <c r="K58" s="28"/>
      <c r="L58" s="28"/>
      <c r="M58" s="29"/>
    </row>
    <row r="59" spans="1:13" ht="43.5" x14ac:dyDescent="0.35">
      <c r="A59" s="13">
        <v>189</v>
      </c>
      <c r="B59" s="15" t="s">
        <v>204</v>
      </c>
      <c r="C59" s="20"/>
      <c r="D59" s="20"/>
      <c r="E59" s="27" t="s">
        <v>280</v>
      </c>
      <c r="F59" s="28" t="s">
        <v>280</v>
      </c>
      <c r="G59" s="28" t="s">
        <v>280</v>
      </c>
      <c r="H59" s="29" t="s">
        <v>280</v>
      </c>
      <c r="I59" s="27"/>
      <c r="J59" s="28"/>
      <c r="K59" s="28"/>
      <c r="L59" s="28"/>
      <c r="M59" s="29" t="s">
        <v>280</v>
      </c>
    </row>
    <row r="60" spans="1:13" x14ac:dyDescent="0.35">
      <c r="A60" s="13">
        <v>215</v>
      </c>
      <c r="B60" s="15" t="s">
        <v>230</v>
      </c>
      <c r="C60" s="20"/>
      <c r="D60" s="20"/>
      <c r="E60" s="27" t="s">
        <v>280</v>
      </c>
      <c r="F60" s="28" t="s">
        <v>280</v>
      </c>
      <c r="G60" s="28" t="s">
        <v>280</v>
      </c>
      <c r="H60" s="29" t="s">
        <v>280</v>
      </c>
      <c r="I60" s="27"/>
      <c r="J60" s="28"/>
      <c r="K60" s="28"/>
      <c r="L60" s="28"/>
      <c r="M60" s="29"/>
    </row>
    <row r="61" spans="1:13" ht="29" x14ac:dyDescent="0.35">
      <c r="A61" s="13">
        <v>47</v>
      </c>
      <c r="B61" s="15" t="s">
        <v>63</v>
      </c>
      <c r="C61" s="20"/>
      <c r="D61" s="20"/>
      <c r="E61" s="27" t="s">
        <v>280</v>
      </c>
      <c r="F61" s="28" t="s">
        <v>280</v>
      </c>
      <c r="G61" s="28" t="s">
        <v>280</v>
      </c>
      <c r="H61" s="29"/>
      <c r="I61" s="27"/>
      <c r="J61" s="28"/>
      <c r="K61" s="28"/>
      <c r="L61" s="28" t="s">
        <v>280</v>
      </c>
      <c r="M61" s="29"/>
    </row>
    <row r="62" spans="1:13" ht="58" x14ac:dyDescent="0.35">
      <c r="A62" s="13">
        <v>69</v>
      </c>
      <c r="B62" s="15" t="s">
        <v>85</v>
      </c>
      <c r="C62" s="20"/>
      <c r="D62" s="20"/>
      <c r="E62" s="27" t="s">
        <v>280</v>
      </c>
      <c r="F62" s="28" t="s">
        <v>280</v>
      </c>
      <c r="G62" s="28" t="s">
        <v>280</v>
      </c>
      <c r="H62" s="29" t="s">
        <v>280</v>
      </c>
      <c r="I62" s="27"/>
      <c r="J62" s="28"/>
      <c r="K62" s="28"/>
      <c r="L62" s="28"/>
      <c r="M62" s="29"/>
    </row>
    <row r="63" spans="1:13" ht="29" x14ac:dyDescent="0.35">
      <c r="A63" s="13">
        <v>17</v>
      </c>
      <c r="B63" s="15" t="s">
        <v>33</v>
      </c>
      <c r="C63" s="20"/>
      <c r="D63" s="20"/>
      <c r="E63" s="27" t="s">
        <v>280</v>
      </c>
      <c r="F63" s="28" t="s">
        <v>280</v>
      </c>
      <c r="G63" s="28" t="s">
        <v>280</v>
      </c>
      <c r="H63" s="29" t="s">
        <v>280</v>
      </c>
      <c r="I63" s="27"/>
      <c r="J63" s="28"/>
      <c r="K63" s="28"/>
      <c r="L63" s="28" t="s">
        <v>280</v>
      </c>
      <c r="M63" s="29"/>
    </row>
    <row r="64" spans="1:13" ht="29" x14ac:dyDescent="0.35">
      <c r="A64" s="13">
        <v>104</v>
      </c>
      <c r="B64" s="15" t="s">
        <v>120</v>
      </c>
      <c r="C64" s="20"/>
      <c r="D64" s="20"/>
      <c r="E64" s="27" t="s">
        <v>280</v>
      </c>
      <c r="F64" s="28" t="s">
        <v>280</v>
      </c>
      <c r="G64" s="28" t="s">
        <v>280</v>
      </c>
      <c r="H64" s="29" t="s">
        <v>280</v>
      </c>
      <c r="I64" s="27"/>
      <c r="J64" s="28"/>
      <c r="K64" s="28"/>
      <c r="L64" s="28"/>
      <c r="M64" s="29" t="s">
        <v>280</v>
      </c>
    </row>
    <row r="65" spans="1:13" ht="72.5" x14ac:dyDescent="0.35">
      <c r="A65" s="13">
        <v>72</v>
      </c>
      <c r="B65" s="15" t="s">
        <v>88</v>
      </c>
      <c r="C65" s="20"/>
      <c r="D65" s="20"/>
      <c r="E65" s="27" t="s">
        <v>280</v>
      </c>
      <c r="F65" s="28"/>
      <c r="G65" s="28"/>
      <c r="H65" s="29" t="s">
        <v>280</v>
      </c>
      <c r="I65" s="27"/>
      <c r="J65" s="28"/>
      <c r="K65" s="28"/>
      <c r="L65" s="28"/>
      <c r="M65" s="29"/>
    </row>
    <row r="66" spans="1:13" ht="72.5" x14ac:dyDescent="0.35">
      <c r="A66" s="13">
        <v>107</v>
      </c>
      <c r="B66" s="15" t="s">
        <v>123</v>
      </c>
      <c r="C66" s="20"/>
      <c r="D66" s="20"/>
      <c r="E66" s="27" t="s">
        <v>280</v>
      </c>
      <c r="F66" s="28" t="s">
        <v>280</v>
      </c>
      <c r="G66" s="28" t="s">
        <v>280</v>
      </c>
      <c r="H66" s="29" t="s">
        <v>280</v>
      </c>
      <c r="I66" s="27"/>
      <c r="J66" s="28"/>
      <c r="K66" s="28"/>
      <c r="L66" s="28" t="s">
        <v>280</v>
      </c>
      <c r="M66" s="29"/>
    </row>
    <row r="67" spans="1:13" ht="29" x14ac:dyDescent="0.35">
      <c r="A67" s="13">
        <v>86</v>
      </c>
      <c r="B67" s="15" t="s">
        <v>102</v>
      </c>
      <c r="C67" s="20"/>
      <c r="D67" s="20"/>
      <c r="E67" s="27" t="s">
        <v>280</v>
      </c>
      <c r="F67" s="28" t="s">
        <v>280</v>
      </c>
      <c r="G67" s="28" t="s">
        <v>280</v>
      </c>
      <c r="H67" s="29"/>
      <c r="I67" s="27"/>
      <c r="J67" s="28"/>
      <c r="K67" s="28"/>
      <c r="L67" s="28" t="s">
        <v>280</v>
      </c>
      <c r="M67" s="29"/>
    </row>
    <row r="68" spans="1:13" ht="29" x14ac:dyDescent="0.35">
      <c r="A68" s="13">
        <v>9</v>
      </c>
      <c r="B68" s="15" t="s">
        <v>21</v>
      </c>
      <c r="C68" s="20"/>
      <c r="D68" s="20"/>
      <c r="E68" s="27" t="s">
        <v>280</v>
      </c>
      <c r="F68" s="28" t="s">
        <v>280</v>
      </c>
      <c r="G68" s="28" t="s">
        <v>280</v>
      </c>
      <c r="H68" s="29" t="s">
        <v>280</v>
      </c>
      <c r="I68" s="27"/>
      <c r="J68" s="28"/>
      <c r="K68" s="28"/>
      <c r="L68" s="28"/>
      <c r="M68" s="29" t="s">
        <v>280</v>
      </c>
    </row>
    <row r="69" spans="1:13" ht="29" x14ac:dyDescent="0.35">
      <c r="A69" s="13">
        <v>143</v>
      </c>
      <c r="B69" s="15" t="s">
        <v>159</v>
      </c>
      <c r="C69" s="20"/>
      <c r="D69" s="20"/>
      <c r="E69" s="27" t="s">
        <v>280</v>
      </c>
      <c r="F69" s="28" t="s">
        <v>280</v>
      </c>
      <c r="G69" s="28" t="s">
        <v>280</v>
      </c>
      <c r="H69" s="29"/>
      <c r="I69" s="27"/>
      <c r="J69" s="28"/>
      <c r="K69" s="28"/>
      <c r="L69" s="28"/>
      <c r="M69" s="29"/>
    </row>
    <row r="70" spans="1:13" ht="29" x14ac:dyDescent="0.35">
      <c r="A70" s="13">
        <v>196</v>
      </c>
      <c r="B70" s="15" t="s">
        <v>211</v>
      </c>
      <c r="C70" s="20"/>
      <c r="D70" s="20"/>
      <c r="E70" s="27" t="s">
        <v>280</v>
      </c>
      <c r="F70" s="28" t="s">
        <v>280</v>
      </c>
      <c r="G70" s="28" t="s">
        <v>280</v>
      </c>
      <c r="H70" s="29"/>
      <c r="I70" s="27"/>
      <c r="J70" s="28"/>
      <c r="K70" s="28"/>
      <c r="L70" s="28"/>
      <c r="M70" s="29" t="s">
        <v>280</v>
      </c>
    </row>
    <row r="71" spans="1:13" ht="43.5" x14ac:dyDescent="0.35">
      <c r="A71" s="13">
        <v>45</v>
      </c>
      <c r="B71" s="15" t="s">
        <v>61</v>
      </c>
      <c r="C71" s="20"/>
      <c r="D71" s="20"/>
      <c r="E71" s="27" t="s">
        <v>280</v>
      </c>
      <c r="F71" s="28" t="s">
        <v>280</v>
      </c>
      <c r="G71" s="28" t="s">
        <v>280</v>
      </c>
      <c r="H71" s="29" t="s">
        <v>280</v>
      </c>
      <c r="I71" s="27"/>
      <c r="J71" s="28"/>
      <c r="K71" s="28"/>
      <c r="L71" s="28"/>
      <c r="M71" s="29"/>
    </row>
    <row r="72" spans="1:13" ht="29" x14ac:dyDescent="0.35">
      <c r="A72" s="13">
        <v>73</v>
      </c>
      <c r="B72" s="15" t="s">
        <v>89</v>
      </c>
      <c r="C72" s="20"/>
      <c r="D72" s="20"/>
      <c r="E72" s="27" t="s">
        <v>280</v>
      </c>
      <c r="F72" s="28" t="s">
        <v>280</v>
      </c>
      <c r="G72" s="28" t="s">
        <v>280</v>
      </c>
      <c r="H72" s="29" t="s">
        <v>280</v>
      </c>
      <c r="I72" s="27"/>
      <c r="J72" s="28"/>
      <c r="K72" s="28"/>
      <c r="L72" s="28"/>
      <c r="M72" s="29"/>
    </row>
    <row r="73" spans="1:13" ht="29" x14ac:dyDescent="0.35">
      <c r="A73" s="13">
        <v>165</v>
      </c>
      <c r="B73" s="15" t="s">
        <v>181</v>
      </c>
      <c r="C73" s="20"/>
      <c r="D73" s="20"/>
      <c r="E73" s="27" t="s">
        <v>280</v>
      </c>
      <c r="F73" s="28"/>
      <c r="G73" s="28" t="s">
        <v>280</v>
      </c>
      <c r="H73" s="29" t="s">
        <v>280</v>
      </c>
      <c r="I73" s="27"/>
      <c r="J73" s="28"/>
      <c r="K73" s="28"/>
      <c r="L73" s="28"/>
      <c r="M73" s="29" t="s">
        <v>280</v>
      </c>
    </row>
    <row r="74" spans="1:13" ht="29" x14ac:dyDescent="0.35">
      <c r="A74" s="13">
        <v>183</v>
      </c>
      <c r="B74" s="15" t="s">
        <v>198</v>
      </c>
      <c r="C74" s="20"/>
      <c r="D74" s="20"/>
      <c r="E74" s="27" t="s">
        <v>280</v>
      </c>
      <c r="F74" s="28" t="s">
        <v>280</v>
      </c>
      <c r="G74" s="28" t="s">
        <v>280</v>
      </c>
      <c r="H74" s="29" t="s">
        <v>280</v>
      </c>
      <c r="I74" s="27"/>
      <c r="J74" s="28"/>
      <c r="K74" s="28"/>
      <c r="L74" s="28"/>
      <c r="M74" s="29"/>
    </row>
    <row r="75" spans="1:13" ht="58" x14ac:dyDescent="0.35">
      <c r="A75" s="13">
        <v>247</v>
      </c>
      <c r="B75" s="15" t="s">
        <v>262</v>
      </c>
      <c r="C75" s="20"/>
      <c r="D75" s="20"/>
      <c r="E75" s="27" t="s">
        <v>280</v>
      </c>
      <c r="F75" s="28" t="s">
        <v>280</v>
      </c>
      <c r="G75" s="28" t="s">
        <v>280</v>
      </c>
      <c r="H75" s="29" t="s">
        <v>280</v>
      </c>
      <c r="I75" s="27"/>
      <c r="J75" s="28"/>
      <c r="K75" s="28"/>
      <c r="L75" s="28"/>
      <c r="M75" s="29"/>
    </row>
    <row r="76" spans="1:13" ht="29" x14ac:dyDescent="0.35">
      <c r="A76" s="13">
        <v>71</v>
      </c>
      <c r="B76" s="15" t="s">
        <v>87</v>
      </c>
      <c r="C76" s="20"/>
      <c r="D76" s="20"/>
      <c r="E76" s="27" t="s">
        <v>280</v>
      </c>
      <c r="F76" s="28"/>
      <c r="G76" s="28" t="s">
        <v>280</v>
      </c>
      <c r="H76" s="29" t="s">
        <v>280</v>
      </c>
      <c r="I76" s="27"/>
      <c r="J76" s="28"/>
      <c r="K76" s="28"/>
      <c r="L76" s="28"/>
      <c r="M76" s="29"/>
    </row>
    <row r="77" spans="1:13" ht="29" x14ac:dyDescent="0.35">
      <c r="A77" s="13">
        <v>76</v>
      </c>
      <c r="B77" s="15" t="s">
        <v>92</v>
      </c>
      <c r="C77" s="20"/>
      <c r="D77" s="20"/>
      <c r="E77" s="27" t="s">
        <v>280</v>
      </c>
      <c r="F77" s="28" t="s">
        <v>280</v>
      </c>
      <c r="G77" s="28" t="s">
        <v>280</v>
      </c>
      <c r="H77" s="29" t="s">
        <v>280</v>
      </c>
      <c r="I77" s="27"/>
      <c r="J77" s="28"/>
      <c r="K77" s="28"/>
      <c r="L77" s="28"/>
      <c r="M77" s="29"/>
    </row>
    <row r="78" spans="1:13" ht="29" x14ac:dyDescent="0.35">
      <c r="A78" s="13">
        <v>20</v>
      </c>
      <c r="B78" s="15" t="s">
        <v>36</v>
      </c>
      <c r="C78" s="20"/>
      <c r="D78" s="20"/>
      <c r="E78" s="27" t="s">
        <v>280</v>
      </c>
      <c r="F78" s="28" t="s">
        <v>280</v>
      </c>
      <c r="G78" s="28" t="s">
        <v>280</v>
      </c>
      <c r="H78" s="29" t="s">
        <v>280</v>
      </c>
      <c r="I78" s="27"/>
      <c r="J78" s="28"/>
      <c r="K78" s="28"/>
      <c r="L78" s="28"/>
      <c r="M78" s="29"/>
    </row>
    <row r="79" spans="1:13" ht="29" x14ac:dyDescent="0.35">
      <c r="A79" s="13">
        <v>141</v>
      </c>
      <c r="B79" s="15" t="s">
        <v>157</v>
      </c>
      <c r="C79" s="20"/>
      <c r="D79" s="20"/>
      <c r="E79" s="27" t="s">
        <v>280</v>
      </c>
      <c r="F79" s="28" t="s">
        <v>280</v>
      </c>
      <c r="G79" s="28" t="s">
        <v>280</v>
      </c>
      <c r="H79" s="29" t="s">
        <v>280</v>
      </c>
      <c r="I79" s="27"/>
      <c r="J79" s="28"/>
      <c r="K79" s="28"/>
      <c r="L79" s="28"/>
      <c r="M79" s="29"/>
    </row>
    <row r="80" spans="1:13" ht="29" x14ac:dyDescent="0.35">
      <c r="A80" s="13">
        <v>179</v>
      </c>
      <c r="B80" s="15" t="s">
        <v>195</v>
      </c>
      <c r="C80" s="20"/>
      <c r="D80" s="20"/>
      <c r="E80" s="27" t="s">
        <v>280</v>
      </c>
      <c r="F80" s="28" t="s">
        <v>280</v>
      </c>
      <c r="G80" s="28" t="s">
        <v>280</v>
      </c>
      <c r="H80" s="29" t="s">
        <v>280</v>
      </c>
      <c r="I80" s="27"/>
      <c r="J80" s="28"/>
      <c r="K80" s="28"/>
      <c r="L80" s="28"/>
      <c r="M80" s="29"/>
    </row>
    <row r="81" spans="1:13" ht="43.5" x14ac:dyDescent="0.35">
      <c r="A81" s="13">
        <v>216</v>
      </c>
      <c r="B81" s="15" t="s">
        <v>231</v>
      </c>
      <c r="C81" s="20"/>
      <c r="D81" s="20"/>
      <c r="E81" s="27" t="s">
        <v>280</v>
      </c>
      <c r="F81" s="28"/>
      <c r="G81" s="28"/>
      <c r="H81" s="29" t="s">
        <v>280</v>
      </c>
      <c r="I81" s="27"/>
      <c r="J81" s="28"/>
      <c r="K81" s="28"/>
      <c r="L81" s="28"/>
      <c r="M81" s="29"/>
    </row>
    <row r="82" spans="1:13" ht="43.5" x14ac:dyDescent="0.35">
      <c r="A82" s="13">
        <v>231</v>
      </c>
      <c r="B82" s="15" t="s">
        <v>246</v>
      </c>
      <c r="C82" s="20"/>
      <c r="D82" s="20"/>
      <c r="E82" s="27" t="s">
        <v>280</v>
      </c>
      <c r="F82" s="28" t="s">
        <v>280</v>
      </c>
      <c r="G82" s="28" t="s">
        <v>280</v>
      </c>
      <c r="H82" s="29" t="s">
        <v>280</v>
      </c>
      <c r="I82" s="27"/>
      <c r="J82" s="28"/>
      <c r="K82" s="28"/>
      <c r="L82" s="28"/>
      <c r="M82" s="29"/>
    </row>
    <row r="83" spans="1:13" ht="29" x14ac:dyDescent="0.35">
      <c r="A83" s="13">
        <v>1</v>
      </c>
      <c r="B83" s="15" t="s">
        <v>8</v>
      </c>
      <c r="C83" s="20"/>
      <c r="D83" s="20"/>
      <c r="E83" s="27" t="s">
        <v>280</v>
      </c>
      <c r="F83" s="28"/>
      <c r="G83" s="28" t="s">
        <v>280</v>
      </c>
      <c r="H83" s="29" t="s">
        <v>280</v>
      </c>
      <c r="I83" s="27"/>
      <c r="J83" s="28"/>
      <c r="K83" s="28"/>
      <c r="L83" s="28"/>
      <c r="M83" s="29"/>
    </row>
    <row r="84" spans="1:13" ht="29" x14ac:dyDescent="0.35">
      <c r="A84" s="13">
        <v>210</v>
      </c>
      <c r="B84" s="15" t="s">
        <v>225</v>
      </c>
      <c r="C84" s="20"/>
      <c r="D84" s="20"/>
      <c r="E84" s="27" t="s">
        <v>280</v>
      </c>
      <c r="F84" s="28" t="s">
        <v>280</v>
      </c>
      <c r="G84" s="28" t="s">
        <v>280</v>
      </c>
      <c r="H84" s="29" t="s">
        <v>280</v>
      </c>
      <c r="I84" s="27"/>
      <c r="J84" s="28"/>
      <c r="K84" s="28"/>
      <c r="L84" s="28"/>
      <c r="M84" s="29"/>
    </row>
    <row r="85" spans="1:13" ht="116" x14ac:dyDescent="0.35">
      <c r="A85" s="13">
        <v>57</v>
      </c>
      <c r="B85" s="15" t="s">
        <v>74</v>
      </c>
      <c r="C85" s="20"/>
      <c r="D85" s="20"/>
      <c r="E85" s="27" t="s">
        <v>280</v>
      </c>
      <c r="F85" s="28" t="s">
        <v>280</v>
      </c>
      <c r="G85" s="28" t="s">
        <v>280</v>
      </c>
      <c r="H85" s="29" t="s">
        <v>280</v>
      </c>
      <c r="I85" s="27"/>
      <c r="J85" s="28"/>
      <c r="K85" s="28"/>
      <c r="L85" s="28"/>
      <c r="M85" s="29"/>
    </row>
    <row r="86" spans="1:13" ht="29" x14ac:dyDescent="0.35">
      <c r="A86" s="13">
        <v>227</v>
      </c>
      <c r="B86" s="15" t="s">
        <v>242</v>
      </c>
      <c r="C86" s="20"/>
      <c r="D86" s="20"/>
      <c r="E86" s="27" t="s">
        <v>280</v>
      </c>
      <c r="F86" s="28" t="s">
        <v>280</v>
      </c>
      <c r="G86" s="28" t="s">
        <v>280</v>
      </c>
      <c r="H86" s="29" t="s">
        <v>280</v>
      </c>
      <c r="I86" s="27"/>
      <c r="J86" s="28"/>
      <c r="K86" s="28"/>
      <c r="L86" s="28"/>
      <c r="M86" s="29"/>
    </row>
    <row r="87" spans="1:13" ht="29" x14ac:dyDescent="0.35">
      <c r="A87" s="13">
        <v>48</v>
      </c>
      <c r="B87" s="15" t="s">
        <v>64</v>
      </c>
      <c r="C87" s="20"/>
      <c r="D87" s="20"/>
      <c r="E87" s="27" t="s">
        <v>280</v>
      </c>
      <c r="F87" s="28" t="s">
        <v>280</v>
      </c>
      <c r="G87" s="28" t="s">
        <v>280</v>
      </c>
      <c r="H87" s="29" t="s">
        <v>280</v>
      </c>
      <c r="I87" s="27"/>
      <c r="J87" s="28"/>
      <c r="K87" s="28"/>
      <c r="L87" s="28"/>
      <c r="M87" s="29"/>
    </row>
    <row r="88" spans="1:13" ht="29" x14ac:dyDescent="0.35">
      <c r="A88" s="13">
        <v>110</v>
      </c>
      <c r="B88" s="15" t="s">
        <v>126</v>
      </c>
      <c r="C88" s="20"/>
      <c r="D88" s="20"/>
      <c r="E88" s="27" t="s">
        <v>280</v>
      </c>
      <c r="F88" s="28"/>
      <c r="G88" s="28" t="s">
        <v>280</v>
      </c>
      <c r="H88" s="29" t="s">
        <v>280</v>
      </c>
      <c r="I88" s="27"/>
      <c r="J88" s="28"/>
      <c r="K88" s="28"/>
      <c r="L88" s="28"/>
      <c r="M88" s="29" t="s">
        <v>280</v>
      </c>
    </row>
    <row r="89" spans="1:13" ht="58" x14ac:dyDescent="0.35">
      <c r="A89" s="13">
        <v>221</v>
      </c>
      <c r="B89" s="15" t="s">
        <v>236</v>
      </c>
      <c r="C89" s="20"/>
      <c r="D89" s="20"/>
      <c r="E89" s="27" t="s">
        <v>280</v>
      </c>
      <c r="F89" s="28" t="s">
        <v>280</v>
      </c>
      <c r="G89" s="28" t="s">
        <v>280</v>
      </c>
      <c r="H89" s="29" t="s">
        <v>280</v>
      </c>
      <c r="I89" s="27"/>
      <c r="J89" s="28"/>
      <c r="K89" s="28"/>
      <c r="L89" s="28"/>
      <c r="M89" s="29"/>
    </row>
    <row r="90" spans="1:13" ht="43.5" x14ac:dyDescent="0.35">
      <c r="A90" s="13">
        <v>29</v>
      </c>
      <c r="B90" s="15" t="s">
        <v>45</v>
      </c>
      <c r="C90" s="20"/>
      <c r="D90" s="20"/>
      <c r="E90" s="27" t="s">
        <v>280</v>
      </c>
      <c r="F90" s="28" t="s">
        <v>280</v>
      </c>
      <c r="G90" s="28" t="s">
        <v>280</v>
      </c>
      <c r="H90" s="29"/>
      <c r="I90" s="27"/>
      <c r="J90" s="28"/>
      <c r="K90" s="28"/>
      <c r="L90" s="28"/>
      <c r="M90" s="29"/>
    </row>
    <row r="91" spans="1:13" ht="29" x14ac:dyDescent="0.35">
      <c r="A91" s="13">
        <v>100</v>
      </c>
      <c r="B91" s="15" t="s">
        <v>116</v>
      </c>
      <c r="C91" s="20"/>
      <c r="D91" s="20"/>
      <c r="E91" s="27" t="s">
        <v>280</v>
      </c>
      <c r="F91" s="28" t="s">
        <v>280</v>
      </c>
      <c r="G91" s="28" t="s">
        <v>280</v>
      </c>
      <c r="H91" s="29" t="s">
        <v>280</v>
      </c>
      <c r="I91" s="27" t="s">
        <v>280</v>
      </c>
      <c r="J91" s="28"/>
      <c r="K91" s="28"/>
      <c r="L91" s="28"/>
      <c r="M91" s="29"/>
    </row>
    <row r="92" spans="1:13" ht="43.5" x14ac:dyDescent="0.35">
      <c r="A92" s="13">
        <v>116</v>
      </c>
      <c r="B92" s="15" t="s">
        <v>132</v>
      </c>
      <c r="C92" s="20"/>
      <c r="D92" s="20"/>
      <c r="E92" s="27" t="s">
        <v>280</v>
      </c>
      <c r="F92" s="28" t="s">
        <v>280</v>
      </c>
      <c r="G92" s="28" t="s">
        <v>280</v>
      </c>
      <c r="H92" s="29" t="s">
        <v>280</v>
      </c>
      <c r="I92" s="27"/>
      <c r="J92" s="28"/>
      <c r="K92" s="28"/>
      <c r="L92" s="28"/>
      <c r="M92" s="29"/>
    </row>
    <row r="93" spans="1:13" ht="43.5" x14ac:dyDescent="0.35">
      <c r="A93" s="13">
        <v>74</v>
      </c>
      <c r="B93" s="15" t="s">
        <v>90</v>
      </c>
      <c r="C93" s="20"/>
      <c r="D93" s="20"/>
      <c r="E93" s="27" t="s">
        <v>280</v>
      </c>
      <c r="F93" s="28" t="s">
        <v>280</v>
      </c>
      <c r="G93" s="28" t="s">
        <v>280</v>
      </c>
      <c r="H93" s="29" t="s">
        <v>280</v>
      </c>
      <c r="I93" s="27"/>
      <c r="J93" s="28"/>
      <c r="K93" s="28"/>
      <c r="L93" s="28"/>
      <c r="M93" s="29"/>
    </row>
    <row r="94" spans="1:13" ht="29" x14ac:dyDescent="0.35">
      <c r="A94" s="13">
        <v>64</v>
      </c>
      <c r="B94" s="15" t="s">
        <v>81</v>
      </c>
      <c r="C94" s="20"/>
      <c r="D94" s="20"/>
      <c r="E94" s="27" t="s">
        <v>280</v>
      </c>
      <c r="F94" s="28" t="s">
        <v>280</v>
      </c>
      <c r="G94" s="28" t="s">
        <v>280</v>
      </c>
      <c r="H94" s="29" t="s">
        <v>280</v>
      </c>
      <c r="I94" s="27"/>
      <c r="J94" s="28"/>
      <c r="K94" s="28"/>
      <c r="L94" s="28"/>
      <c r="M94" s="29"/>
    </row>
    <row r="95" spans="1:13" ht="43.5" x14ac:dyDescent="0.35">
      <c r="A95" s="13">
        <v>173</v>
      </c>
      <c r="B95" s="15" t="s">
        <v>189</v>
      </c>
      <c r="C95" s="20"/>
      <c r="D95" s="20"/>
      <c r="E95" s="27" t="s">
        <v>280</v>
      </c>
      <c r="F95" s="28" t="s">
        <v>280</v>
      </c>
      <c r="G95" s="28" t="s">
        <v>280</v>
      </c>
      <c r="H95" s="29" t="s">
        <v>280</v>
      </c>
      <c r="I95" s="27"/>
      <c r="J95" s="28"/>
      <c r="K95" s="28"/>
      <c r="L95" s="28"/>
      <c r="M95" s="29"/>
    </row>
    <row r="96" spans="1:13" ht="43.5" x14ac:dyDescent="0.35">
      <c r="A96" s="13">
        <v>122</v>
      </c>
      <c r="B96" s="15" t="s">
        <v>138</v>
      </c>
      <c r="C96" s="20"/>
      <c r="D96" s="20"/>
      <c r="E96" s="27" t="s">
        <v>280</v>
      </c>
      <c r="F96" s="28"/>
      <c r="G96" s="28" t="s">
        <v>280</v>
      </c>
      <c r="H96" s="29" t="s">
        <v>280</v>
      </c>
      <c r="I96" s="27"/>
      <c r="J96" s="28"/>
      <c r="K96" s="28"/>
      <c r="L96" s="28"/>
      <c r="M96" s="29"/>
    </row>
    <row r="97" spans="1:13" x14ac:dyDescent="0.35">
      <c r="A97" s="13">
        <v>248</v>
      </c>
      <c r="B97" s="15" t="s">
        <v>263</v>
      </c>
      <c r="C97" s="20"/>
      <c r="D97" s="20"/>
      <c r="E97" s="27" t="s">
        <v>280</v>
      </c>
      <c r="F97" s="28" t="s">
        <v>280</v>
      </c>
      <c r="G97" s="28" t="s">
        <v>280</v>
      </c>
      <c r="H97" s="29"/>
      <c r="I97" s="27"/>
      <c r="J97" s="28"/>
      <c r="K97" s="28"/>
      <c r="L97" s="28"/>
      <c r="M97" s="29" t="s">
        <v>280</v>
      </c>
    </row>
    <row r="98" spans="1:13" ht="72.5" x14ac:dyDescent="0.35">
      <c r="A98" s="13">
        <v>121</v>
      </c>
      <c r="B98" s="15" t="s">
        <v>137</v>
      </c>
      <c r="C98" s="20"/>
      <c r="D98" s="20"/>
      <c r="E98" s="27" t="s">
        <v>280</v>
      </c>
      <c r="F98" s="28" t="s">
        <v>280</v>
      </c>
      <c r="G98" s="28" t="s">
        <v>280</v>
      </c>
      <c r="H98" s="29" t="s">
        <v>280</v>
      </c>
      <c r="I98" s="27"/>
      <c r="J98" s="28"/>
      <c r="K98" s="28"/>
      <c r="L98" s="28"/>
      <c r="M98" s="29"/>
    </row>
    <row r="99" spans="1:13" ht="29" x14ac:dyDescent="0.35">
      <c r="A99" s="13">
        <v>33</v>
      </c>
      <c r="B99" s="15" t="s">
        <v>49</v>
      </c>
      <c r="C99" s="20"/>
      <c r="D99" s="20"/>
      <c r="E99" s="27" t="s">
        <v>280</v>
      </c>
      <c r="F99" s="28" t="s">
        <v>280</v>
      </c>
      <c r="G99" s="28" t="s">
        <v>280</v>
      </c>
      <c r="H99" s="29" t="s">
        <v>280</v>
      </c>
      <c r="I99" s="27"/>
      <c r="J99" s="28"/>
      <c r="K99" s="28"/>
      <c r="L99" s="28"/>
      <c r="M99" s="29"/>
    </row>
    <row r="100" spans="1:13" ht="29" x14ac:dyDescent="0.35">
      <c r="A100" s="13">
        <v>235</v>
      </c>
      <c r="B100" s="15" t="s">
        <v>250</v>
      </c>
      <c r="C100" s="20"/>
      <c r="D100" s="20"/>
      <c r="E100" s="27" t="s">
        <v>280</v>
      </c>
      <c r="F100" s="28" t="s">
        <v>280</v>
      </c>
      <c r="G100" s="28" t="s">
        <v>280</v>
      </c>
      <c r="H100" s="29" t="s">
        <v>280</v>
      </c>
      <c r="I100" s="27"/>
      <c r="J100" s="28"/>
      <c r="K100" s="28"/>
      <c r="L100" s="28"/>
      <c r="M100" s="29" t="s">
        <v>280</v>
      </c>
    </row>
    <row r="101" spans="1:13" ht="29" x14ac:dyDescent="0.35">
      <c r="A101" s="13">
        <v>46</v>
      </c>
      <c r="B101" s="15" t="s">
        <v>62</v>
      </c>
      <c r="C101" s="20"/>
      <c r="D101" s="20"/>
      <c r="E101" s="27" t="s">
        <v>280</v>
      </c>
      <c r="F101" s="28" t="s">
        <v>280</v>
      </c>
      <c r="G101" s="28" t="s">
        <v>280</v>
      </c>
      <c r="H101" s="29" t="s">
        <v>280</v>
      </c>
      <c r="I101" s="27"/>
      <c r="J101" s="28"/>
      <c r="K101" s="28"/>
      <c r="L101" s="28"/>
      <c r="M101" s="29"/>
    </row>
    <row r="102" spans="1:13" ht="58" x14ac:dyDescent="0.35">
      <c r="A102" s="13">
        <v>77</v>
      </c>
      <c r="B102" s="15" t="s">
        <v>93</v>
      </c>
      <c r="C102" s="20"/>
      <c r="D102" s="20"/>
      <c r="E102" s="27" t="s">
        <v>280</v>
      </c>
      <c r="F102" s="28" t="s">
        <v>280</v>
      </c>
      <c r="G102" s="28" t="s">
        <v>280</v>
      </c>
      <c r="H102" s="29" t="s">
        <v>280</v>
      </c>
      <c r="I102" s="27"/>
      <c r="J102" s="28"/>
      <c r="K102" s="28"/>
      <c r="L102" s="28"/>
      <c r="M102" s="29"/>
    </row>
    <row r="103" spans="1:13" x14ac:dyDescent="0.35">
      <c r="A103" s="13">
        <v>133</v>
      </c>
      <c r="B103" s="15" t="s">
        <v>149</v>
      </c>
      <c r="C103" s="20"/>
      <c r="D103" s="20"/>
      <c r="E103" s="27" t="s">
        <v>280</v>
      </c>
      <c r="F103" s="28" t="s">
        <v>280</v>
      </c>
      <c r="G103" s="28" t="s">
        <v>280</v>
      </c>
      <c r="H103" s="29"/>
      <c r="I103" s="27"/>
      <c r="J103" s="28"/>
      <c r="K103" s="28"/>
      <c r="L103" s="28"/>
      <c r="M103" s="29"/>
    </row>
    <row r="104" spans="1:13" ht="58" x14ac:dyDescent="0.35">
      <c r="A104" s="13">
        <v>58</v>
      </c>
      <c r="B104" s="15" t="s">
        <v>75</v>
      </c>
      <c r="C104" s="20"/>
      <c r="D104" s="20"/>
      <c r="E104" s="27" t="s">
        <v>280</v>
      </c>
      <c r="F104" s="28"/>
      <c r="G104" s="28" t="s">
        <v>280</v>
      </c>
      <c r="H104" s="29" t="s">
        <v>280</v>
      </c>
      <c r="I104" s="27"/>
      <c r="J104" s="28"/>
      <c r="K104" s="28"/>
      <c r="L104" s="28"/>
      <c r="M104" s="29"/>
    </row>
    <row r="105" spans="1:13" x14ac:dyDescent="0.35">
      <c r="A105" s="13">
        <v>166</v>
      </c>
      <c r="B105" s="15" t="s">
        <v>182</v>
      </c>
      <c r="C105" s="20"/>
      <c r="D105" s="20"/>
      <c r="E105" s="27" t="s">
        <v>280</v>
      </c>
      <c r="F105" s="28" t="s">
        <v>280</v>
      </c>
      <c r="G105" s="28" t="s">
        <v>280</v>
      </c>
      <c r="H105" s="29" t="s">
        <v>280</v>
      </c>
      <c r="I105" s="27"/>
      <c r="J105" s="28"/>
      <c r="K105" s="28"/>
      <c r="L105" s="28"/>
      <c r="M105" s="29" t="s">
        <v>280</v>
      </c>
    </row>
    <row r="106" spans="1:13" ht="43.5" x14ac:dyDescent="0.35">
      <c r="A106" s="13">
        <v>234</v>
      </c>
      <c r="B106" s="15" t="s">
        <v>249</v>
      </c>
      <c r="C106" s="20"/>
      <c r="D106" s="20"/>
      <c r="E106" s="27" t="s">
        <v>280</v>
      </c>
      <c r="F106" s="28"/>
      <c r="G106" s="28" t="s">
        <v>280</v>
      </c>
      <c r="H106" s="29" t="s">
        <v>280</v>
      </c>
      <c r="I106" s="27"/>
      <c r="J106" s="28"/>
      <c r="K106" s="28"/>
      <c r="L106" s="28"/>
      <c r="M106" s="29" t="s">
        <v>280</v>
      </c>
    </row>
    <row r="107" spans="1:13" ht="29" x14ac:dyDescent="0.35">
      <c r="A107" s="13">
        <v>158</v>
      </c>
      <c r="B107" s="15" t="s">
        <v>174</v>
      </c>
      <c r="C107" s="20"/>
      <c r="D107" s="20"/>
      <c r="E107" s="27" t="s">
        <v>280</v>
      </c>
      <c r="F107" s="28" t="s">
        <v>280</v>
      </c>
      <c r="G107" s="28"/>
      <c r="H107" s="29" t="s">
        <v>280</v>
      </c>
      <c r="I107" s="27"/>
      <c r="J107" s="28"/>
      <c r="K107" s="28"/>
      <c r="L107" s="28"/>
      <c r="M107" s="29"/>
    </row>
    <row r="108" spans="1:13" ht="29" x14ac:dyDescent="0.35">
      <c r="A108" s="13">
        <v>114</v>
      </c>
      <c r="B108" s="15" t="s">
        <v>130</v>
      </c>
      <c r="C108" s="20"/>
      <c r="D108" s="20"/>
      <c r="E108" s="27" t="s">
        <v>280</v>
      </c>
      <c r="F108" s="28" t="s">
        <v>280</v>
      </c>
      <c r="G108" s="28" t="s">
        <v>280</v>
      </c>
      <c r="H108" s="29" t="s">
        <v>280</v>
      </c>
      <c r="I108" s="27"/>
      <c r="J108" s="28"/>
      <c r="K108" s="28"/>
      <c r="L108" s="28"/>
      <c r="M108" s="29"/>
    </row>
    <row r="109" spans="1:13" ht="29" x14ac:dyDescent="0.35">
      <c r="A109" s="13">
        <v>7</v>
      </c>
      <c r="B109" s="15" t="s">
        <v>19</v>
      </c>
      <c r="C109" s="20"/>
      <c r="D109" s="20"/>
      <c r="E109" s="27" t="s">
        <v>280</v>
      </c>
      <c r="F109" s="28" t="s">
        <v>280</v>
      </c>
      <c r="G109" s="28" t="s">
        <v>280</v>
      </c>
      <c r="H109" s="29" t="s">
        <v>280</v>
      </c>
      <c r="I109" s="27"/>
      <c r="J109" s="28"/>
      <c r="K109" s="28"/>
      <c r="L109" s="28"/>
      <c r="M109" s="29"/>
    </row>
    <row r="110" spans="1:13" ht="29" x14ac:dyDescent="0.35">
      <c r="A110" s="13">
        <v>198</v>
      </c>
      <c r="B110" s="15" t="s">
        <v>213</v>
      </c>
      <c r="C110" s="20"/>
      <c r="D110" s="20"/>
      <c r="E110" s="27" t="s">
        <v>280</v>
      </c>
      <c r="F110" s="28" t="s">
        <v>280</v>
      </c>
      <c r="G110" s="28" t="s">
        <v>280</v>
      </c>
      <c r="H110" s="29" t="s">
        <v>280</v>
      </c>
      <c r="I110" s="27"/>
      <c r="J110" s="28"/>
      <c r="K110" s="28"/>
      <c r="L110" s="28"/>
      <c r="M110" s="29" t="s">
        <v>280</v>
      </c>
    </row>
    <row r="111" spans="1:13" x14ac:dyDescent="0.35">
      <c r="A111" s="13">
        <v>140</v>
      </c>
      <c r="B111" s="15" t="s">
        <v>156</v>
      </c>
      <c r="C111" s="20"/>
      <c r="D111" s="20"/>
      <c r="E111" s="27" t="s">
        <v>280</v>
      </c>
      <c r="F111" s="28" t="s">
        <v>280</v>
      </c>
      <c r="G111" s="28" t="s">
        <v>280</v>
      </c>
      <c r="H111" s="29" t="s">
        <v>280</v>
      </c>
      <c r="I111" s="27"/>
      <c r="J111" s="28"/>
      <c r="K111" s="28"/>
      <c r="L111" s="28"/>
      <c r="M111" s="29"/>
    </row>
    <row r="112" spans="1:13" ht="29" x14ac:dyDescent="0.35">
      <c r="A112" s="13">
        <v>240</v>
      </c>
      <c r="B112" s="15" t="s">
        <v>255</v>
      </c>
      <c r="C112" s="20"/>
      <c r="D112" s="20"/>
      <c r="E112" s="27" t="s">
        <v>280</v>
      </c>
      <c r="F112" s="28" t="s">
        <v>280</v>
      </c>
      <c r="G112" s="28" t="s">
        <v>280</v>
      </c>
      <c r="H112" s="29"/>
      <c r="I112" s="27"/>
      <c r="J112" s="28"/>
      <c r="K112" s="28"/>
      <c r="L112" s="28"/>
      <c r="M112" s="29" t="s">
        <v>280</v>
      </c>
    </row>
    <row r="113" spans="1:13" ht="43.5" x14ac:dyDescent="0.35">
      <c r="A113" s="13">
        <v>92</v>
      </c>
      <c r="B113" s="15" t="s">
        <v>108</v>
      </c>
      <c r="C113" s="20"/>
      <c r="D113" s="20"/>
      <c r="E113" s="27" t="s">
        <v>280</v>
      </c>
      <c r="F113" s="28" t="s">
        <v>280</v>
      </c>
      <c r="G113" s="28" t="s">
        <v>280</v>
      </c>
      <c r="H113" s="29" t="s">
        <v>280</v>
      </c>
      <c r="I113" s="27"/>
      <c r="J113" s="28"/>
      <c r="K113" s="28"/>
      <c r="L113" s="28"/>
      <c r="M113" s="29"/>
    </row>
    <row r="114" spans="1:13" x14ac:dyDescent="0.35">
      <c r="A114" s="13">
        <v>23</v>
      </c>
      <c r="B114" s="15" t="s">
        <v>39</v>
      </c>
      <c r="C114" s="20"/>
      <c r="D114" s="20"/>
      <c r="E114" s="27" t="s">
        <v>280</v>
      </c>
      <c r="F114" s="28" t="s">
        <v>280</v>
      </c>
      <c r="G114" s="28" t="s">
        <v>280</v>
      </c>
      <c r="H114" s="29" t="s">
        <v>280</v>
      </c>
      <c r="I114" s="27"/>
      <c r="J114" s="28"/>
      <c r="K114" s="28"/>
      <c r="L114" s="28"/>
      <c r="M114" s="29"/>
    </row>
    <row r="115" spans="1:13" ht="29" x14ac:dyDescent="0.35">
      <c r="A115" s="13">
        <v>61</v>
      </c>
      <c r="B115" s="15" t="s">
        <v>78</v>
      </c>
      <c r="C115" s="20"/>
      <c r="D115" s="20"/>
      <c r="E115" s="27" t="s">
        <v>280</v>
      </c>
      <c r="F115" s="28" t="s">
        <v>280</v>
      </c>
      <c r="G115" s="28" t="s">
        <v>280</v>
      </c>
      <c r="H115" s="29"/>
      <c r="I115" s="27"/>
      <c r="J115" s="28"/>
      <c r="K115" s="28"/>
      <c r="L115" s="28"/>
      <c r="M115" s="29"/>
    </row>
    <row r="116" spans="1:13" x14ac:dyDescent="0.35">
      <c r="A116" s="13">
        <v>8</v>
      </c>
      <c r="B116" s="15" t="s">
        <v>20</v>
      </c>
      <c r="C116" s="20"/>
      <c r="D116" s="20"/>
      <c r="E116" s="27" t="s">
        <v>280</v>
      </c>
      <c r="F116" s="28" t="s">
        <v>280</v>
      </c>
      <c r="G116" s="28" t="s">
        <v>280</v>
      </c>
      <c r="H116" s="29" t="s">
        <v>280</v>
      </c>
      <c r="I116" s="27"/>
      <c r="J116" s="28"/>
      <c r="K116" s="28"/>
      <c r="L116" s="28"/>
      <c r="M116" s="29"/>
    </row>
    <row r="117" spans="1:13" x14ac:dyDescent="0.35">
      <c r="A117" s="13">
        <v>168</v>
      </c>
      <c r="B117" s="15" t="s">
        <v>184</v>
      </c>
      <c r="C117" s="20"/>
      <c r="D117" s="20"/>
      <c r="E117" s="27" t="s">
        <v>280</v>
      </c>
      <c r="F117" s="28" t="s">
        <v>280</v>
      </c>
      <c r="G117" s="28"/>
      <c r="H117" s="29" t="s">
        <v>280</v>
      </c>
      <c r="I117" s="27"/>
      <c r="J117" s="28"/>
      <c r="K117" s="28"/>
      <c r="L117" s="28"/>
      <c r="M117" s="29"/>
    </row>
    <row r="118" spans="1:13" ht="29" x14ac:dyDescent="0.35">
      <c r="A118" s="13">
        <v>239</v>
      </c>
      <c r="B118" s="15" t="s">
        <v>254</v>
      </c>
      <c r="C118" s="20"/>
      <c r="D118" s="20"/>
      <c r="E118" s="27" t="s">
        <v>280</v>
      </c>
      <c r="F118" s="28" t="s">
        <v>280</v>
      </c>
      <c r="G118" s="28" t="s">
        <v>280</v>
      </c>
      <c r="H118" s="29" t="s">
        <v>280</v>
      </c>
      <c r="I118" s="27"/>
      <c r="J118" s="28"/>
      <c r="K118" s="28"/>
      <c r="L118" s="28"/>
      <c r="M118" s="29" t="s">
        <v>280</v>
      </c>
    </row>
    <row r="119" spans="1:13" x14ac:dyDescent="0.35">
      <c r="A119" s="13">
        <v>94</v>
      </c>
      <c r="B119" s="15" t="s">
        <v>110</v>
      </c>
      <c r="C119" s="20"/>
      <c r="D119" s="20"/>
      <c r="E119" s="27" t="s">
        <v>280</v>
      </c>
      <c r="F119" s="28" t="s">
        <v>280</v>
      </c>
      <c r="G119" s="28" t="s">
        <v>280</v>
      </c>
      <c r="H119" s="29" t="s">
        <v>280</v>
      </c>
      <c r="I119" s="27"/>
      <c r="J119" s="28"/>
      <c r="K119" s="28"/>
      <c r="L119" s="28"/>
      <c r="M119" s="29"/>
    </row>
    <row r="120" spans="1:13" ht="87" x14ac:dyDescent="0.35">
      <c r="A120" s="13">
        <v>108</v>
      </c>
      <c r="B120" s="15" t="s">
        <v>124</v>
      </c>
      <c r="C120" s="20"/>
      <c r="D120" s="20"/>
      <c r="E120" s="27" t="s">
        <v>280</v>
      </c>
      <c r="F120" s="28" t="s">
        <v>280</v>
      </c>
      <c r="G120" s="28" t="s">
        <v>280</v>
      </c>
      <c r="H120" s="29" t="s">
        <v>280</v>
      </c>
      <c r="I120" s="27"/>
      <c r="J120" s="28"/>
      <c r="K120" s="28"/>
      <c r="L120" s="28"/>
      <c r="M120" s="29"/>
    </row>
    <row r="121" spans="1:13" ht="29" x14ac:dyDescent="0.35">
      <c r="A121" s="13">
        <v>203</v>
      </c>
      <c r="B121" s="15" t="s">
        <v>218</v>
      </c>
      <c r="C121" s="20"/>
      <c r="D121" s="20"/>
      <c r="E121" s="27" t="s">
        <v>280</v>
      </c>
      <c r="F121" s="28" t="s">
        <v>280</v>
      </c>
      <c r="G121" s="28" t="s">
        <v>280</v>
      </c>
      <c r="H121" s="29" t="s">
        <v>280</v>
      </c>
      <c r="I121" s="27"/>
      <c r="J121" s="28"/>
      <c r="K121" s="28"/>
      <c r="L121" s="28" t="s">
        <v>280</v>
      </c>
      <c r="M121" s="29"/>
    </row>
    <row r="122" spans="1:13" ht="72.5" x14ac:dyDescent="0.35">
      <c r="A122" s="13">
        <v>191</v>
      </c>
      <c r="B122" s="15" t="s">
        <v>206</v>
      </c>
      <c r="C122" s="20"/>
      <c r="D122" s="20"/>
      <c r="E122" s="27" t="s">
        <v>280</v>
      </c>
      <c r="F122" s="28"/>
      <c r="G122" s="28" t="s">
        <v>280</v>
      </c>
      <c r="H122" s="29" t="s">
        <v>280</v>
      </c>
      <c r="I122" s="27"/>
      <c r="J122" s="28"/>
      <c r="K122" s="28"/>
      <c r="L122" s="28"/>
      <c r="M122" s="29"/>
    </row>
    <row r="123" spans="1:13" ht="43.5" x14ac:dyDescent="0.35">
      <c r="A123" s="13">
        <v>40</v>
      </c>
      <c r="B123" s="15" t="s">
        <v>57</v>
      </c>
      <c r="C123" s="20"/>
      <c r="D123" s="20"/>
      <c r="E123" s="27" t="s">
        <v>280</v>
      </c>
      <c r="F123" s="28" t="s">
        <v>280</v>
      </c>
      <c r="G123" s="28" t="s">
        <v>280</v>
      </c>
      <c r="H123" s="29" t="s">
        <v>280</v>
      </c>
      <c r="I123" s="27"/>
      <c r="J123" s="28"/>
      <c r="K123" s="28"/>
      <c r="L123" s="28"/>
      <c r="M123" s="29"/>
    </row>
    <row r="124" spans="1:13" ht="29" x14ac:dyDescent="0.35">
      <c r="A124" s="13">
        <v>32</v>
      </c>
      <c r="B124" s="15" t="s">
        <v>48</v>
      </c>
      <c r="C124" s="20"/>
      <c r="D124" s="20"/>
      <c r="E124" s="27" t="s">
        <v>280</v>
      </c>
      <c r="F124" s="28" t="s">
        <v>280</v>
      </c>
      <c r="G124" s="28" t="s">
        <v>280</v>
      </c>
      <c r="H124" s="29" t="s">
        <v>280</v>
      </c>
      <c r="I124" s="27"/>
      <c r="J124" s="28"/>
      <c r="K124" s="28"/>
      <c r="L124" s="28" t="s">
        <v>280</v>
      </c>
      <c r="M124" s="29"/>
    </row>
    <row r="125" spans="1:13" ht="58" x14ac:dyDescent="0.35">
      <c r="A125" s="13">
        <v>241</v>
      </c>
      <c r="B125" s="15" t="s">
        <v>256</v>
      </c>
      <c r="C125" s="20"/>
      <c r="D125" s="20"/>
      <c r="E125" s="27" t="s">
        <v>280</v>
      </c>
      <c r="F125" s="28" t="s">
        <v>280</v>
      </c>
      <c r="G125" s="28" t="s">
        <v>280</v>
      </c>
      <c r="H125" s="29"/>
      <c r="I125" s="27"/>
      <c r="J125" s="28"/>
      <c r="K125" s="28"/>
      <c r="L125" s="28"/>
      <c r="M125" s="29"/>
    </row>
    <row r="126" spans="1:13" ht="29" x14ac:dyDescent="0.35">
      <c r="A126" s="13">
        <v>130</v>
      </c>
      <c r="B126" s="15" t="s">
        <v>146</v>
      </c>
      <c r="C126" s="20"/>
      <c r="D126" s="20"/>
      <c r="E126" s="27" t="s">
        <v>280</v>
      </c>
      <c r="F126" s="28" t="s">
        <v>280</v>
      </c>
      <c r="G126" s="28" t="s">
        <v>280</v>
      </c>
      <c r="H126" s="29" t="s">
        <v>280</v>
      </c>
      <c r="I126" s="27"/>
      <c r="J126" s="28"/>
      <c r="K126" s="28"/>
      <c r="L126" s="28"/>
      <c r="M126" s="29"/>
    </row>
    <row r="127" spans="1:13" ht="58" x14ac:dyDescent="0.35">
      <c r="A127" s="13">
        <v>151</v>
      </c>
      <c r="B127" s="15" t="s">
        <v>167</v>
      </c>
      <c r="C127" s="20"/>
      <c r="D127" s="20"/>
      <c r="E127" s="27" t="s">
        <v>280</v>
      </c>
      <c r="F127" s="28" t="s">
        <v>280</v>
      </c>
      <c r="G127" s="28" t="s">
        <v>280</v>
      </c>
      <c r="H127" s="29" t="s">
        <v>280</v>
      </c>
      <c r="I127" s="27"/>
      <c r="J127" s="28"/>
      <c r="K127" s="28"/>
      <c r="L127" s="28"/>
      <c r="M127" s="29"/>
    </row>
    <row r="128" spans="1:13" ht="29" x14ac:dyDescent="0.35">
      <c r="A128" s="13">
        <v>170</v>
      </c>
      <c r="B128" s="15" t="s">
        <v>186</v>
      </c>
      <c r="C128" s="20"/>
      <c r="D128" s="20"/>
      <c r="E128" s="27" t="s">
        <v>280</v>
      </c>
      <c r="F128" s="28" t="s">
        <v>280</v>
      </c>
      <c r="G128" s="28" t="s">
        <v>280</v>
      </c>
      <c r="H128" s="29"/>
      <c r="I128" s="27"/>
      <c r="J128" s="28"/>
      <c r="K128" s="28"/>
      <c r="L128" s="28" t="s">
        <v>280</v>
      </c>
      <c r="M128" s="29"/>
    </row>
    <row r="129" spans="1:13" ht="72.5" x14ac:dyDescent="0.35">
      <c r="A129" s="13">
        <v>159</v>
      </c>
      <c r="B129" s="15" t="s">
        <v>175</v>
      </c>
      <c r="C129" s="20"/>
      <c r="D129" s="20"/>
      <c r="E129" s="27" t="s">
        <v>280</v>
      </c>
      <c r="F129" s="28"/>
      <c r="G129" s="28" t="s">
        <v>280</v>
      </c>
      <c r="H129" s="29" t="s">
        <v>280</v>
      </c>
      <c r="I129" s="27"/>
      <c r="J129" s="28"/>
      <c r="K129" s="28"/>
      <c r="L129" s="28"/>
      <c r="M129" s="29"/>
    </row>
    <row r="130" spans="1:13" ht="58" x14ac:dyDescent="0.35">
      <c r="A130" s="13">
        <v>161</v>
      </c>
      <c r="B130" s="15" t="s">
        <v>177</v>
      </c>
      <c r="C130" s="20"/>
      <c r="D130" s="20"/>
      <c r="E130" s="27" t="s">
        <v>280</v>
      </c>
      <c r="F130" s="28" t="s">
        <v>280</v>
      </c>
      <c r="G130" s="28" t="s">
        <v>280</v>
      </c>
      <c r="H130" s="29" t="s">
        <v>280</v>
      </c>
      <c r="I130" s="27"/>
      <c r="J130" s="28"/>
      <c r="K130" s="28"/>
      <c r="L130" s="28"/>
      <c r="M130" s="29"/>
    </row>
    <row r="131" spans="1:13" ht="29" x14ac:dyDescent="0.35">
      <c r="A131" s="13">
        <v>135</v>
      </c>
      <c r="B131" s="15" t="s">
        <v>151</v>
      </c>
      <c r="C131" s="20"/>
      <c r="D131" s="20"/>
      <c r="E131" s="27" t="s">
        <v>280</v>
      </c>
      <c r="F131" s="28" t="s">
        <v>280</v>
      </c>
      <c r="G131" s="28" t="s">
        <v>280</v>
      </c>
      <c r="H131" s="29" t="s">
        <v>280</v>
      </c>
      <c r="I131" s="27"/>
      <c r="J131" s="28"/>
      <c r="K131" s="28"/>
      <c r="L131" s="28"/>
      <c r="M131" s="29"/>
    </row>
    <row r="132" spans="1:13" ht="29" x14ac:dyDescent="0.35">
      <c r="A132" s="13">
        <v>103</v>
      </c>
      <c r="B132" s="15" t="s">
        <v>119</v>
      </c>
      <c r="C132" s="20"/>
      <c r="D132" s="20"/>
      <c r="E132" s="27" t="s">
        <v>280</v>
      </c>
      <c r="F132" s="28" t="s">
        <v>280</v>
      </c>
      <c r="G132" s="28" t="s">
        <v>280</v>
      </c>
      <c r="H132" s="29" t="s">
        <v>280</v>
      </c>
      <c r="I132" s="27"/>
      <c r="J132" s="28"/>
      <c r="K132" s="28"/>
      <c r="L132" s="28"/>
      <c r="M132" s="29"/>
    </row>
    <row r="133" spans="1:13" x14ac:dyDescent="0.35">
      <c r="A133" s="13">
        <v>246</v>
      </c>
      <c r="B133" s="15" t="s">
        <v>261</v>
      </c>
      <c r="C133" s="20"/>
      <c r="D133" s="20"/>
      <c r="E133" s="27" t="s">
        <v>280</v>
      </c>
      <c r="F133" s="28" t="s">
        <v>280</v>
      </c>
      <c r="G133" s="28" t="s">
        <v>280</v>
      </c>
      <c r="H133" s="29" t="s">
        <v>280</v>
      </c>
      <c r="I133" s="27"/>
      <c r="J133" s="28"/>
      <c r="K133" s="28"/>
      <c r="L133" s="28"/>
      <c r="M133" s="29"/>
    </row>
    <row r="134" spans="1:13" ht="29" x14ac:dyDescent="0.35">
      <c r="A134" s="13">
        <v>197</v>
      </c>
      <c r="B134" s="15" t="s">
        <v>212</v>
      </c>
      <c r="C134" s="20"/>
      <c r="D134" s="20"/>
      <c r="E134" s="27" t="s">
        <v>280</v>
      </c>
      <c r="F134" s="28" t="s">
        <v>280</v>
      </c>
      <c r="G134" s="28" t="s">
        <v>280</v>
      </c>
      <c r="H134" s="29" t="s">
        <v>280</v>
      </c>
      <c r="I134" s="27"/>
      <c r="J134" s="28"/>
      <c r="K134" s="28"/>
      <c r="L134" s="28"/>
      <c r="M134" s="29"/>
    </row>
    <row r="135" spans="1:13" ht="29" x14ac:dyDescent="0.35">
      <c r="A135" s="13">
        <v>199</v>
      </c>
      <c r="B135" s="15" t="s">
        <v>214</v>
      </c>
      <c r="C135" s="20"/>
      <c r="D135" s="20"/>
      <c r="E135" s="27" t="s">
        <v>280</v>
      </c>
      <c r="F135" s="28" t="s">
        <v>280</v>
      </c>
      <c r="G135" s="28" t="s">
        <v>280</v>
      </c>
      <c r="H135" s="29" t="s">
        <v>280</v>
      </c>
      <c r="I135" s="27"/>
      <c r="J135" s="28"/>
      <c r="K135" s="28"/>
      <c r="L135" s="28"/>
      <c r="M135" s="29"/>
    </row>
    <row r="136" spans="1:13" ht="29" x14ac:dyDescent="0.35">
      <c r="A136" s="13">
        <v>138</v>
      </c>
      <c r="B136" s="15" t="s">
        <v>154</v>
      </c>
      <c r="C136" s="20"/>
      <c r="D136" s="20"/>
      <c r="E136" s="27" t="s">
        <v>280</v>
      </c>
      <c r="F136" s="28" t="s">
        <v>280</v>
      </c>
      <c r="G136" s="28" t="s">
        <v>280</v>
      </c>
      <c r="H136" s="29" t="s">
        <v>280</v>
      </c>
      <c r="I136" s="27"/>
      <c r="J136" s="28"/>
      <c r="K136" s="28"/>
      <c r="L136" s="28"/>
      <c r="M136" s="29"/>
    </row>
    <row r="137" spans="1:13" ht="145" x14ac:dyDescent="0.35">
      <c r="A137" s="13">
        <v>51</v>
      </c>
      <c r="B137" s="15" t="s">
        <v>67</v>
      </c>
      <c r="C137" s="20"/>
      <c r="D137" s="20"/>
      <c r="E137" s="27" t="s">
        <v>280</v>
      </c>
      <c r="F137" s="28"/>
      <c r="G137" s="28" t="s">
        <v>280</v>
      </c>
      <c r="H137" s="29" t="s">
        <v>280</v>
      </c>
      <c r="I137" s="27"/>
      <c r="J137" s="28"/>
      <c r="K137" s="28"/>
      <c r="L137" s="28"/>
      <c r="M137" s="29"/>
    </row>
    <row r="138" spans="1:13" ht="29" x14ac:dyDescent="0.35">
      <c r="A138" s="13">
        <v>144</v>
      </c>
      <c r="B138" s="15" t="s">
        <v>160</v>
      </c>
      <c r="C138" s="20"/>
      <c r="D138" s="20"/>
      <c r="E138" s="27" t="s">
        <v>280</v>
      </c>
      <c r="F138" s="28" t="s">
        <v>280</v>
      </c>
      <c r="G138" s="28" t="s">
        <v>280</v>
      </c>
      <c r="H138" s="29" t="s">
        <v>280</v>
      </c>
      <c r="I138" s="27"/>
      <c r="J138" s="28"/>
      <c r="K138" s="28"/>
      <c r="L138" s="28"/>
      <c r="M138" s="29"/>
    </row>
    <row r="139" spans="1:13" ht="29" x14ac:dyDescent="0.35">
      <c r="A139" s="13">
        <v>219</v>
      </c>
      <c r="B139" s="15" t="s">
        <v>234</v>
      </c>
      <c r="C139" s="20"/>
      <c r="D139" s="20"/>
      <c r="E139" s="27" t="s">
        <v>280</v>
      </c>
      <c r="F139" s="28" t="s">
        <v>280</v>
      </c>
      <c r="G139" s="28" t="s">
        <v>280</v>
      </c>
      <c r="H139" s="29" t="s">
        <v>280</v>
      </c>
      <c r="I139" s="27"/>
      <c r="J139" s="28"/>
      <c r="K139" s="28"/>
      <c r="L139" s="28"/>
      <c r="M139" s="29"/>
    </row>
    <row r="140" spans="1:13" x14ac:dyDescent="0.35">
      <c r="A140" s="13">
        <v>113</v>
      </c>
      <c r="B140" s="15" t="s">
        <v>129</v>
      </c>
      <c r="C140" s="20"/>
      <c r="D140" s="20"/>
      <c r="E140" s="27" t="s">
        <v>280</v>
      </c>
      <c r="F140" s="28" t="s">
        <v>280</v>
      </c>
      <c r="G140" s="28" t="s">
        <v>280</v>
      </c>
      <c r="H140" s="29" t="s">
        <v>280</v>
      </c>
      <c r="I140" s="27"/>
      <c r="J140" s="28"/>
      <c r="K140" s="28"/>
      <c r="L140" s="28"/>
      <c r="M140" s="29"/>
    </row>
    <row r="141" spans="1:13" ht="29" x14ac:dyDescent="0.35">
      <c r="A141" s="13">
        <v>202</v>
      </c>
      <c r="B141" s="15" t="s">
        <v>217</v>
      </c>
      <c r="C141" s="20"/>
      <c r="D141" s="20"/>
      <c r="E141" s="27" t="s">
        <v>280</v>
      </c>
      <c r="F141" s="28" t="s">
        <v>280</v>
      </c>
      <c r="G141" s="28" t="s">
        <v>280</v>
      </c>
      <c r="H141" s="29" t="s">
        <v>280</v>
      </c>
      <c r="I141" s="27"/>
      <c r="J141" s="28"/>
      <c r="K141" s="28"/>
      <c r="L141" s="28"/>
      <c r="M141" s="29"/>
    </row>
    <row r="142" spans="1:13" ht="29" x14ac:dyDescent="0.35">
      <c r="A142" s="13">
        <v>125</v>
      </c>
      <c r="B142" s="15" t="s">
        <v>141</v>
      </c>
      <c r="C142" s="20"/>
      <c r="D142" s="20"/>
      <c r="E142" s="27" t="s">
        <v>280</v>
      </c>
      <c r="F142" s="28" t="s">
        <v>280</v>
      </c>
      <c r="G142" s="28" t="s">
        <v>280</v>
      </c>
      <c r="H142" s="29" t="s">
        <v>280</v>
      </c>
      <c r="I142" s="27"/>
      <c r="J142" s="28"/>
      <c r="K142" s="28"/>
      <c r="L142" s="28"/>
      <c r="M142" s="29"/>
    </row>
    <row r="143" spans="1:13" ht="29" x14ac:dyDescent="0.35">
      <c r="A143" s="13">
        <v>131</v>
      </c>
      <c r="B143" s="15" t="s">
        <v>147</v>
      </c>
      <c r="C143" s="20"/>
      <c r="D143" s="20"/>
      <c r="E143" s="27" t="s">
        <v>280</v>
      </c>
      <c r="F143" s="28" t="s">
        <v>280</v>
      </c>
      <c r="G143" s="28" t="s">
        <v>280</v>
      </c>
      <c r="H143" s="29" t="s">
        <v>280</v>
      </c>
      <c r="I143" s="27"/>
      <c r="J143" s="28"/>
      <c r="K143" s="28"/>
      <c r="L143" s="28"/>
      <c r="M143" s="29"/>
    </row>
    <row r="144" spans="1:13" x14ac:dyDescent="0.35">
      <c r="A144" s="13">
        <v>15</v>
      </c>
      <c r="B144" s="15" t="s">
        <v>30</v>
      </c>
      <c r="C144" s="20"/>
      <c r="D144" s="20"/>
      <c r="E144" s="27" t="s">
        <v>280</v>
      </c>
      <c r="F144" s="28" t="s">
        <v>280</v>
      </c>
      <c r="G144" s="28" t="s">
        <v>280</v>
      </c>
      <c r="H144" s="29"/>
      <c r="I144" s="27"/>
      <c r="J144" s="28"/>
      <c r="K144" s="28"/>
      <c r="L144" s="28" t="s">
        <v>280</v>
      </c>
      <c r="M144" s="29"/>
    </row>
    <row r="145" spans="1:13" ht="43.5" x14ac:dyDescent="0.35">
      <c r="A145" s="13">
        <v>81</v>
      </c>
      <c r="B145" s="15" t="s">
        <v>97</v>
      </c>
      <c r="C145" s="20"/>
      <c r="D145" s="20"/>
      <c r="E145" s="27" t="s">
        <v>280</v>
      </c>
      <c r="F145" s="28" t="s">
        <v>280</v>
      </c>
      <c r="G145" s="28" t="s">
        <v>280</v>
      </c>
      <c r="H145" s="29"/>
      <c r="I145" s="27"/>
      <c r="J145" s="28"/>
      <c r="K145" s="28"/>
      <c r="L145" s="28" t="s">
        <v>280</v>
      </c>
      <c r="M145" s="29"/>
    </row>
    <row r="146" spans="1:13" ht="58" x14ac:dyDescent="0.35">
      <c r="A146" s="13">
        <v>62</v>
      </c>
      <c r="B146" s="15" t="s">
        <v>79</v>
      </c>
      <c r="C146" s="20"/>
      <c r="D146" s="20"/>
      <c r="E146" s="27" t="s">
        <v>280</v>
      </c>
      <c r="F146" s="28"/>
      <c r="G146" s="28" t="s">
        <v>280</v>
      </c>
      <c r="H146" s="29" t="s">
        <v>280</v>
      </c>
      <c r="I146" s="27"/>
      <c r="J146" s="28"/>
      <c r="K146" s="28"/>
      <c r="L146" s="28"/>
      <c r="M146" s="29"/>
    </row>
    <row r="147" spans="1:13" ht="29" x14ac:dyDescent="0.35">
      <c r="A147" s="13">
        <v>25</v>
      </c>
      <c r="B147" s="15" t="s">
        <v>41</v>
      </c>
      <c r="C147" s="20"/>
      <c r="D147" s="20"/>
      <c r="E147" s="27" t="s">
        <v>280</v>
      </c>
      <c r="F147" s="28" t="s">
        <v>280</v>
      </c>
      <c r="G147" s="28" t="s">
        <v>280</v>
      </c>
      <c r="H147" s="29" t="s">
        <v>280</v>
      </c>
      <c r="I147" s="27"/>
      <c r="J147" s="28"/>
      <c r="K147" s="28"/>
      <c r="L147" s="28"/>
      <c r="M147" s="29"/>
    </row>
    <row r="148" spans="1:13" ht="43.5" x14ac:dyDescent="0.35">
      <c r="A148" s="13">
        <v>89</v>
      </c>
      <c r="B148" s="15" t="s">
        <v>105</v>
      </c>
      <c r="C148" s="20"/>
      <c r="D148" s="20"/>
      <c r="E148" s="27" t="s">
        <v>280</v>
      </c>
      <c r="F148" s="28" t="s">
        <v>280</v>
      </c>
      <c r="G148" s="28" t="s">
        <v>280</v>
      </c>
      <c r="H148" s="29" t="s">
        <v>280</v>
      </c>
      <c r="I148" s="27"/>
      <c r="J148" s="28"/>
      <c r="K148" s="28"/>
      <c r="L148" s="28"/>
      <c r="M148" s="29"/>
    </row>
    <row r="149" spans="1:13" ht="29" x14ac:dyDescent="0.35">
      <c r="A149" s="13">
        <v>19</v>
      </c>
      <c r="B149" s="15" t="s">
        <v>35</v>
      </c>
      <c r="C149" s="20"/>
      <c r="D149" s="20"/>
      <c r="E149" s="27" t="s">
        <v>280</v>
      </c>
      <c r="F149" s="28" t="s">
        <v>280</v>
      </c>
      <c r="G149" s="28" t="s">
        <v>280</v>
      </c>
      <c r="H149" s="29" t="s">
        <v>280</v>
      </c>
      <c r="I149" s="27"/>
      <c r="J149" s="28"/>
      <c r="K149" s="28"/>
      <c r="L149" s="28"/>
      <c r="M149" s="29"/>
    </row>
    <row r="150" spans="1:13" ht="43.5" x14ac:dyDescent="0.35">
      <c r="A150" s="13">
        <v>96</v>
      </c>
      <c r="B150" s="15" t="s">
        <v>112</v>
      </c>
      <c r="C150" s="20"/>
      <c r="D150" s="20"/>
      <c r="E150" s="27" t="s">
        <v>280</v>
      </c>
      <c r="F150" s="28" t="s">
        <v>280</v>
      </c>
      <c r="G150" s="28" t="s">
        <v>280</v>
      </c>
      <c r="H150" s="29" t="s">
        <v>280</v>
      </c>
      <c r="I150" s="27"/>
      <c r="J150" s="28"/>
      <c r="K150" s="28"/>
      <c r="L150" s="28"/>
      <c r="M150" s="29"/>
    </row>
    <row r="151" spans="1:13" x14ac:dyDescent="0.35">
      <c r="A151" s="13">
        <v>193</v>
      </c>
      <c r="B151" s="15" t="s">
        <v>208</v>
      </c>
      <c r="C151" s="20"/>
      <c r="D151" s="20"/>
      <c r="E151" s="27" t="s">
        <v>280</v>
      </c>
      <c r="F151" s="28" t="s">
        <v>280</v>
      </c>
      <c r="G151" s="28" t="s">
        <v>280</v>
      </c>
      <c r="H151" s="29" t="s">
        <v>280</v>
      </c>
      <c r="I151" s="27"/>
      <c r="J151" s="28"/>
      <c r="K151" s="28"/>
      <c r="L151" s="28"/>
      <c r="M151" s="29"/>
    </row>
    <row r="152" spans="1:13" ht="43.5" x14ac:dyDescent="0.35">
      <c r="A152" s="13">
        <v>99</v>
      </c>
      <c r="B152" s="15" t="s">
        <v>115</v>
      </c>
      <c r="C152" s="20"/>
      <c r="D152" s="20"/>
      <c r="E152" s="27" t="s">
        <v>280</v>
      </c>
      <c r="F152" s="28" t="s">
        <v>280</v>
      </c>
      <c r="G152" s="28" t="s">
        <v>280</v>
      </c>
      <c r="H152" s="29" t="s">
        <v>280</v>
      </c>
      <c r="I152" s="27"/>
      <c r="J152" s="28"/>
      <c r="K152" s="28"/>
      <c r="L152" s="28"/>
      <c r="M152" s="29"/>
    </row>
    <row r="153" spans="1:13" ht="29" x14ac:dyDescent="0.35">
      <c r="A153" s="13">
        <v>180</v>
      </c>
      <c r="B153" s="15" t="s">
        <v>196</v>
      </c>
      <c r="C153" s="20"/>
      <c r="D153" s="20"/>
      <c r="E153" s="27" t="s">
        <v>280</v>
      </c>
      <c r="F153" s="28" t="s">
        <v>280</v>
      </c>
      <c r="G153" s="28" t="s">
        <v>280</v>
      </c>
      <c r="H153" s="29" t="s">
        <v>280</v>
      </c>
      <c r="I153" s="27"/>
      <c r="J153" s="28"/>
      <c r="K153" s="28"/>
      <c r="L153" s="28"/>
      <c r="M153" s="29"/>
    </row>
    <row r="154" spans="1:13" ht="29" x14ac:dyDescent="0.35">
      <c r="A154" s="13">
        <v>31</v>
      </c>
      <c r="B154" s="15" t="s">
        <v>47</v>
      </c>
      <c r="C154" s="20"/>
      <c r="D154" s="20"/>
      <c r="E154" s="27" t="s">
        <v>280</v>
      </c>
      <c r="F154" s="28" t="s">
        <v>280</v>
      </c>
      <c r="G154" s="28" t="s">
        <v>280</v>
      </c>
      <c r="H154" s="29" t="s">
        <v>280</v>
      </c>
      <c r="I154" s="27"/>
      <c r="J154" s="28"/>
      <c r="K154" s="28"/>
      <c r="L154" s="28"/>
      <c r="M154" s="29"/>
    </row>
    <row r="155" spans="1:13" ht="58" x14ac:dyDescent="0.35">
      <c r="A155" s="13">
        <v>83</v>
      </c>
      <c r="B155" s="15" t="s">
        <v>99</v>
      </c>
      <c r="C155" s="20"/>
      <c r="D155" s="20"/>
      <c r="E155" s="27" t="s">
        <v>280</v>
      </c>
      <c r="F155" s="28"/>
      <c r="G155" s="28" t="s">
        <v>280</v>
      </c>
      <c r="H155" s="29" t="s">
        <v>280</v>
      </c>
      <c r="I155" s="27"/>
      <c r="J155" s="28"/>
      <c r="K155" s="28"/>
      <c r="L155" s="28"/>
      <c r="M155" s="29"/>
    </row>
    <row r="156" spans="1:13" ht="29" x14ac:dyDescent="0.35">
      <c r="A156" s="13">
        <v>90</v>
      </c>
      <c r="B156" s="15" t="s">
        <v>106</v>
      </c>
      <c r="C156" s="20"/>
      <c r="D156" s="20"/>
      <c r="E156" s="27" t="s">
        <v>280</v>
      </c>
      <c r="F156" s="28" t="s">
        <v>280</v>
      </c>
      <c r="G156" s="28" t="s">
        <v>280</v>
      </c>
      <c r="H156" s="29" t="s">
        <v>280</v>
      </c>
      <c r="I156" s="27"/>
      <c r="J156" s="28"/>
      <c r="K156" s="28"/>
      <c r="L156" s="28"/>
      <c r="M156" s="29"/>
    </row>
    <row r="157" spans="1:13" ht="58" x14ac:dyDescent="0.35">
      <c r="A157" s="13">
        <v>171</v>
      </c>
      <c r="B157" s="15" t="s">
        <v>187</v>
      </c>
      <c r="C157" s="20"/>
      <c r="D157" s="20"/>
      <c r="E157" s="27" t="s">
        <v>280</v>
      </c>
      <c r="F157" s="28" t="s">
        <v>280</v>
      </c>
      <c r="G157" s="28" t="s">
        <v>280</v>
      </c>
      <c r="H157" s="29" t="s">
        <v>280</v>
      </c>
      <c r="I157" s="27"/>
      <c r="J157" s="28"/>
      <c r="K157" s="28"/>
      <c r="L157" s="28"/>
      <c r="M157" s="29"/>
    </row>
    <row r="158" spans="1:13" ht="29" x14ac:dyDescent="0.35">
      <c r="A158" s="13">
        <v>35</v>
      </c>
      <c r="B158" s="15" t="s">
        <v>51</v>
      </c>
      <c r="C158" s="20"/>
      <c r="D158" s="20"/>
      <c r="E158" s="27" t="s">
        <v>280</v>
      </c>
      <c r="F158" s="28" t="s">
        <v>280</v>
      </c>
      <c r="G158" s="28" t="s">
        <v>280</v>
      </c>
      <c r="H158" s="29" t="s">
        <v>280</v>
      </c>
      <c r="I158" s="27"/>
      <c r="J158" s="28"/>
      <c r="K158" s="28"/>
      <c r="L158" s="28"/>
      <c r="M158" s="29"/>
    </row>
    <row r="159" spans="1:13" ht="43.5" x14ac:dyDescent="0.35">
      <c r="A159" s="13">
        <v>66</v>
      </c>
      <c r="B159" s="15" t="s">
        <v>83</v>
      </c>
      <c r="C159" s="20"/>
      <c r="D159" s="20"/>
      <c r="E159" s="27" t="s">
        <v>280</v>
      </c>
      <c r="F159" s="28" t="s">
        <v>280</v>
      </c>
      <c r="G159" s="28" t="s">
        <v>280</v>
      </c>
      <c r="H159" s="29" t="s">
        <v>280</v>
      </c>
      <c r="I159" s="27"/>
      <c r="J159" s="28"/>
      <c r="K159" s="28"/>
      <c r="L159" s="28"/>
      <c r="M159" s="29"/>
    </row>
    <row r="160" spans="1:13" ht="29" x14ac:dyDescent="0.35">
      <c r="A160" s="13">
        <v>146</v>
      </c>
      <c r="B160" s="15" t="s">
        <v>162</v>
      </c>
      <c r="C160" s="20"/>
      <c r="D160" s="20"/>
      <c r="E160" s="27" t="s">
        <v>280</v>
      </c>
      <c r="F160" s="28" t="s">
        <v>280</v>
      </c>
      <c r="G160" s="28" t="s">
        <v>280</v>
      </c>
      <c r="H160" s="29" t="s">
        <v>280</v>
      </c>
      <c r="I160" s="27"/>
      <c r="J160" s="28"/>
      <c r="K160" s="28"/>
      <c r="L160" s="28"/>
      <c r="M160" s="29"/>
    </row>
    <row r="161" spans="1:13" ht="29" x14ac:dyDescent="0.35">
      <c r="A161" s="13">
        <v>226</v>
      </c>
      <c r="B161" s="15" t="s">
        <v>241</v>
      </c>
      <c r="C161" s="20"/>
      <c r="D161" s="20"/>
      <c r="E161" s="27" t="s">
        <v>280</v>
      </c>
      <c r="F161" s="28" t="s">
        <v>280</v>
      </c>
      <c r="G161" s="28" t="s">
        <v>280</v>
      </c>
      <c r="H161" s="29" t="s">
        <v>280</v>
      </c>
      <c r="I161" s="27"/>
      <c r="J161" s="28"/>
      <c r="K161" s="28"/>
      <c r="L161" s="28"/>
      <c r="M161" s="29"/>
    </row>
    <row r="162" spans="1:13" ht="72.5" x14ac:dyDescent="0.35">
      <c r="A162" s="13">
        <v>60</v>
      </c>
      <c r="B162" s="15" t="s">
        <v>77</v>
      </c>
      <c r="C162" s="20"/>
      <c r="D162" s="20"/>
      <c r="E162" s="27" t="s">
        <v>280</v>
      </c>
      <c r="F162" s="28"/>
      <c r="G162" s="28" t="s">
        <v>280</v>
      </c>
      <c r="H162" s="29"/>
      <c r="I162" s="27"/>
      <c r="J162" s="28"/>
      <c r="K162" s="28"/>
      <c r="L162" s="28"/>
      <c r="M162" s="29"/>
    </row>
    <row r="163" spans="1:13" ht="29" x14ac:dyDescent="0.35">
      <c r="A163" s="13">
        <v>229</v>
      </c>
      <c r="B163" s="15" t="s">
        <v>244</v>
      </c>
      <c r="C163" s="20"/>
      <c r="D163" s="20"/>
      <c r="E163" s="27" t="s">
        <v>280</v>
      </c>
      <c r="F163" s="28" t="s">
        <v>280</v>
      </c>
      <c r="G163" s="28" t="s">
        <v>280</v>
      </c>
      <c r="H163" s="29" t="s">
        <v>280</v>
      </c>
      <c r="I163" s="27"/>
      <c r="J163" s="28"/>
      <c r="K163" s="28"/>
      <c r="L163" s="28"/>
      <c r="M163" s="29"/>
    </row>
    <row r="164" spans="1:13" ht="29" x14ac:dyDescent="0.35">
      <c r="A164" s="13">
        <v>154</v>
      </c>
      <c r="B164" s="15" t="s">
        <v>170</v>
      </c>
      <c r="C164" s="20"/>
      <c r="D164" s="20"/>
      <c r="E164" s="27" t="s">
        <v>280</v>
      </c>
      <c r="F164" s="28" t="s">
        <v>280</v>
      </c>
      <c r="G164" s="28" t="s">
        <v>280</v>
      </c>
      <c r="H164" s="29" t="s">
        <v>280</v>
      </c>
      <c r="I164" s="27"/>
      <c r="J164" s="28"/>
      <c r="K164" s="28"/>
      <c r="L164" s="28"/>
      <c r="M164" s="29" t="s">
        <v>280</v>
      </c>
    </row>
    <row r="165" spans="1:13" ht="43.5" x14ac:dyDescent="0.35">
      <c r="A165" s="13">
        <v>182</v>
      </c>
      <c r="B165" s="15" t="s">
        <v>197</v>
      </c>
      <c r="C165" s="20"/>
      <c r="D165" s="20"/>
      <c r="E165" s="27" t="s">
        <v>280</v>
      </c>
      <c r="F165" s="28" t="s">
        <v>280</v>
      </c>
      <c r="G165" s="28" t="s">
        <v>280</v>
      </c>
      <c r="H165" s="29" t="s">
        <v>280</v>
      </c>
      <c r="I165" s="27"/>
      <c r="J165" s="28"/>
      <c r="K165" s="28"/>
      <c r="L165" s="28"/>
      <c r="M165" s="29"/>
    </row>
    <row r="166" spans="1:13" ht="29" x14ac:dyDescent="0.35">
      <c r="A166" s="13">
        <v>204</v>
      </c>
      <c r="B166" s="15" t="s">
        <v>219</v>
      </c>
      <c r="C166" s="20"/>
      <c r="D166" s="20"/>
      <c r="E166" s="27" t="s">
        <v>280</v>
      </c>
      <c r="F166" s="28" t="s">
        <v>280</v>
      </c>
      <c r="G166" s="28" t="s">
        <v>280</v>
      </c>
      <c r="H166" s="29" t="s">
        <v>280</v>
      </c>
      <c r="I166" s="27"/>
      <c r="J166" s="28"/>
      <c r="K166" s="28"/>
      <c r="L166" s="28"/>
      <c r="M166" s="29"/>
    </row>
    <row r="167" spans="1:13" ht="43.5" x14ac:dyDescent="0.35">
      <c r="A167" s="13">
        <v>18</v>
      </c>
      <c r="B167" s="15" t="s">
        <v>34</v>
      </c>
      <c r="C167" s="20"/>
      <c r="D167" s="20"/>
      <c r="E167" s="27" t="s">
        <v>280</v>
      </c>
      <c r="F167" s="28" t="s">
        <v>280</v>
      </c>
      <c r="G167" s="28" t="s">
        <v>280</v>
      </c>
      <c r="H167" s="29" t="s">
        <v>280</v>
      </c>
      <c r="I167" s="27"/>
      <c r="J167" s="28"/>
      <c r="K167" s="28"/>
      <c r="L167" s="28"/>
      <c r="M167" s="29"/>
    </row>
    <row r="168" spans="1:13" ht="29" x14ac:dyDescent="0.35">
      <c r="A168" s="13">
        <v>124</v>
      </c>
      <c r="B168" s="15" t="s">
        <v>140</v>
      </c>
      <c r="C168" s="20"/>
      <c r="D168" s="20"/>
      <c r="E168" s="27" t="s">
        <v>280</v>
      </c>
      <c r="F168" s="28"/>
      <c r="G168" s="28" t="s">
        <v>280</v>
      </c>
      <c r="H168" s="29" t="s">
        <v>280</v>
      </c>
      <c r="I168" s="27"/>
      <c r="J168" s="28"/>
      <c r="K168" s="28"/>
      <c r="L168" s="28"/>
      <c r="M168" s="29"/>
    </row>
    <row r="169" spans="1:13" ht="43.5" x14ac:dyDescent="0.35">
      <c r="A169" s="13">
        <v>177</v>
      </c>
      <c r="B169" s="15" t="s">
        <v>193</v>
      </c>
      <c r="C169" s="20"/>
      <c r="D169" s="20"/>
      <c r="E169" s="27" t="s">
        <v>280</v>
      </c>
      <c r="F169" s="28" t="s">
        <v>280</v>
      </c>
      <c r="G169" s="28" t="s">
        <v>280</v>
      </c>
      <c r="H169" s="29" t="s">
        <v>280</v>
      </c>
      <c r="I169" s="27"/>
      <c r="J169" s="28"/>
      <c r="K169" s="28"/>
      <c r="L169" s="28"/>
      <c r="M169" s="29"/>
    </row>
    <row r="170" spans="1:13" ht="29" x14ac:dyDescent="0.35">
      <c r="A170" s="13">
        <v>93</v>
      </c>
      <c r="B170" s="15" t="s">
        <v>109</v>
      </c>
      <c r="C170" s="20"/>
      <c r="D170" s="20"/>
      <c r="E170" s="27" t="s">
        <v>280</v>
      </c>
      <c r="F170" s="28" t="s">
        <v>280</v>
      </c>
      <c r="G170" s="28" t="s">
        <v>280</v>
      </c>
      <c r="H170" s="29"/>
      <c r="I170" s="27"/>
      <c r="J170" s="28"/>
      <c r="K170" s="28"/>
      <c r="L170" s="28"/>
      <c r="M170" s="29"/>
    </row>
    <row r="171" spans="1:13" ht="43.5" x14ac:dyDescent="0.35">
      <c r="A171" s="13">
        <v>150</v>
      </c>
      <c r="B171" s="15" t="s">
        <v>166</v>
      </c>
      <c r="C171" s="20"/>
      <c r="D171" s="20"/>
      <c r="E171" s="27" t="s">
        <v>280</v>
      </c>
      <c r="F171" s="28" t="s">
        <v>280</v>
      </c>
      <c r="G171" s="28" t="s">
        <v>280</v>
      </c>
      <c r="H171" s="29" t="s">
        <v>280</v>
      </c>
      <c r="I171" s="27"/>
      <c r="J171" s="28"/>
      <c r="K171" s="28"/>
      <c r="L171" s="28"/>
      <c r="M171" s="29"/>
    </row>
    <row r="172" spans="1:13" ht="29" x14ac:dyDescent="0.35">
      <c r="A172" s="13">
        <v>112</v>
      </c>
      <c r="B172" s="15" t="s">
        <v>128</v>
      </c>
      <c r="C172" s="20"/>
      <c r="D172" s="20"/>
      <c r="E172" s="27" t="s">
        <v>280</v>
      </c>
      <c r="F172" s="28" t="s">
        <v>280</v>
      </c>
      <c r="G172" s="28" t="s">
        <v>280</v>
      </c>
      <c r="H172" s="29" t="s">
        <v>280</v>
      </c>
      <c r="I172" s="27"/>
      <c r="J172" s="28"/>
      <c r="K172" s="28"/>
      <c r="L172" s="28"/>
      <c r="M172" s="29"/>
    </row>
    <row r="173" spans="1:13" x14ac:dyDescent="0.35">
      <c r="A173" s="13">
        <v>36</v>
      </c>
      <c r="B173" s="15" t="s">
        <v>52</v>
      </c>
      <c r="C173" s="20"/>
      <c r="D173" s="20"/>
      <c r="E173" s="27" t="s">
        <v>280</v>
      </c>
      <c r="F173" s="28" t="s">
        <v>280</v>
      </c>
      <c r="G173" s="28" t="s">
        <v>280</v>
      </c>
      <c r="H173" s="29" t="s">
        <v>280</v>
      </c>
      <c r="I173" s="27"/>
      <c r="J173" s="28"/>
      <c r="K173" s="28"/>
      <c r="L173" s="28"/>
      <c r="M173" s="29"/>
    </row>
    <row r="174" spans="1:13" ht="72.5" x14ac:dyDescent="0.35">
      <c r="A174" s="13">
        <v>139</v>
      </c>
      <c r="B174" s="15" t="s">
        <v>155</v>
      </c>
      <c r="C174" s="20"/>
      <c r="D174" s="20"/>
      <c r="E174" s="27" t="s">
        <v>280</v>
      </c>
      <c r="F174" s="28" t="s">
        <v>280</v>
      </c>
      <c r="G174" s="28" t="s">
        <v>280</v>
      </c>
      <c r="H174" s="29"/>
      <c r="I174" s="27"/>
      <c r="J174" s="28"/>
      <c r="K174" s="28"/>
      <c r="L174" s="28"/>
      <c r="M174" s="29"/>
    </row>
    <row r="175" spans="1:13" ht="29" x14ac:dyDescent="0.35">
      <c r="A175" s="13">
        <v>2</v>
      </c>
      <c r="B175" s="15" t="s">
        <v>11</v>
      </c>
      <c r="C175" s="20"/>
      <c r="D175" s="20"/>
      <c r="E175" s="27" t="s">
        <v>280</v>
      </c>
      <c r="F175" s="28" t="s">
        <v>280</v>
      </c>
      <c r="G175" s="28" t="s">
        <v>280</v>
      </c>
      <c r="H175" s="29" t="s">
        <v>280</v>
      </c>
      <c r="I175" s="27"/>
      <c r="J175" s="28"/>
      <c r="K175" s="28"/>
      <c r="L175" s="28"/>
      <c r="M175" s="29"/>
    </row>
    <row r="176" spans="1:13" ht="29" x14ac:dyDescent="0.35">
      <c r="A176" s="13">
        <v>26</v>
      </c>
      <c r="B176" s="15" t="s">
        <v>42</v>
      </c>
      <c r="C176" s="20"/>
      <c r="D176" s="20"/>
      <c r="E176" s="27" t="s">
        <v>280</v>
      </c>
      <c r="F176" s="28" t="s">
        <v>280</v>
      </c>
      <c r="G176" s="28" t="s">
        <v>280</v>
      </c>
      <c r="H176" s="29"/>
      <c r="I176" s="27"/>
      <c r="J176" s="28"/>
      <c r="K176" s="28"/>
      <c r="L176" s="28"/>
      <c r="M176" s="29"/>
    </row>
    <row r="177" spans="1:13" ht="29" x14ac:dyDescent="0.35">
      <c r="A177" s="13">
        <v>176</v>
      </c>
      <c r="B177" s="15" t="s">
        <v>192</v>
      </c>
      <c r="C177" s="20"/>
      <c r="D177" s="20"/>
      <c r="E177" s="27" t="s">
        <v>280</v>
      </c>
      <c r="F177" s="28" t="s">
        <v>280</v>
      </c>
      <c r="G177" s="28" t="s">
        <v>280</v>
      </c>
      <c r="H177" s="29" t="s">
        <v>280</v>
      </c>
      <c r="I177" s="27"/>
      <c r="J177" s="28"/>
      <c r="K177" s="28"/>
      <c r="L177" s="28"/>
      <c r="M177" s="29"/>
    </row>
    <row r="178" spans="1:13" ht="29" x14ac:dyDescent="0.35">
      <c r="A178" s="13">
        <v>11</v>
      </c>
      <c r="B178" s="15" t="s">
        <v>23</v>
      </c>
      <c r="C178" s="20"/>
      <c r="D178" s="20"/>
      <c r="E178" s="27" t="s">
        <v>280</v>
      </c>
      <c r="F178" s="28" t="s">
        <v>280</v>
      </c>
      <c r="G178" s="28" t="s">
        <v>280</v>
      </c>
      <c r="H178" s="29" t="s">
        <v>280</v>
      </c>
      <c r="I178" s="27"/>
      <c r="J178" s="28"/>
      <c r="K178" s="28"/>
      <c r="L178" s="28"/>
      <c r="M178" s="29"/>
    </row>
    <row r="179" spans="1:13" x14ac:dyDescent="0.35">
      <c r="A179" s="13">
        <v>24</v>
      </c>
      <c r="B179" s="15" t="s">
        <v>40</v>
      </c>
      <c r="C179" s="20"/>
      <c r="D179" s="20"/>
      <c r="E179" s="27" t="s">
        <v>280</v>
      </c>
      <c r="F179" s="28" t="s">
        <v>280</v>
      </c>
      <c r="G179" s="28" t="s">
        <v>280</v>
      </c>
      <c r="H179" s="29" t="s">
        <v>280</v>
      </c>
      <c r="I179" s="27"/>
      <c r="J179" s="28"/>
      <c r="K179" s="28"/>
      <c r="L179" s="28"/>
      <c r="M179" s="29"/>
    </row>
    <row r="180" spans="1:13" ht="29" x14ac:dyDescent="0.35">
      <c r="A180" s="13">
        <v>55</v>
      </c>
      <c r="B180" s="15" t="s">
        <v>72</v>
      </c>
      <c r="C180" s="20"/>
      <c r="D180" s="20"/>
      <c r="E180" s="27" t="s">
        <v>280</v>
      </c>
      <c r="F180" s="28" t="s">
        <v>280</v>
      </c>
      <c r="G180" s="28" t="s">
        <v>280</v>
      </c>
      <c r="H180" s="29" t="s">
        <v>280</v>
      </c>
      <c r="I180" s="27"/>
      <c r="J180" s="28"/>
      <c r="K180" s="28"/>
      <c r="L180" s="28"/>
      <c r="M180" s="29" t="s">
        <v>280</v>
      </c>
    </row>
    <row r="181" spans="1:13" ht="29" x14ac:dyDescent="0.35">
      <c r="A181" s="13">
        <v>242</v>
      </c>
      <c r="B181" s="15" t="s">
        <v>257</v>
      </c>
      <c r="C181" s="20"/>
      <c r="D181" s="20"/>
      <c r="E181" s="27" t="s">
        <v>280</v>
      </c>
      <c r="F181" s="28" t="s">
        <v>280</v>
      </c>
      <c r="G181" s="28" t="s">
        <v>280</v>
      </c>
      <c r="H181" s="29" t="s">
        <v>280</v>
      </c>
      <c r="I181" s="27"/>
      <c r="J181" s="28"/>
      <c r="K181" s="28"/>
      <c r="L181" s="28"/>
      <c r="M181" s="29"/>
    </row>
    <row r="182" spans="1:13" ht="29" x14ac:dyDescent="0.35">
      <c r="A182" s="13">
        <v>16</v>
      </c>
      <c r="B182" s="15" t="s">
        <v>31</v>
      </c>
      <c r="C182" s="20"/>
      <c r="D182" s="20"/>
      <c r="E182" s="27" t="s">
        <v>280</v>
      </c>
      <c r="F182" s="28" t="s">
        <v>280</v>
      </c>
      <c r="G182" s="28" t="s">
        <v>280</v>
      </c>
      <c r="H182" s="29" t="s">
        <v>280</v>
      </c>
      <c r="I182" s="27"/>
      <c r="J182" s="28"/>
      <c r="K182" s="28"/>
      <c r="L182" s="28"/>
      <c r="M182" s="29" t="s">
        <v>280</v>
      </c>
    </row>
    <row r="183" spans="1:13" ht="43.5" x14ac:dyDescent="0.35">
      <c r="A183" s="13">
        <v>192</v>
      </c>
      <c r="B183" s="15" t="s">
        <v>207</v>
      </c>
      <c r="C183" s="20"/>
      <c r="D183" s="20"/>
      <c r="E183" s="27" t="s">
        <v>280</v>
      </c>
      <c r="F183" s="28" t="s">
        <v>280</v>
      </c>
      <c r="G183" s="28" t="s">
        <v>280</v>
      </c>
      <c r="H183" s="29" t="s">
        <v>280</v>
      </c>
      <c r="I183" s="27"/>
      <c r="J183" s="28"/>
      <c r="K183" s="28"/>
      <c r="L183" s="28"/>
      <c r="M183" s="29"/>
    </row>
    <row r="184" spans="1:13" ht="29" x14ac:dyDescent="0.35">
      <c r="A184" s="13">
        <v>207</v>
      </c>
      <c r="B184" s="15" t="s">
        <v>222</v>
      </c>
      <c r="C184" s="20"/>
      <c r="D184" s="20"/>
      <c r="E184" s="27" t="s">
        <v>280</v>
      </c>
      <c r="F184" s="28" t="s">
        <v>280</v>
      </c>
      <c r="G184" s="28" t="s">
        <v>280</v>
      </c>
      <c r="H184" s="29" t="s">
        <v>280</v>
      </c>
      <c r="I184" s="27"/>
      <c r="J184" s="28"/>
      <c r="K184" s="28"/>
      <c r="L184" s="28"/>
      <c r="M184" s="29"/>
    </row>
    <row r="185" spans="1:13" ht="29" x14ac:dyDescent="0.35">
      <c r="A185" s="13">
        <v>160</v>
      </c>
      <c r="B185" s="15" t="s">
        <v>176</v>
      </c>
      <c r="C185" s="20"/>
      <c r="D185" s="20"/>
      <c r="E185" s="27" t="s">
        <v>280</v>
      </c>
      <c r="F185" s="28" t="s">
        <v>280</v>
      </c>
      <c r="G185" s="28" t="s">
        <v>280</v>
      </c>
      <c r="H185" s="29" t="s">
        <v>280</v>
      </c>
      <c r="I185" s="27"/>
      <c r="J185" s="28"/>
      <c r="K185" s="28"/>
      <c r="L185" s="28"/>
      <c r="M185" s="29" t="s">
        <v>280</v>
      </c>
    </row>
    <row r="186" spans="1:13" ht="29" x14ac:dyDescent="0.35">
      <c r="A186" s="13">
        <v>169</v>
      </c>
      <c r="B186" s="15" t="s">
        <v>185</v>
      </c>
      <c r="C186" s="20"/>
      <c r="D186" s="20"/>
      <c r="E186" s="27" t="s">
        <v>280</v>
      </c>
      <c r="F186" s="28" t="s">
        <v>280</v>
      </c>
      <c r="G186" s="28" t="s">
        <v>280</v>
      </c>
      <c r="H186" s="29" t="s">
        <v>280</v>
      </c>
      <c r="I186" s="27"/>
      <c r="J186" s="28"/>
      <c r="K186" s="28"/>
      <c r="L186" s="28"/>
      <c r="M186" s="29"/>
    </row>
    <row r="187" spans="1:13" ht="43.5" x14ac:dyDescent="0.35">
      <c r="A187" s="13">
        <v>187</v>
      </c>
      <c r="B187" s="15" t="s">
        <v>202</v>
      </c>
      <c r="C187" s="20"/>
      <c r="D187" s="20"/>
      <c r="E187" s="27" t="s">
        <v>280</v>
      </c>
      <c r="F187" s="28" t="s">
        <v>280</v>
      </c>
      <c r="G187" s="28" t="s">
        <v>280</v>
      </c>
      <c r="H187" s="29" t="s">
        <v>280</v>
      </c>
      <c r="I187" s="27"/>
      <c r="J187" s="28"/>
      <c r="K187" s="28"/>
      <c r="L187" s="28"/>
      <c r="M187" s="29"/>
    </row>
    <row r="188" spans="1:13" ht="29" x14ac:dyDescent="0.35">
      <c r="A188" s="13">
        <v>4</v>
      </c>
      <c r="B188" s="15" t="s">
        <v>15</v>
      </c>
      <c r="C188" s="20"/>
      <c r="D188" s="20"/>
      <c r="E188" s="27" t="s">
        <v>280</v>
      </c>
      <c r="F188" s="28" t="s">
        <v>280</v>
      </c>
      <c r="G188" s="28" t="s">
        <v>280</v>
      </c>
      <c r="H188" s="29" t="s">
        <v>280</v>
      </c>
      <c r="I188" s="27"/>
      <c r="J188" s="28"/>
      <c r="K188" s="28"/>
      <c r="L188" s="28"/>
      <c r="M188" s="29"/>
    </row>
    <row r="189" spans="1:13" ht="29" x14ac:dyDescent="0.35">
      <c r="A189" s="13">
        <v>220</v>
      </c>
      <c r="B189" s="15" t="s">
        <v>235</v>
      </c>
      <c r="C189" s="20"/>
      <c r="D189" s="20"/>
      <c r="E189" s="27" t="s">
        <v>280</v>
      </c>
      <c r="F189" s="28" t="s">
        <v>280</v>
      </c>
      <c r="G189" s="28" t="s">
        <v>280</v>
      </c>
      <c r="H189" s="29"/>
      <c r="I189" s="27"/>
      <c r="J189" s="28"/>
      <c r="K189" s="28"/>
      <c r="L189" s="28"/>
      <c r="M189" s="29"/>
    </row>
    <row r="190" spans="1:13" ht="29" x14ac:dyDescent="0.35">
      <c r="A190" s="13">
        <v>228</v>
      </c>
      <c r="B190" s="15" t="s">
        <v>243</v>
      </c>
      <c r="C190" s="20"/>
      <c r="D190" s="20"/>
      <c r="E190" s="27" t="s">
        <v>280</v>
      </c>
      <c r="F190" s="28" t="s">
        <v>280</v>
      </c>
      <c r="G190" s="28" t="s">
        <v>280</v>
      </c>
      <c r="H190" s="29" t="s">
        <v>280</v>
      </c>
      <c r="I190" s="27"/>
      <c r="J190" s="28"/>
      <c r="K190" s="28"/>
      <c r="L190" s="28"/>
      <c r="M190" s="29" t="s">
        <v>280</v>
      </c>
    </row>
    <row r="191" spans="1:13" ht="29" x14ac:dyDescent="0.35">
      <c r="A191" s="13">
        <v>194</v>
      </c>
      <c r="B191" s="15" t="s">
        <v>209</v>
      </c>
      <c r="C191" s="20"/>
      <c r="D191" s="20"/>
      <c r="E191" s="27" t="s">
        <v>280</v>
      </c>
      <c r="F191" s="28" t="s">
        <v>280</v>
      </c>
      <c r="G191" s="28" t="s">
        <v>280</v>
      </c>
      <c r="H191" s="29" t="s">
        <v>280</v>
      </c>
      <c r="I191" s="27"/>
      <c r="J191" s="28"/>
      <c r="K191" s="28"/>
      <c r="L191" s="28"/>
      <c r="M191" s="29"/>
    </row>
    <row r="192" spans="1:13" ht="29" x14ac:dyDescent="0.35">
      <c r="A192" s="13">
        <v>88</v>
      </c>
      <c r="B192" s="15" t="s">
        <v>104</v>
      </c>
      <c r="C192" s="20"/>
      <c r="D192" s="20"/>
      <c r="E192" s="27" t="s">
        <v>280</v>
      </c>
      <c r="F192" s="28" t="s">
        <v>280</v>
      </c>
      <c r="G192" s="28" t="s">
        <v>280</v>
      </c>
      <c r="H192" s="29" t="s">
        <v>280</v>
      </c>
      <c r="I192" s="27"/>
      <c r="J192" s="28"/>
      <c r="K192" s="28"/>
      <c r="L192" s="28"/>
      <c r="M192" s="29"/>
    </row>
    <row r="193" spans="1:13" ht="43.5" x14ac:dyDescent="0.35">
      <c r="A193" s="13">
        <v>5</v>
      </c>
      <c r="B193" s="15" t="s">
        <v>16</v>
      </c>
      <c r="C193" s="20"/>
      <c r="D193" s="20"/>
      <c r="E193" s="27" t="s">
        <v>280</v>
      </c>
      <c r="F193" s="28" t="s">
        <v>280</v>
      </c>
      <c r="G193" s="28" t="s">
        <v>280</v>
      </c>
      <c r="H193" s="29" t="s">
        <v>280</v>
      </c>
      <c r="I193" s="27"/>
      <c r="J193" s="28"/>
      <c r="K193" s="28"/>
      <c r="L193" s="28"/>
      <c r="M193" s="29"/>
    </row>
    <row r="194" spans="1:13" ht="116" x14ac:dyDescent="0.35">
      <c r="A194" s="13">
        <v>37</v>
      </c>
      <c r="B194" s="15" t="s">
        <v>53</v>
      </c>
      <c r="C194" s="20"/>
      <c r="D194" s="20"/>
      <c r="E194" s="27" t="s">
        <v>280</v>
      </c>
      <c r="F194" s="28"/>
      <c r="G194" s="28" t="s">
        <v>280</v>
      </c>
      <c r="H194" s="29"/>
      <c r="I194" s="27"/>
      <c r="J194" s="28"/>
      <c r="K194" s="28"/>
      <c r="L194" s="28"/>
      <c r="M194" s="29"/>
    </row>
    <row r="195" spans="1:13" ht="87" x14ac:dyDescent="0.35">
      <c r="A195" s="13">
        <v>111</v>
      </c>
      <c r="B195" s="15" t="s">
        <v>127</v>
      </c>
      <c r="C195" s="20"/>
      <c r="D195" s="20"/>
      <c r="E195" s="27" t="s">
        <v>280</v>
      </c>
      <c r="F195" s="28" t="s">
        <v>280</v>
      </c>
      <c r="G195" s="28" t="s">
        <v>280</v>
      </c>
      <c r="H195" s="29" t="s">
        <v>280</v>
      </c>
      <c r="I195" s="27"/>
      <c r="J195" s="28"/>
      <c r="K195" s="28"/>
      <c r="L195" s="28"/>
      <c r="M195" s="29"/>
    </row>
    <row r="196" spans="1:13" x14ac:dyDescent="0.35">
      <c r="A196" s="13">
        <v>222</v>
      </c>
      <c r="B196" s="15" t="s">
        <v>237</v>
      </c>
      <c r="C196" s="20"/>
      <c r="D196" s="20"/>
      <c r="E196" s="27" t="s">
        <v>280</v>
      </c>
      <c r="F196" s="28" t="s">
        <v>280</v>
      </c>
      <c r="G196" s="28" t="s">
        <v>280</v>
      </c>
      <c r="H196" s="29" t="s">
        <v>280</v>
      </c>
      <c r="I196" s="27"/>
      <c r="J196" s="28"/>
      <c r="K196" s="28"/>
      <c r="L196" s="28"/>
      <c r="M196" s="29" t="s">
        <v>280</v>
      </c>
    </row>
    <row r="197" spans="1:13" ht="43.5" x14ac:dyDescent="0.35">
      <c r="A197" s="13">
        <v>67</v>
      </c>
      <c r="B197" s="15" t="s">
        <v>84</v>
      </c>
      <c r="C197" s="20"/>
      <c r="D197" s="20"/>
      <c r="E197" s="27" t="s">
        <v>280</v>
      </c>
      <c r="F197" s="28" t="s">
        <v>280</v>
      </c>
      <c r="G197" s="28" t="s">
        <v>280</v>
      </c>
      <c r="H197" s="29" t="s">
        <v>280</v>
      </c>
      <c r="I197" s="27"/>
      <c r="J197" s="28"/>
      <c r="K197" s="28"/>
      <c r="L197" s="28"/>
      <c r="M197" s="29"/>
    </row>
  </sheetData>
  <mergeCells count="2">
    <mergeCell ref="E1:H1"/>
    <mergeCell ref="I1:M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202"/>
  <sheetViews>
    <sheetView workbookViewId="0">
      <pane ySplit="2" topLeftCell="A68" activePane="bottomLeft" state="frozen"/>
      <selection pane="bottomLeft" activeCell="J68" sqref="J68"/>
    </sheetView>
  </sheetViews>
  <sheetFormatPr defaultRowHeight="14.5" x14ac:dyDescent="0.35"/>
  <cols>
    <col min="1" max="1" width="5.453125" customWidth="1"/>
    <col min="2" max="2" width="52.1796875" customWidth="1"/>
    <col min="3" max="3" width="0" hidden="1" customWidth="1"/>
    <col min="4" max="4" width="48" hidden="1" customWidth="1"/>
    <col min="5" max="13" width="5.54296875" customWidth="1"/>
    <col min="14" max="14" width="33.453125" style="2" customWidth="1"/>
    <col min="15" max="15" width="37.26953125" customWidth="1"/>
  </cols>
  <sheetData>
    <row r="1" spans="1:16" x14ac:dyDescent="0.35">
      <c r="A1" s="3"/>
      <c r="B1" s="8"/>
      <c r="C1" s="3"/>
      <c r="D1" s="3"/>
      <c r="E1" s="93" t="s">
        <v>267</v>
      </c>
      <c r="F1" s="94"/>
      <c r="G1" s="94"/>
      <c r="H1" s="95"/>
      <c r="I1" s="93" t="s">
        <v>268</v>
      </c>
      <c r="J1" s="94"/>
      <c r="K1" s="94"/>
      <c r="L1" s="94"/>
      <c r="M1" s="95"/>
      <c r="O1" s="2"/>
      <c r="P1" s="2"/>
    </row>
    <row r="2" spans="1:16" ht="29" x14ac:dyDescent="0.35">
      <c r="A2" s="4" t="s">
        <v>269</v>
      </c>
      <c r="B2" s="7" t="s">
        <v>270</v>
      </c>
      <c r="C2" s="4" t="s">
        <v>7</v>
      </c>
      <c r="D2" s="4" t="s">
        <v>271</v>
      </c>
      <c r="E2" s="5" t="s">
        <v>272</v>
      </c>
      <c r="F2" s="6" t="s">
        <v>273</v>
      </c>
      <c r="G2" s="6" t="s">
        <v>275</v>
      </c>
      <c r="H2" s="7" t="s">
        <v>276</v>
      </c>
      <c r="I2" s="5" t="s">
        <v>277</v>
      </c>
      <c r="J2" s="6" t="s">
        <v>278</v>
      </c>
      <c r="K2" s="6" t="s">
        <v>279</v>
      </c>
      <c r="L2" s="6" t="s">
        <v>805</v>
      </c>
      <c r="M2" s="7" t="s">
        <v>804</v>
      </c>
      <c r="N2" s="38" t="s">
        <v>282</v>
      </c>
      <c r="O2" s="38" t="s">
        <v>743</v>
      </c>
      <c r="P2" s="38" t="s">
        <v>577</v>
      </c>
    </row>
    <row r="3" spans="1:16" ht="87" x14ac:dyDescent="0.35">
      <c r="A3" s="9">
        <v>238</v>
      </c>
      <c r="B3" s="10" t="s">
        <v>253</v>
      </c>
      <c r="C3" s="39"/>
      <c r="D3" s="39"/>
      <c r="E3" s="24" t="str">
        <f>IF('Tagging-195-FD'!E3='Tagging-195-JW'!E3, "", IF('Tagging-195-FD'!E3="x", "FD", "JW"))</f>
        <v/>
      </c>
      <c r="F3" s="24" t="str">
        <f>IF('Tagging-195-FD'!F3='Tagging-195-JW'!F3, "", IF('Tagging-195-FD'!F3="x", "FD", "JW"))</f>
        <v/>
      </c>
      <c r="G3" s="24" t="str">
        <f>IF('Tagging-195-FD'!G3='Tagging-195-JW'!G3, "", IF('Tagging-195-FD'!G3="x", "FD", "JW"))</f>
        <v/>
      </c>
      <c r="H3" s="24" t="str">
        <f>IF('Tagging-195-FD'!H3='Tagging-195-JW'!H3, "", IF('Tagging-195-FD'!H3="x", "FD", "JW"))</f>
        <v/>
      </c>
      <c r="I3" s="24" t="str">
        <f>IF('Tagging-195-FD'!I3='Tagging-195-JW'!I3, "", IF('Tagging-195-FD'!I3="x", "FD", "JW"))</f>
        <v/>
      </c>
      <c r="J3" s="24" t="str">
        <f>IF('Tagging-195-FD'!J3='Tagging-195-JW'!J3, "", IF('Tagging-195-FD'!J3="x", "FD", "JW"))</f>
        <v/>
      </c>
      <c r="K3" s="24" t="str">
        <f>IF('Tagging-195-FD'!K3='Tagging-195-JW'!K3, "", IF('Tagging-195-FD'!K3="x", "FD", "JW"))</f>
        <v/>
      </c>
      <c r="L3" s="24" t="str">
        <f>IF('Tagging-195-FD'!L3='Tagging-195-JW'!L3, "", IF('Tagging-195-FD'!L3="x", "FD", "JW"))</f>
        <v/>
      </c>
      <c r="M3" s="24" t="str">
        <f>IF('Tagging-195-FD'!M3='Tagging-195-JW'!M3, "", IF('Tagging-195-FD'!M3="x", "FD", "JW"))</f>
        <v/>
      </c>
      <c r="O3" s="2"/>
      <c r="P3" s="2"/>
    </row>
    <row r="4" spans="1:16" ht="72.5" x14ac:dyDescent="0.35">
      <c r="A4" s="11">
        <v>145</v>
      </c>
      <c r="B4" s="12" t="s">
        <v>161</v>
      </c>
      <c r="C4" s="41"/>
      <c r="D4" s="41"/>
      <c r="E4" s="24" t="str">
        <f>IF('Tagging-195-FD'!E4='Tagging-195-JW'!E4, "", IF('Tagging-195-FD'!E4="x", "FD", "JW"))</f>
        <v/>
      </c>
      <c r="F4" s="61" t="s">
        <v>580</v>
      </c>
      <c r="G4" s="24" t="str">
        <f>IF('Tagging-195-FD'!G4='Tagging-195-JW'!G4, "", IF('Tagging-195-FD'!G4="x", "FD", "JW"))</f>
        <v/>
      </c>
      <c r="H4" s="24" t="str">
        <f>IF('Tagging-195-FD'!H4='Tagging-195-JW'!H4, "", IF('Tagging-195-FD'!H4="x", "FD", "JW"))</f>
        <v/>
      </c>
      <c r="I4" s="24" t="str">
        <f>IF('Tagging-195-FD'!I4='Tagging-195-JW'!I4, "", IF('Tagging-195-FD'!I4="x", "FD", "JW"))</f>
        <v/>
      </c>
      <c r="J4" s="24" t="str">
        <f>IF('Tagging-195-FD'!J4='Tagging-195-JW'!J4, "", IF('Tagging-195-FD'!J4="x", "FD", "JW"))</f>
        <v/>
      </c>
      <c r="K4" s="24" t="str">
        <f>IF('Tagging-195-FD'!K4='Tagging-195-JW'!K4, "", IF('Tagging-195-FD'!K4="x", "FD", "JW"))</f>
        <v/>
      </c>
      <c r="L4" s="24" t="str">
        <f>IF('Tagging-195-FD'!L4='Tagging-195-JW'!L4, "", IF('Tagging-195-FD'!L4="x", "FD", "JW"))</f>
        <v/>
      </c>
      <c r="M4" s="24" t="str">
        <f>IF('Tagging-195-FD'!M4='Tagging-195-JW'!M4, "", IF('Tagging-195-FD'!M4="x", "FD", "JW"))</f>
        <v/>
      </c>
      <c r="N4" s="32" t="s">
        <v>702</v>
      </c>
      <c r="O4" s="31" t="s">
        <v>748</v>
      </c>
      <c r="P4" s="2"/>
    </row>
    <row r="5" spans="1:16" ht="58" x14ac:dyDescent="0.35">
      <c r="A5" s="11">
        <v>174</v>
      </c>
      <c r="B5" s="12" t="s">
        <v>190</v>
      </c>
      <c r="C5" s="41"/>
      <c r="D5" s="41"/>
      <c r="E5" s="24" t="str">
        <f>IF('Tagging-195-FD'!E5='Tagging-195-JW'!E5, "", IF('Tagging-195-FD'!E5="x", "FD", "JW"))</f>
        <v/>
      </c>
      <c r="F5" s="24" t="str">
        <f>IF('Tagging-195-FD'!F5='Tagging-195-JW'!F5, "", IF('Tagging-195-FD'!F5="x", "FD", "JW"))</f>
        <v/>
      </c>
      <c r="G5" s="24" t="str">
        <f>IF('Tagging-195-FD'!G5='Tagging-195-JW'!G5, "", IF('Tagging-195-FD'!G5="x", "FD", "JW"))</f>
        <v/>
      </c>
      <c r="H5" s="61" t="s">
        <v>578</v>
      </c>
      <c r="I5" s="24" t="str">
        <f>IF('Tagging-195-FD'!I5='Tagging-195-JW'!I5, "", IF('Tagging-195-FD'!I5="x", "FD", "JW"))</f>
        <v/>
      </c>
      <c r="J5" s="24" t="str">
        <f>IF('Tagging-195-FD'!J5='Tagging-195-JW'!J5, "", IF('Tagging-195-FD'!J5="x", "FD", "JW"))</f>
        <v/>
      </c>
      <c r="K5" s="24" t="str">
        <f>IF('Tagging-195-FD'!K5='Tagging-195-JW'!K5, "", IF('Tagging-195-FD'!K5="x", "FD", "JW"))</f>
        <v/>
      </c>
      <c r="L5" s="24" t="str">
        <f>IF('Tagging-195-FD'!L5='Tagging-195-JW'!L5, "", IF('Tagging-195-FD'!L5="x", "FD", "JW"))</f>
        <v/>
      </c>
      <c r="M5" s="24" t="str">
        <f>IF('Tagging-195-FD'!M5='Tagging-195-JW'!M5, "", IF('Tagging-195-FD'!M5="x", "FD", "JW"))</f>
        <v/>
      </c>
      <c r="N5" s="32" t="s">
        <v>704</v>
      </c>
      <c r="O5" s="31" t="s">
        <v>749</v>
      </c>
      <c r="P5" s="2"/>
    </row>
    <row r="6" spans="1:16" ht="58" x14ac:dyDescent="0.35">
      <c r="A6" s="11">
        <v>28</v>
      </c>
      <c r="B6" s="12" t="s">
        <v>44</v>
      </c>
      <c r="C6" s="41"/>
      <c r="D6" s="41"/>
      <c r="E6" s="24" t="str">
        <f>IF('Tagging-195-FD'!E6='Tagging-195-JW'!E6, "", IF('Tagging-195-FD'!E6="x", "FD", "JW"))</f>
        <v/>
      </c>
      <c r="F6" s="61" t="s">
        <v>578</v>
      </c>
      <c r="G6" s="24" t="str">
        <f>IF('Tagging-195-FD'!G6='Tagging-195-JW'!G6, "", IF('Tagging-195-FD'!G6="x", "FD", "JW"))</f>
        <v/>
      </c>
      <c r="H6" s="24" t="str">
        <f>IF('Tagging-195-FD'!H6='Tagging-195-JW'!H6, "", IF('Tagging-195-FD'!H6="x", "FD", "JW"))</f>
        <v/>
      </c>
      <c r="I6" s="24" t="str">
        <f>IF('Tagging-195-FD'!I6='Tagging-195-JW'!I6, "", IF('Tagging-195-FD'!I6="x", "FD", "JW"))</f>
        <v/>
      </c>
      <c r="J6" s="24" t="str">
        <f>IF('Tagging-195-FD'!J6='Tagging-195-JW'!J6, "", IF('Tagging-195-FD'!J6="x", "FD", "JW"))</f>
        <v/>
      </c>
      <c r="K6" s="24" t="str">
        <f>IF('Tagging-195-FD'!K6='Tagging-195-JW'!K6, "", IF('Tagging-195-FD'!K6="x", "FD", "JW"))</f>
        <v/>
      </c>
      <c r="L6" s="24" t="str">
        <f>IF('Tagging-195-FD'!L6='Tagging-195-JW'!L6, "", IF('Tagging-195-FD'!L6="x", "FD", "JW"))</f>
        <v/>
      </c>
      <c r="M6" s="24" t="str">
        <f>IF('Tagging-195-FD'!M6='Tagging-195-JW'!M6, "", IF('Tagging-195-FD'!M6="x", "FD", "JW"))</f>
        <v/>
      </c>
      <c r="N6" s="31" t="s">
        <v>703</v>
      </c>
      <c r="O6" s="2"/>
      <c r="P6" s="2"/>
    </row>
    <row r="7" spans="1:16" ht="58" x14ac:dyDescent="0.35">
      <c r="A7" s="11">
        <v>102</v>
      </c>
      <c r="B7" s="12" t="s">
        <v>118</v>
      </c>
      <c r="C7" s="41"/>
      <c r="D7" s="41"/>
      <c r="E7" s="24" t="str">
        <f>IF('Tagging-195-FD'!E7='Tagging-195-JW'!E7, "", IF('Tagging-195-FD'!E7="x", "FD", "JW"))</f>
        <v/>
      </c>
      <c r="F7" s="24" t="str">
        <f>IF('Tagging-195-FD'!F7='Tagging-195-JW'!F7, "", IF('Tagging-195-FD'!F7="x", "FD", "JW"))</f>
        <v/>
      </c>
      <c r="G7" s="24" t="str">
        <f>IF('Tagging-195-FD'!G7='Tagging-195-JW'!G7, "", IF('Tagging-195-FD'!G7="x", "FD", "JW"))</f>
        <v/>
      </c>
      <c r="H7" s="61" t="s">
        <v>580</v>
      </c>
      <c r="I7" s="24" t="str">
        <f>IF('Tagging-195-FD'!I7='Tagging-195-JW'!I7, "", IF('Tagging-195-FD'!I7="x", "FD", "JW"))</f>
        <v/>
      </c>
      <c r="J7" s="24" t="str">
        <f>IF('Tagging-195-FD'!J7='Tagging-195-JW'!J7, "", IF('Tagging-195-FD'!J7="x", "FD", "JW"))</f>
        <v/>
      </c>
      <c r="K7" s="24" t="str">
        <f>IF('Tagging-195-FD'!K7='Tagging-195-JW'!K7, "", IF('Tagging-195-FD'!K7="x", "FD", "JW"))</f>
        <v/>
      </c>
      <c r="L7" s="61" t="s">
        <v>578</v>
      </c>
      <c r="M7" s="24" t="str">
        <f>IF('Tagging-195-FD'!M7='Tagging-195-JW'!M7, "", IF('Tagging-195-FD'!M7="x", "FD", "JW"))</f>
        <v/>
      </c>
      <c r="N7" s="32" t="s">
        <v>704</v>
      </c>
      <c r="O7" s="31" t="s">
        <v>811</v>
      </c>
      <c r="P7" s="2"/>
    </row>
    <row r="8" spans="1:16" ht="72.5" x14ac:dyDescent="0.35">
      <c r="A8" s="11">
        <v>13</v>
      </c>
      <c r="B8" s="12" t="s">
        <v>27</v>
      </c>
      <c r="C8" s="41"/>
      <c r="D8" s="41"/>
      <c r="E8" s="24" t="str">
        <f>IF('Tagging-195-FD'!E8='Tagging-195-JW'!E8, "", IF('Tagging-195-FD'!E8="x", "FD", "JW"))</f>
        <v/>
      </c>
      <c r="F8" s="24" t="str">
        <f>IF('Tagging-195-FD'!F8='Tagging-195-JW'!F8, "", IF('Tagging-195-FD'!F8="x", "FD", "JW"))</f>
        <v/>
      </c>
      <c r="G8" s="24" t="str">
        <f>IF('Tagging-195-FD'!G8='Tagging-195-JW'!G8, "", IF('Tagging-195-FD'!G8="x", "FD", "JW"))</f>
        <v/>
      </c>
      <c r="H8" s="24" t="str">
        <f>IF('Tagging-195-FD'!H8='Tagging-195-JW'!H8, "", IF('Tagging-195-FD'!H8="x", "FD", "JW"))</f>
        <v/>
      </c>
      <c r="I8" s="24" t="str">
        <f>IF('Tagging-195-FD'!I8='Tagging-195-JW'!I8, "", IF('Tagging-195-FD'!I8="x", "FD", "JW"))</f>
        <v/>
      </c>
      <c r="J8" s="24" t="str">
        <f>IF('Tagging-195-FD'!J8='Tagging-195-JW'!J8, "", IF('Tagging-195-FD'!J8="x", "FD", "JW"))</f>
        <v/>
      </c>
      <c r="K8" s="24" t="str">
        <f>IF('Tagging-195-FD'!K8='Tagging-195-JW'!K8, "", IF('Tagging-195-FD'!K8="x", "FD", "JW"))</f>
        <v/>
      </c>
      <c r="L8" s="24" t="str">
        <f>IF('Tagging-195-FD'!L8='Tagging-195-JW'!L8, "", IF('Tagging-195-FD'!L8="x", "FD", "JW"))</f>
        <v/>
      </c>
      <c r="M8" s="24" t="str">
        <f>IF('Tagging-195-FD'!M8='Tagging-195-JW'!M8, "", IF('Tagging-195-FD'!M8="x", "FD", "JW"))</f>
        <v/>
      </c>
      <c r="O8" s="2"/>
      <c r="P8" s="2"/>
    </row>
    <row r="9" spans="1:16" ht="87" x14ac:dyDescent="0.35">
      <c r="A9" s="11">
        <v>79</v>
      </c>
      <c r="B9" s="12" t="s">
        <v>95</v>
      </c>
      <c r="C9" s="41"/>
      <c r="D9" s="41"/>
      <c r="E9" s="24" t="str">
        <f>IF('Tagging-195-FD'!E9='Tagging-195-JW'!E9, "", IF('Tagging-195-FD'!E9="x", "FD", "JW"))</f>
        <v/>
      </c>
      <c r="F9" s="24" t="str">
        <f>IF('Tagging-195-FD'!F9='Tagging-195-JW'!F9, "", IF('Tagging-195-FD'!F9="x", "FD", "JW"))</f>
        <v/>
      </c>
      <c r="G9" s="24" t="str">
        <f>IF('Tagging-195-FD'!G9='Tagging-195-JW'!G9, "", IF('Tagging-195-FD'!G9="x", "FD", "JW"))</f>
        <v/>
      </c>
      <c r="H9" s="24" t="str">
        <f>IF('Tagging-195-FD'!H9='Tagging-195-JW'!H9, "", IF('Tagging-195-FD'!H9="x", "FD", "JW"))</f>
        <v/>
      </c>
      <c r="I9" s="24" t="str">
        <f>IF('Tagging-195-FD'!I9='Tagging-195-JW'!I9, "", IF('Tagging-195-FD'!I9="x", "FD", "JW"))</f>
        <v/>
      </c>
      <c r="J9" s="24" t="str">
        <f>IF('Tagging-195-FD'!J9='Tagging-195-JW'!J9, "", IF('Tagging-195-FD'!J9="x", "FD", "JW"))</f>
        <v/>
      </c>
      <c r="K9" s="24" t="str">
        <f>IF('Tagging-195-FD'!K9='Tagging-195-JW'!K9, "", IF('Tagging-195-FD'!K9="x", "FD", "JW"))</f>
        <v/>
      </c>
      <c r="L9" s="24" t="str">
        <f>IF('Tagging-195-FD'!L9='Tagging-195-JW'!L9, "", IF('Tagging-195-FD'!L9="x", "FD", "JW"))</f>
        <v/>
      </c>
      <c r="M9" s="31" t="s">
        <v>578</v>
      </c>
      <c r="N9" s="31" t="s">
        <v>703</v>
      </c>
      <c r="O9" s="2"/>
      <c r="P9" s="2"/>
    </row>
    <row r="10" spans="1:16" ht="58" x14ac:dyDescent="0.35">
      <c r="A10" s="11">
        <v>209</v>
      </c>
      <c r="B10" s="12" t="s">
        <v>224</v>
      </c>
      <c r="C10" s="41"/>
      <c r="D10" s="41"/>
      <c r="E10" s="24" t="str">
        <f>IF('Tagging-195-FD'!E10='Tagging-195-JW'!E10, "", IF('Tagging-195-FD'!E10="x", "FD", "JW"))</f>
        <v/>
      </c>
      <c r="F10" s="24" t="str">
        <f>IF('Tagging-195-FD'!F10='Tagging-195-JW'!F10, "", IF('Tagging-195-FD'!F10="x", "FD", "JW"))</f>
        <v/>
      </c>
      <c r="G10" s="24" t="str">
        <f>IF('Tagging-195-FD'!G10='Tagging-195-JW'!G10, "", IF('Tagging-195-FD'!G10="x", "FD", "JW"))</f>
        <v/>
      </c>
      <c r="H10" s="24" t="str">
        <f>IF('Tagging-195-FD'!H10='Tagging-195-JW'!H10, "", IF('Tagging-195-FD'!H10="x", "FD", "JW"))</f>
        <v/>
      </c>
      <c r="I10" s="24" t="str">
        <f>IF('Tagging-195-FD'!I10='Tagging-195-JW'!I10, "", IF('Tagging-195-FD'!I10="x", "FD", "JW"))</f>
        <v/>
      </c>
      <c r="J10" s="24" t="str">
        <f>IF('Tagging-195-FD'!J10='Tagging-195-JW'!J10, "", IF('Tagging-195-FD'!J10="x", "FD", "JW"))</f>
        <v/>
      </c>
      <c r="K10" s="24" t="str">
        <f>IF('Tagging-195-FD'!K10='Tagging-195-JW'!K10, "", IF('Tagging-195-FD'!K10="x", "FD", "JW"))</f>
        <v/>
      </c>
      <c r="L10" s="24" t="str">
        <f>IF('Tagging-195-FD'!L10='Tagging-195-JW'!L10, "", IF('Tagging-195-FD'!L10="x", "FD", "JW"))</f>
        <v/>
      </c>
      <c r="M10" s="31" t="s">
        <v>578</v>
      </c>
      <c r="N10" s="31" t="s">
        <v>703</v>
      </c>
      <c r="O10" s="2"/>
      <c r="P10" s="2"/>
    </row>
    <row r="11" spans="1:16" ht="43.5" x14ac:dyDescent="0.35">
      <c r="A11" s="11">
        <v>201</v>
      </c>
      <c r="B11" s="12" t="s">
        <v>216</v>
      </c>
      <c r="C11" s="41"/>
      <c r="D11" s="41"/>
      <c r="E11" s="24" t="str">
        <f>IF('Tagging-195-FD'!E11='Tagging-195-JW'!E11, "", IF('Tagging-195-FD'!E11="x", "FD", "JW"))</f>
        <v/>
      </c>
      <c r="F11" s="24" t="str">
        <f>IF('Tagging-195-FD'!F11='Tagging-195-JW'!F11, "", IF('Tagging-195-FD'!F11="x", "FD", "JW"))</f>
        <v/>
      </c>
      <c r="G11" s="24" t="str">
        <f>IF('Tagging-195-FD'!G11='Tagging-195-JW'!G11, "", IF('Tagging-195-FD'!G11="x", "FD", "JW"))</f>
        <v/>
      </c>
      <c r="H11" s="24" t="str">
        <f>IF('Tagging-195-FD'!H11='Tagging-195-JW'!H11, "", IF('Tagging-195-FD'!H11="x", "FD", "JW"))</f>
        <v/>
      </c>
      <c r="I11" s="24" t="str">
        <f>IF('Tagging-195-FD'!I11='Tagging-195-JW'!I11, "", IF('Tagging-195-FD'!I11="x", "FD", "JW"))</f>
        <v/>
      </c>
      <c r="J11" s="24" t="str">
        <f>IF('Tagging-195-FD'!J11='Tagging-195-JW'!J11, "", IF('Tagging-195-FD'!J11="x", "FD", "JW"))</f>
        <v/>
      </c>
      <c r="K11" s="24" t="str">
        <f>IF('Tagging-195-FD'!K11='Tagging-195-JW'!K11, "", IF('Tagging-195-FD'!K11="x", "FD", "JW"))</f>
        <v/>
      </c>
      <c r="L11" s="24" t="str">
        <f>IF('Tagging-195-FD'!L11='Tagging-195-JW'!L11, "", IF('Tagging-195-FD'!L11="x", "FD", "JW"))</f>
        <v/>
      </c>
      <c r="M11" s="24" t="str">
        <f>IF('Tagging-195-FD'!M11='Tagging-195-JW'!M11, "", IF('Tagging-195-FD'!M11="x", "FD", "JW"))</f>
        <v/>
      </c>
      <c r="O11" s="2"/>
      <c r="P11" s="2"/>
    </row>
    <row r="12" spans="1:16" ht="58" x14ac:dyDescent="0.35">
      <c r="A12" s="11">
        <v>52</v>
      </c>
      <c r="B12" s="12" t="s">
        <v>68</v>
      </c>
      <c r="C12" s="41"/>
      <c r="D12" s="41"/>
      <c r="E12" s="24" t="str">
        <f>IF('Tagging-195-FD'!E12='Tagging-195-JW'!E12, "", IF('Tagging-195-FD'!E12="x", "FD", "JW"))</f>
        <v/>
      </c>
      <c r="F12" s="24" t="str">
        <f>IF('Tagging-195-FD'!F12='Tagging-195-JW'!F12, "", IF('Tagging-195-FD'!F12="x", "FD", "JW"))</f>
        <v/>
      </c>
      <c r="G12" s="24" t="str">
        <f>IF('Tagging-195-FD'!G12='Tagging-195-JW'!G12, "", IF('Tagging-195-FD'!G12="x", "FD", "JW"))</f>
        <v/>
      </c>
      <c r="H12" s="61" t="s">
        <v>578</v>
      </c>
      <c r="I12" s="24" t="str">
        <f>IF('Tagging-195-FD'!I12='Tagging-195-JW'!I12, "", IF('Tagging-195-FD'!I12="x", "FD", "JW"))</f>
        <v/>
      </c>
      <c r="J12" s="24" t="str">
        <f>IF('Tagging-195-FD'!J12='Tagging-195-JW'!J12, "", IF('Tagging-195-FD'!J12="x", "FD", "JW"))</f>
        <v/>
      </c>
      <c r="K12" s="24" t="str">
        <f>IF('Tagging-195-FD'!K12='Tagging-195-JW'!K12, "", IF('Tagging-195-FD'!K12="x", "FD", "JW"))</f>
        <v/>
      </c>
      <c r="L12" s="24" t="str">
        <f>IF('Tagging-195-FD'!L12='Tagging-195-JW'!L12, "", IF('Tagging-195-FD'!L12="x", "FD", "JW"))</f>
        <v/>
      </c>
      <c r="M12" s="61" t="s">
        <v>578</v>
      </c>
      <c r="N12" s="33" t="s">
        <v>823</v>
      </c>
      <c r="O12" s="31" t="s">
        <v>588</v>
      </c>
      <c r="P12" s="2"/>
    </row>
    <row r="13" spans="1:16" ht="101.5" x14ac:dyDescent="0.35">
      <c r="A13" s="11">
        <v>115</v>
      </c>
      <c r="B13" s="12" t="s">
        <v>131</v>
      </c>
      <c r="C13" s="41"/>
      <c r="D13" s="41"/>
      <c r="E13" s="24" t="str">
        <f>IF('Tagging-195-FD'!E13='Tagging-195-JW'!E13, "", IF('Tagging-195-FD'!E13="x", "FD", "JW"))</f>
        <v/>
      </c>
      <c r="F13" s="24" t="str">
        <f>IF('Tagging-195-FD'!F13='Tagging-195-JW'!F13, "", IF('Tagging-195-FD'!F13="x", "FD", "JW"))</f>
        <v/>
      </c>
      <c r="G13" s="24" t="str">
        <f>IF('Tagging-195-FD'!G13='Tagging-195-JW'!G13, "", IF('Tagging-195-FD'!G13="x", "FD", "JW"))</f>
        <v/>
      </c>
      <c r="H13" s="24" t="str">
        <f>IF('Tagging-195-FD'!H13='Tagging-195-JW'!H13, "", IF('Tagging-195-FD'!H13="x", "FD", "JW"))</f>
        <v/>
      </c>
      <c r="I13" s="24" t="str">
        <f>IF('Tagging-195-FD'!I13='Tagging-195-JW'!I13, "", IF('Tagging-195-FD'!I13="x", "FD", "JW"))</f>
        <v/>
      </c>
      <c r="J13" s="24" t="str">
        <f>IF('Tagging-195-FD'!J13='Tagging-195-JW'!J13, "", IF('Tagging-195-FD'!J13="x", "FD", "JW"))</f>
        <v/>
      </c>
      <c r="K13" s="24" t="str">
        <f>IF('Tagging-195-FD'!K13='Tagging-195-JW'!K13, "", IF('Tagging-195-FD'!K13="x", "FD", "JW"))</f>
        <v/>
      </c>
      <c r="L13" s="24" t="str">
        <f>IF('Tagging-195-FD'!L13='Tagging-195-JW'!L13, "", IF('Tagging-195-FD'!L13="x", "FD", "JW"))</f>
        <v/>
      </c>
      <c r="M13" s="24" t="str">
        <f>IF('Tagging-195-FD'!M13='Tagging-195-JW'!M13, "", IF('Tagging-195-FD'!M13="x", "FD", "JW"))</f>
        <v/>
      </c>
      <c r="O13" s="2"/>
      <c r="P13" s="2"/>
    </row>
    <row r="14" spans="1:16" ht="87" x14ac:dyDescent="0.35">
      <c r="A14" s="11">
        <v>142</v>
      </c>
      <c r="B14" s="12" t="s">
        <v>158</v>
      </c>
      <c r="C14" s="41"/>
      <c r="D14" s="41"/>
      <c r="E14" s="24" t="str">
        <f>IF('Tagging-195-FD'!E14='Tagging-195-JW'!E14, "", IF('Tagging-195-FD'!E14="x", "FD", "JW"))</f>
        <v/>
      </c>
      <c r="F14" s="24" t="str">
        <f>IF('Tagging-195-FD'!F14='Tagging-195-JW'!F14, "", IF('Tagging-195-FD'!F14="x", "FD", "JW"))</f>
        <v/>
      </c>
      <c r="G14" s="24" t="str">
        <f>IF('Tagging-195-FD'!G14='Tagging-195-JW'!G14, "", IF('Tagging-195-FD'!G14="x", "FD", "JW"))</f>
        <v/>
      </c>
      <c r="H14" s="24" t="str">
        <f>IF('Tagging-195-FD'!H14='Tagging-195-JW'!H14, "", IF('Tagging-195-FD'!H14="x", "FD", "JW"))</f>
        <v/>
      </c>
      <c r="I14" s="24" t="str">
        <f>IF('Tagging-195-FD'!I14='Tagging-195-JW'!I14, "", IF('Tagging-195-FD'!I14="x", "FD", "JW"))</f>
        <v/>
      </c>
      <c r="J14" s="24" t="str">
        <f>IF('Tagging-195-FD'!J14='Tagging-195-JW'!J14, "", IF('Tagging-195-FD'!J14="x", "FD", "JW"))</f>
        <v/>
      </c>
      <c r="K14" s="24" t="str">
        <f>IF('Tagging-195-FD'!K14='Tagging-195-JW'!K14, "", IF('Tagging-195-FD'!K14="x", "FD", "JW"))</f>
        <v/>
      </c>
      <c r="L14" s="24" t="str">
        <f>IF('Tagging-195-FD'!L14='Tagging-195-JW'!L14, "", IF('Tagging-195-FD'!L14="x", "FD", "JW"))</f>
        <v/>
      </c>
      <c r="M14" s="24" t="str">
        <f>IF('Tagging-195-FD'!M14='Tagging-195-JW'!M14, "", IF('Tagging-195-FD'!M14="x", "FD", "JW"))</f>
        <v/>
      </c>
      <c r="O14" s="2"/>
      <c r="P14" s="2"/>
    </row>
    <row r="15" spans="1:16" ht="130.5" x14ac:dyDescent="0.35">
      <c r="A15" s="11">
        <v>205</v>
      </c>
      <c r="B15" s="12" t="s">
        <v>220</v>
      </c>
      <c r="C15" s="41"/>
      <c r="D15" s="41"/>
      <c r="E15" s="24" t="str">
        <f>IF('Tagging-195-FD'!E15='Tagging-195-JW'!E15, "", IF('Tagging-195-FD'!E15="x", "FD", "JW"))</f>
        <v/>
      </c>
      <c r="F15" s="24" t="str">
        <f>IF('Tagging-195-FD'!F15='Tagging-195-JW'!F15, "", IF('Tagging-195-FD'!F15="x", "FD", "JW"))</f>
        <v/>
      </c>
      <c r="G15" s="24" t="str">
        <f>IF('Tagging-195-FD'!G15='Tagging-195-JW'!G15, "", IF('Tagging-195-FD'!G15="x", "FD", "JW"))</f>
        <v/>
      </c>
      <c r="H15" s="61" t="s">
        <v>578</v>
      </c>
      <c r="I15" s="24" t="str">
        <f>IF('Tagging-195-FD'!I15='Tagging-195-JW'!I15, "", IF('Tagging-195-FD'!I15="x", "FD", "JW"))</f>
        <v/>
      </c>
      <c r="J15" s="24" t="str">
        <f>IF('Tagging-195-FD'!J15='Tagging-195-JW'!J15, "", IF('Tagging-195-FD'!J15="x", "FD", "JW"))</f>
        <v/>
      </c>
      <c r="K15" s="24" t="str">
        <f>IF('Tagging-195-FD'!K15='Tagging-195-JW'!K15, "", IF('Tagging-195-FD'!K15="x", "FD", "JW"))</f>
        <v/>
      </c>
      <c r="L15" s="24" t="str">
        <f>IF('Tagging-195-FD'!L15='Tagging-195-JW'!L15, "", IF('Tagging-195-FD'!L15="x", "FD", "JW"))</f>
        <v/>
      </c>
      <c r="M15" s="24" t="str">
        <f>IF('Tagging-195-FD'!M15='Tagging-195-JW'!M15, "", IF('Tagging-195-FD'!M15="x", "FD", "JW"))</f>
        <v/>
      </c>
      <c r="N15" s="32" t="s">
        <v>705</v>
      </c>
      <c r="O15" s="31" t="s">
        <v>750</v>
      </c>
      <c r="P15" s="2"/>
    </row>
    <row r="16" spans="1:16" ht="72.5" x14ac:dyDescent="0.35">
      <c r="A16" s="11">
        <v>59</v>
      </c>
      <c r="B16" s="12" t="s">
        <v>76</v>
      </c>
      <c r="C16" s="41"/>
      <c r="D16" s="41"/>
      <c r="E16" s="24" t="str">
        <f>IF('Tagging-195-FD'!E16='Tagging-195-JW'!E16, "", IF('Tagging-195-FD'!E16="x", "FD", "JW"))</f>
        <v/>
      </c>
      <c r="F16" s="24" t="str">
        <f>IF('Tagging-195-FD'!F16='Tagging-195-JW'!F16, "", IF('Tagging-195-FD'!F16="x", "FD", "JW"))</f>
        <v/>
      </c>
      <c r="G16" s="24" t="str">
        <f>IF('Tagging-195-FD'!G16='Tagging-195-JW'!G16, "", IF('Tagging-195-FD'!G16="x", "FD", "JW"))</f>
        <v/>
      </c>
      <c r="H16" s="61" t="s">
        <v>580</v>
      </c>
      <c r="I16" s="24" t="str">
        <f>IF('Tagging-195-FD'!I16='Tagging-195-JW'!I16, "", IF('Tagging-195-FD'!I16="x", "FD", "JW"))</f>
        <v/>
      </c>
      <c r="J16" s="24" t="str">
        <f>IF('Tagging-195-FD'!J16='Tagging-195-JW'!J16, "", IF('Tagging-195-FD'!J16="x", "FD", "JW"))</f>
        <v/>
      </c>
      <c r="K16" s="24" t="str">
        <f>IF('Tagging-195-FD'!K16='Tagging-195-JW'!K16, "", IF('Tagging-195-FD'!K16="x", "FD", "JW"))</f>
        <v/>
      </c>
      <c r="L16" s="24" t="str">
        <f>IF('Tagging-195-FD'!L16='Tagging-195-JW'!L16, "", IF('Tagging-195-FD'!L16="x", "FD", "JW"))</f>
        <v/>
      </c>
      <c r="M16" s="61" t="s">
        <v>580</v>
      </c>
      <c r="N16" s="32" t="s">
        <v>704</v>
      </c>
      <c r="O16" s="31" t="s">
        <v>825</v>
      </c>
      <c r="P16" s="2"/>
    </row>
    <row r="17" spans="1:16" ht="43.5" x14ac:dyDescent="0.35">
      <c r="A17" s="11">
        <v>22</v>
      </c>
      <c r="B17" s="12" t="s">
        <v>38</v>
      </c>
      <c r="C17" s="41"/>
      <c r="D17" s="41"/>
      <c r="E17" s="24" t="str">
        <f>IF('Tagging-195-FD'!E17='Tagging-195-JW'!E17, "", IF('Tagging-195-FD'!E17="x", "FD", "JW"))</f>
        <v/>
      </c>
      <c r="F17" s="24" t="str">
        <f>IF('Tagging-195-FD'!F17='Tagging-195-JW'!F17, "", IF('Tagging-195-FD'!F17="x", "FD", "JW"))</f>
        <v/>
      </c>
      <c r="G17" s="24" t="str">
        <f>IF('Tagging-195-FD'!G17='Tagging-195-JW'!G17, "", IF('Tagging-195-FD'!G17="x", "FD", "JW"))</f>
        <v/>
      </c>
      <c r="H17" s="24" t="str">
        <f>IF('Tagging-195-FD'!H17='Tagging-195-JW'!H17, "", IF('Tagging-195-FD'!H17="x", "FD", "JW"))</f>
        <v/>
      </c>
      <c r="I17" s="24" t="str">
        <f>IF('Tagging-195-FD'!I17='Tagging-195-JW'!I17, "", IF('Tagging-195-FD'!I17="x", "FD", "JW"))</f>
        <v/>
      </c>
      <c r="J17" s="24" t="str">
        <f>IF('Tagging-195-FD'!J17='Tagging-195-JW'!J17, "", IF('Tagging-195-FD'!J17="x", "FD", "JW"))</f>
        <v/>
      </c>
      <c r="K17" s="24" t="str">
        <f>IF('Tagging-195-FD'!K17='Tagging-195-JW'!K17, "", IF('Tagging-195-FD'!K17="x", "FD", "JW"))</f>
        <v/>
      </c>
      <c r="L17" s="24" t="str">
        <f>IF('Tagging-195-FD'!L17='Tagging-195-JW'!L17, "", IF('Tagging-195-FD'!L17="x", "FD", "JW"))</f>
        <v/>
      </c>
      <c r="M17" s="24" t="str">
        <f>IF('Tagging-195-FD'!M17='Tagging-195-JW'!M17, "", IF('Tagging-195-FD'!M17="x", "FD", "JW"))</f>
        <v/>
      </c>
      <c r="O17" s="2"/>
      <c r="P17" s="2"/>
    </row>
    <row r="18" spans="1:16" ht="116" x14ac:dyDescent="0.35">
      <c r="A18" s="11">
        <v>224</v>
      </c>
      <c r="B18" s="12" t="s">
        <v>239</v>
      </c>
      <c r="C18" s="41"/>
      <c r="D18" s="41"/>
      <c r="E18" s="24" t="str">
        <f>IF('Tagging-195-FD'!E18='Tagging-195-JW'!E18, "", IF('Tagging-195-FD'!E18="x", "FD", "JW"))</f>
        <v/>
      </c>
      <c r="F18" s="24" t="str">
        <f>IF('Tagging-195-FD'!F18='Tagging-195-JW'!F18, "", IF('Tagging-195-FD'!F18="x", "FD", "JW"))</f>
        <v/>
      </c>
      <c r="G18" s="24" t="str">
        <f>IF('Tagging-195-FD'!G18='Tagging-195-JW'!G18, "", IF('Tagging-195-FD'!G18="x", "FD", "JW"))</f>
        <v/>
      </c>
      <c r="H18" s="24" t="str">
        <f>IF('Tagging-195-FD'!H18='Tagging-195-JW'!H18, "", IF('Tagging-195-FD'!H18="x", "FD", "JW"))</f>
        <v/>
      </c>
      <c r="I18" s="24" t="str">
        <f>IF('Tagging-195-FD'!I18='Tagging-195-JW'!I18, "", IF('Tagging-195-FD'!I18="x", "FD", "JW"))</f>
        <v/>
      </c>
      <c r="J18" s="24" t="str">
        <f>IF('Tagging-195-FD'!J18='Tagging-195-JW'!J18, "", IF('Tagging-195-FD'!J18="x", "FD", "JW"))</f>
        <v/>
      </c>
      <c r="K18" s="24" t="str">
        <f>IF('Tagging-195-FD'!K18='Tagging-195-JW'!K18, "", IF('Tagging-195-FD'!K18="x", "FD", "JW"))</f>
        <v/>
      </c>
      <c r="L18" s="24" t="str">
        <f>IF('Tagging-195-FD'!L18='Tagging-195-JW'!L18, "", IF('Tagging-195-FD'!L18="x", "FD", "JW"))</f>
        <v/>
      </c>
      <c r="M18" s="24" t="str">
        <f>IF('Tagging-195-FD'!M18='Tagging-195-JW'!M18, "", IF('Tagging-195-FD'!M18="x", "FD", "JW"))</f>
        <v/>
      </c>
      <c r="O18" s="2"/>
      <c r="P18" s="2"/>
    </row>
    <row r="19" spans="1:16" ht="43.5" x14ac:dyDescent="0.35">
      <c r="A19" s="11">
        <v>80</v>
      </c>
      <c r="B19" s="12" t="s">
        <v>96</v>
      </c>
      <c r="C19" s="41"/>
      <c r="D19" s="41"/>
      <c r="E19" s="24" t="str">
        <f>IF('Tagging-195-FD'!E19='Tagging-195-JW'!E19, "", IF('Tagging-195-FD'!E19="x", "FD", "JW"))</f>
        <v/>
      </c>
      <c r="F19" s="24" t="str">
        <f>IF('Tagging-195-FD'!F19='Tagging-195-JW'!F19, "", IF('Tagging-195-FD'!F19="x", "FD", "JW"))</f>
        <v/>
      </c>
      <c r="G19" s="24" t="str">
        <f>IF('Tagging-195-FD'!G19='Tagging-195-JW'!G19, "", IF('Tagging-195-FD'!G19="x", "FD", "JW"))</f>
        <v/>
      </c>
      <c r="H19" s="24" t="str">
        <f>IF('Tagging-195-FD'!H19='Tagging-195-JW'!H19, "", IF('Tagging-195-FD'!H19="x", "FD", "JW"))</f>
        <v/>
      </c>
      <c r="I19" s="24" t="str">
        <f>IF('Tagging-195-FD'!I19='Tagging-195-JW'!I19, "", IF('Tagging-195-FD'!I19="x", "FD", "JW"))</f>
        <v/>
      </c>
      <c r="J19" s="24" t="str">
        <f>IF('Tagging-195-FD'!J19='Tagging-195-JW'!J19, "", IF('Tagging-195-FD'!J19="x", "FD", "JW"))</f>
        <v/>
      </c>
      <c r="K19" s="24" t="str">
        <f>IF('Tagging-195-FD'!K19='Tagging-195-JW'!K19, "", IF('Tagging-195-FD'!K19="x", "FD", "JW"))</f>
        <v/>
      </c>
      <c r="L19" s="24" t="str">
        <f>IF('Tagging-195-FD'!L19='Tagging-195-JW'!L19, "", IF('Tagging-195-FD'!L19="x", "FD", "JW"))</f>
        <v/>
      </c>
      <c r="M19" s="24" t="str">
        <f>IF('Tagging-195-FD'!M19='Tagging-195-JW'!M19, "", IF('Tagging-195-FD'!M19="x", "FD", "JW"))</f>
        <v/>
      </c>
      <c r="O19" s="2"/>
      <c r="P19" s="2"/>
    </row>
    <row r="20" spans="1:16" ht="72.5" x14ac:dyDescent="0.35">
      <c r="A20" s="11">
        <v>218</v>
      </c>
      <c r="B20" s="12" t="s">
        <v>233</v>
      </c>
      <c r="C20" s="41"/>
      <c r="D20" s="41"/>
      <c r="E20" s="24" t="str">
        <f>IF('Tagging-195-FD'!E20='Tagging-195-JW'!E20, "", IF('Tagging-195-FD'!E20="x", "FD", "JW"))</f>
        <v/>
      </c>
      <c r="F20" s="24" t="str">
        <f>IF('Tagging-195-FD'!F20='Tagging-195-JW'!F20, "", IF('Tagging-195-FD'!F20="x", "FD", "JW"))</f>
        <v/>
      </c>
      <c r="G20" s="24" t="str">
        <f>IF('Tagging-195-FD'!G20='Tagging-195-JW'!G20, "", IF('Tagging-195-FD'!G20="x", "FD", "JW"))</f>
        <v/>
      </c>
      <c r="H20" s="24" t="str">
        <f>IF('Tagging-195-FD'!H20='Tagging-195-JW'!H20, "", IF('Tagging-195-FD'!H20="x", "FD", "JW"))</f>
        <v/>
      </c>
      <c r="I20" s="24" t="str">
        <f>IF('Tagging-195-FD'!I20='Tagging-195-JW'!I20, "", IF('Tagging-195-FD'!I20="x", "FD", "JW"))</f>
        <v/>
      </c>
      <c r="J20" s="24" t="str">
        <f>IF('Tagging-195-FD'!J20='Tagging-195-JW'!J20, "", IF('Tagging-195-FD'!J20="x", "FD", "JW"))</f>
        <v/>
      </c>
      <c r="K20" s="24" t="str">
        <f>IF('Tagging-195-FD'!K20='Tagging-195-JW'!K20, "", IF('Tagging-195-FD'!K20="x", "FD", "JW"))</f>
        <v/>
      </c>
      <c r="L20" s="24" t="str">
        <f>IF('Tagging-195-FD'!L20='Tagging-195-JW'!L20, "", IF('Tagging-195-FD'!L20="x", "FD", "JW"))</f>
        <v/>
      </c>
      <c r="M20" s="24" t="str">
        <f>IF('Tagging-195-FD'!M20='Tagging-195-JW'!M20, "", IF('Tagging-195-FD'!M20="x", "FD", "JW"))</f>
        <v/>
      </c>
      <c r="O20" s="2"/>
      <c r="P20" s="2"/>
    </row>
    <row r="21" spans="1:16" ht="43.5" x14ac:dyDescent="0.35">
      <c r="A21" s="11">
        <v>236</v>
      </c>
      <c r="B21" s="12" t="s">
        <v>251</v>
      </c>
      <c r="C21" s="41"/>
      <c r="D21" s="41"/>
      <c r="E21" s="24" t="str">
        <f>IF('Tagging-195-FD'!E21='Tagging-195-JW'!E21, "", IF('Tagging-195-FD'!E21="x", "FD", "JW"))</f>
        <v/>
      </c>
      <c r="F21" s="24" t="str">
        <f>IF('Tagging-195-FD'!F21='Tagging-195-JW'!F21, "", IF('Tagging-195-FD'!F21="x", "FD", "JW"))</f>
        <v/>
      </c>
      <c r="G21" s="24" t="str">
        <f>IF('Tagging-195-FD'!G21='Tagging-195-JW'!G21, "", IF('Tagging-195-FD'!G21="x", "FD", "JW"))</f>
        <v/>
      </c>
      <c r="H21" s="24" t="str">
        <f>IF('Tagging-195-FD'!H21='Tagging-195-JW'!H21, "", IF('Tagging-195-FD'!H21="x", "FD", "JW"))</f>
        <v/>
      </c>
      <c r="I21" s="24" t="str">
        <f>IF('Tagging-195-FD'!I21='Tagging-195-JW'!I21, "", IF('Tagging-195-FD'!I21="x", "FD", "JW"))</f>
        <v/>
      </c>
      <c r="J21" s="24" t="str">
        <f>IF('Tagging-195-FD'!J21='Tagging-195-JW'!J21, "", IF('Tagging-195-FD'!J21="x", "FD", "JW"))</f>
        <v/>
      </c>
      <c r="K21" s="24" t="str">
        <f>IF('Tagging-195-FD'!K21='Tagging-195-JW'!K21, "", IF('Tagging-195-FD'!K21="x", "FD", "JW"))</f>
        <v/>
      </c>
      <c r="L21" s="24" t="str">
        <f>IF('Tagging-195-FD'!L21='Tagging-195-JW'!L21, "", IF('Tagging-195-FD'!L21="x", "FD", "JW"))</f>
        <v/>
      </c>
      <c r="M21" s="61" t="s">
        <v>578</v>
      </c>
      <c r="N21" s="31" t="s">
        <v>588</v>
      </c>
      <c r="O21" s="2"/>
      <c r="P21" s="2"/>
    </row>
    <row r="22" spans="1:16" ht="58" x14ac:dyDescent="0.35">
      <c r="A22" s="11">
        <v>56</v>
      </c>
      <c r="B22" s="12" t="s">
        <v>73</v>
      </c>
      <c r="C22" s="41"/>
      <c r="D22" s="41"/>
      <c r="E22" s="24" t="str">
        <f>IF('Tagging-195-FD'!E22='Tagging-195-JW'!E22, "", IF('Tagging-195-FD'!E22="x", "FD", "JW"))</f>
        <v/>
      </c>
      <c r="F22" s="24" t="str">
        <f>IF('Tagging-195-FD'!F22='Tagging-195-JW'!F22, "", IF('Tagging-195-FD'!F22="x", "FD", "JW"))</f>
        <v/>
      </c>
      <c r="G22" s="24" t="str">
        <f>IF('Tagging-195-FD'!G22='Tagging-195-JW'!G22, "", IF('Tagging-195-FD'!G22="x", "FD", "JW"))</f>
        <v/>
      </c>
      <c r="H22" s="24" t="str">
        <f>IF('Tagging-195-FD'!H22='Tagging-195-JW'!H22, "", IF('Tagging-195-FD'!H22="x", "FD", "JW"))</f>
        <v/>
      </c>
      <c r="I22" s="24" t="str">
        <f>IF('Tagging-195-FD'!I22='Tagging-195-JW'!I22, "", IF('Tagging-195-FD'!I22="x", "FD", "JW"))</f>
        <v/>
      </c>
      <c r="J22" s="24" t="str">
        <f>IF('Tagging-195-FD'!J22='Tagging-195-JW'!J22, "", IF('Tagging-195-FD'!J22="x", "FD", "JW"))</f>
        <v/>
      </c>
      <c r="K22" s="24" t="str">
        <f>IF('Tagging-195-FD'!K22='Tagging-195-JW'!K22, "", IF('Tagging-195-FD'!K22="x", "FD", "JW"))</f>
        <v/>
      </c>
      <c r="L22" s="24" t="str">
        <f>IF('Tagging-195-FD'!L22='Tagging-195-JW'!L22, "", IF('Tagging-195-FD'!L22="x", "FD", "JW"))</f>
        <v/>
      </c>
      <c r="M22" s="24" t="str">
        <f>IF('Tagging-195-FD'!M22='Tagging-195-JW'!M22, "", IF('Tagging-195-FD'!M22="x", "FD", "JW"))</f>
        <v/>
      </c>
      <c r="O22" s="2"/>
      <c r="P22" s="2"/>
    </row>
    <row r="23" spans="1:16" ht="43.5" x14ac:dyDescent="0.35">
      <c r="A23" s="11">
        <v>3</v>
      </c>
      <c r="B23" s="12" t="s">
        <v>14</v>
      </c>
      <c r="C23" s="41"/>
      <c r="D23" s="41"/>
      <c r="E23" s="24" t="str">
        <f>IF('Tagging-195-FD'!E23='Tagging-195-JW'!E23, "", IF('Tagging-195-FD'!E23="x", "FD", "JW"))</f>
        <v/>
      </c>
      <c r="F23" s="24" t="str">
        <f>IF('Tagging-195-FD'!F23='Tagging-195-JW'!F23, "", IF('Tagging-195-FD'!F23="x", "FD", "JW"))</f>
        <v/>
      </c>
      <c r="G23" s="24" t="str">
        <f>IF('Tagging-195-FD'!G23='Tagging-195-JW'!G23, "", IF('Tagging-195-FD'!G23="x", "FD", "JW"))</f>
        <v/>
      </c>
      <c r="H23" s="24" t="str">
        <f>IF('Tagging-195-FD'!H23='Tagging-195-JW'!H23, "", IF('Tagging-195-FD'!H23="x", "FD", "JW"))</f>
        <v/>
      </c>
      <c r="I23" s="24" t="str">
        <f>IF('Tagging-195-FD'!I23='Tagging-195-JW'!I23, "", IF('Tagging-195-FD'!I23="x", "FD", "JW"))</f>
        <v/>
      </c>
      <c r="J23" s="24" t="str">
        <f>IF('Tagging-195-FD'!J23='Tagging-195-JW'!J23, "", IF('Tagging-195-FD'!J23="x", "FD", "JW"))</f>
        <v/>
      </c>
      <c r="K23" s="24" t="str">
        <f>IF('Tagging-195-FD'!K23='Tagging-195-JW'!K23, "", IF('Tagging-195-FD'!K23="x", "FD", "JW"))</f>
        <v/>
      </c>
      <c r="L23" s="24" t="str">
        <f>IF('Tagging-195-FD'!L23='Tagging-195-JW'!L23, "", IF('Tagging-195-FD'!L23="x", "FD", "JW"))</f>
        <v/>
      </c>
      <c r="M23" s="24" t="str">
        <f>IF('Tagging-195-FD'!M23='Tagging-195-JW'!M23, "", IF('Tagging-195-FD'!M23="x", "FD", "JW"))</f>
        <v/>
      </c>
      <c r="O23" s="2"/>
      <c r="P23" s="2"/>
    </row>
    <row r="24" spans="1:16" ht="72.5" x14ac:dyDescent="0.35">
      <c r="A24" s="11">
        <v>149</v>
      </c>
      <c r="B24" s="12" t="s">
        <v>165</v>
      </c>
      <c r="C24" s="41"/>
      <c r="D24" s="41"/>
      <c r="E24" s="24" t="str">
        <f>IF('Tagging-195-FD'!E24='Tagging-195-JW'!E24, "", IF('Tagging-195-FD'!E24="x", "FD", "JW"))</f>
        <v/>
      </c>
      <c r="F24" s="24" t="str">
        <f>IF('Tagging-195-FD'!F24='Tagging-195-JW'!F24, "", IF('Tagging-195-FD'!F24="x", "FD", "JW"))</f>
        <v/>
      </c>
      <c r="G24" s="24" t="str">
        <f>IF('Tagging-195-FD'!G24='Tagging-195-JW'!G24, "", IF('Tagging-195-FD'!G24="x", "FD", "JW"))</f>
        <v/>
      </c>
      <c r="H24" s="24" t="str">
        <f>IF('Tagging-195-FD'!H24='Tagging-195-JW'!H24, "", IF('Tagging-195-FD'!H24="x", "FD", "JW"))</f>
        <v/>
      </c>
      <c r="I24" s="24" t="str">
        <f>IF('Tagging-195-FD'!I24='Tagging-195-JW'!I24, "", IF('Tagging-195-FD'!I24="x", "FD", "JW"))</f>
        <v/>
      </c>
      <c r="J24" s="24" t="str">
        <f>IF('Tagging-195-FD'!J24='Tagging-195-JW'!J24, "", IF('Tagging-195-FD'!J24="x", "FD", "JW"))</f>
        <v/>
      </c>
      <c r="K24" s="24" t="str">
        <f>IF('Tagging-195-FD'!K24='Tagging-195-JW'!K24, "", IF('Tagging-195-FD'!K24="x", "FD", "JW"))</f>
        <v/>
      </c>
      <c r="L24" s="24" t="str">
        <f>IF('Tagging-195-FD'!L24='Tagging-195-JW'!L24, "", IF('Tagging-195-FD'!L24="x", "FD", "JW"))</f>
        <v/>
      </c>
      <c r="M24" s="24" t="str">
        <f>IF('Tagging-195-FD'!M24='Tagging-195-JW'!M24, "", IF('Tagging-195-FD'!M24="x", "FD", "JW"))</f>
        <v/>
      </c>
      <c r="O24" s="2"/>
      <c r="P24" s="2"/>
    </row>
    <row r="25" spans="1:16" ht="87" x14ac:dyDescent="0.35">
      <c r="A25" s="11">
        <v>10</v>
      </c>
      <c r="B25" s="12" t="s">
        <v>22</v>
      </c>
      <c r="C25" s="41"/>
      <c r="D25" s="41"/>
      <c r="E25" s="24" t="str">
        <f>IF('Tagging-195-FD'!E25='Tagging-195-JW'!E25, "", IF('Tagging-195-FD'!E25="x", "FD", "JW"))</f>
        <v/>
      </c>
      <c r="F25" s="24" t="str">
        <f>IF('Tagging-195-FD'!F25='Tagging-195-JW'!F25, "", IF('Tagging-195-FD'!F25="x", "FD", "JW"))</f>
        <v/>
      </c>
      <c r="G25" s="24" t="str">
        <f>IF('Tagging-195-FD'!G25='Tagging-195-JW'!G25, "", IF('Tagging-195-FD'!G25="x", "FD", "JW"))</f>
        <v/>
      </c>
      <c r="H25" s="24" t="str">
        <f>IF('Tagging-195-FD'!H25='Tagging-195-JW'!H25, "", IF('Tagging-195-FD'!H25="x", "FD", "JW"))</f>
        <v/>
      </c>
      <c r="I25" s="24" t="str">
        <f>IF('Tagging-195-FD'!I25='Tagging-195-JW'!I25, "", IF('Tagging-195-FD'!I25="x", "FD", "JW"))</f>
        <v/>
      </c>
      <c r="J25" s="24" t="str">
        <f>IF('Tagging-195-FD'!J25='Tagging-195-JW'!J25, "", IF('Tagging-195-FD'!J25="x", "FD", "JW"))</f>
        <v/>
      </c>
      <c r="K25" s="24" t="str">
        <f>IF('Tagging-195-FD'!K25='Tagging-195-JW'!K25, "", IF('Tagging-195-FD'!K25="x", "FD", "JW"))</f>
        <v/>
      </c>
      <c r="L25" s="24" t="str">
        <f>IF('Tagging-195-FD'!L25='Tagging-195-JW'!L25, "", IF('Tagging-195-FD'!L25="x", "FD", "JW"))</f>
        <v/>
      </c>
      <c r="M25" s="24" t="str">
        <f>IF('Tagging-195-FD'!M25='Tagging-195-JW'!M25, "", IF('Tagging-195-FD'!M25="x", "FD", "JW"))</f>
        <v/>
      </c>
      <c r="O25" s="2"/>
      <c r="P25" s="2"/>
    </row>
    <row r="26" spans="1:16" ht="72.5" x14ac:dyDescent="0.35">
      <c r="A26" s="11">
        <v>123</v>
      </c>
      <c r="B26" s="12" t="s">
        <v>139</v>
      </c>
      <c r="C26" s="41"/>
      <c r="D26" s="41"/>
      <c r="E26" s="24" t="str">
        <f>IF('Tagging-195-FD'!E26='Tagging-195-JW'!E26, "", IF('Tagging-195-FD'!E26="x", "FD", "JW"))</f>
        <v/>
      </c>
      <c r="F26" s="24" t="str">
        <f>IF('Tagging-195-FD'!F26='Tagging-195-JW'!F26, "", IF('Tagging-195-FD'!F26="x", "FD", "JW"))</f>
        <v/>
      </c>
      <c r="G26" s="24" t="str">
        <f>IF('Tagging-195-FD'!G26='Tagging-195-JW'!G26, "", IF('Tagging-195-FD'!G26="x", "FD", "JW"))</f>
        <v/>
      </c>
      <c r="H26" s="61" t="s">
        <v>580</v>
      </c>
      <c r="I26" s="24" t="str">
        <f>IF('Tagging-195-FD'!I26='Tagging-195-JW'!I26, "", IF('Tagging-195-FD'!I26="x", "FD", "JW"))</f>
        <v/>
      </c>
      <c r="J26" s="24" t="str">
        <f>IF('Tagging-195-FD'!J26='Tagging-195-JW'!J26, "", IF('Tagging-195-FD'!J26="x", "FD", "JW"))</f>
        <v/>
      </c>
      <c r="K26" s="24" t="str">
        <f>IF('Tagging-195-FD'!K26='Tagging-195-JW'!K26, "", IF('Tagging-195-FD'!K26="x", "FD", "JW"))</f>
        <v/>
      </c>
      <c r="L26" s="24" t="str">
        <f>IF('Tagging-195-FD'!L26='Tagging-195-JW'!L26, "", IF('Tagging-195-FD'!L26="x", "FD", "JW"))</f>
        <v/>
      </c>
      <c r="M26" s="24" t="str">
        <f>IF('Tagging-195-FD'!M26='Tagging-195-JW'!M26, "", IF('Tagging-195-FD'!M26="x", "FD", "JW"))</f>
        <v/>
      </c>
      <c r="N26" s="32" t="s">
        <v>706</v>
      </c>
      <c r="O26" s="31" t="s">
        <v>746</v>
      </c>
      <c r="P26" s="2"/>
    </row>
    <row r="27" spans="1:16" ht="101.5" x14ac:dyDescent="0.35">
      <c r="A27" s="11">
        <v>185</v>
      </c>
      <c r="B27" s="12" t="s">
        <v>200</v>
      </c>
      <c r="C27" s="41"/>
      <c r="D27" s="41"/>
      <c r="E27" s="24" t="str">
        <f>IF('Tagging-195-FD'!E27='Tagging-195-JW'!E27, "", IF('Tagging-195-FD'!E27="x", "FD", "JW"))</f>
        <v/>
      </c>
      <c r="F27" s="61" t="s">
        <v>580</v>
      </c>
      <c r="G27" s="24" t="str">
        <f>IF('Tagging-195-FD'!G27='Tagging-195-JW'!G27, "", IF('Tagging-195-FD'!G27="x", "FD", "JW"))</f>
        <v/>
      </c>
      <c r="H27" s="24" t="str">
        <f>IF('Tagging-195-FD'!H27='Tagging-195-JW'!H27, "", IF('Tagging-195-FD'!H27="x", "FD", "JW"))</f>
        <v/>
      </c>
      <c r="I27" s="24" t="str">
        <f>IF('Tagging-195-FD'!I27='Tagging-195-JW'!I27, "", IF('Tagging-195-FD'!I27="x", "FD", "JW"))</f>
        <v/>
      </c>
      <c r="J27" s="24" t="str">
        <f>IF('Tagging-195-FD'!J27='Tagging-195-JW'!J27, "", IF('Tagging-195-FD'!J27="x", "FD", "JW"))</f>
        <v/>
      </c>
      <c r="K27" s="24" t="str">
        <f>IF('Tagging-195-FD'!K27='Tagging-195-JW'!K27, "", IF('Tagging-195-FD'!K27="x", "FD", "JW"))</f>
        <v/>
      </c>
      <c r="L27" s="24" t="str">
        <f>IF('Tagging-195-FD'!L27='Tagging-195-JW'!L27, "", IF('Tagging-195-FD'!L27="x", "FD", "JW"))</f>
        <v/>
      </c>
      <c r="M27" s="24" t="str">
        <f>IF('Tagging-195-FD'!M27='Tagging-195-JW'!M27, "", IF('Tagging-195-FD'!M27="x", "FD", "JW"))</f>
        <v/>
      </c>
      <c r="N27" s="32" t="s">
        <v>707</v>
      </c>
      <c r="O27" s="31" t="s">
        <v>752</v>
      </c>
      <c r="P27" s="2"/>
    </row>
    <row r="28" spans="1:16" ht="43.5" x14ac:dyDescent="0.35">
      <c r="A28" s="11">
        <v>120</v>
      </c>
      <c r="B28" s="12" t="s">
        <v>136</v>
      </c>
      <c r="C28" s="41"/>
      <c r="D28" s="41"/>
      <c r="E28" s="24" t="str">
        <f>IF('Tagging-195-FD'!E28='Tagging-195-JW'!E28, "", IF('Tagging-195-FD'!E28="x", "FD", "JW"))</f>
        <v/>
      </c>
      <c r="F28" s="24" t="str">
        <f>IF('Tagging-195-FD'!F28='Tagging-195-JW'!F28, "", IF('Tagging-195-FD'!F28="x", "FD", "JW"))</f>
        <v/>
      </c>
      <c r="G28" s="24" t="str">
        <f>IF('Tagging-195-FD'!G28='Tagging-195-JW'!G28, "", IF('Tagging-195-FD'!G28="x", "FD", "JW"))</f>
        <v/>
      </c>
      <c r="H28" s="24" t="str">
        <f>IF('Tagging-195-FD'!H28='Tagging-195-JW'!H28, "", IF('Tagging-195-FD'!H28="x", "FD", "JW"))</f>
        <v/>
      </c>
      <c r="I28" s="24" t="str">
        <f>IF('Tagging-195-FD'!I28='Tagging-195-JW'!I28, "", IF('Tagging-195-FD'!I28="x", "FD", "JW"))</f>
        <v/>
      </c>
      <c r="J28" s="24" t="str">
        <f>IF('Tagging-195-FD'!J28='Tagging-195-JW'!J28, "", IF('Tagging-195-FD'!J28="x", "FD", "JW"))</f>
        <v/>
      </c>
      <c r="K28" s="24" t="str">
        <f>IF('Tagging-195-FD'!K28='Tagging-195-JW'!K28, "", IF('Tagging-195-FD'!K28="x", "FD", "JW"))</f>
        <v/>
      </c>
      <c r="L28" s="24" t="str">
        <f>IF('Tagging-195-FD'!L28='Tagging-195-JW'!L28, "", IF('Tagging-195-FD'!L28="x", "FD", "JW"))</f>
        <v/>
      </c>
      <c r="M28" s="24" t="str">
        <f>IF('Tagging-195-FD'!M28='Tagging-195-JW'!M28, "", IF('Tagging-195-FD'!M28="x", "FD", "JW"))</f>
        <v/>
      </c>
      <c r="O28" s="2"/>
      <c r="P28" s="2"/>
    </row>
    <row r="29" spans="1:16" ht="58" x14ac:dyDescent="0.35">
      <c r="A29" s="11">
        <v>53</v>
      </c>
      <c r="B29" s="12" t="s">
        <v>70</v>
      </c>
      <c r="C29" s="41"/>
      <c r="D29" s="41"/>
      <c r="E29" s="24" t="str">
        <f>IF('Tagging-195-FD'!E29='Tagging-195-JW'!E29, "", IF('Tagging-195-FD'!E29="x", "FD", "JW"))</f>
        <v/>
      </c>
      <c r="F29" s="24" t="str">
        <f>IF('Tagging-195-FD'!F29='Tagging-195-JW'!F29, "", IF('Tagging-195-FD'!F29="x", "FD", "JW"))</f>
        <v/>
      </c>
      <c r="G29" s="24" t="str">
        <f>IF('Tagging-195-FD'!G29='Tagging-195-JW'!G29, "", IF('Tagging-195-FD'!G29="x", "FD", "JW"))</f>
        <v/>
      </c>
      <c r="H29" s="24" t="str">
        <f>IF('Tagging-195-FD'!H29='Tagging-195-JW'!H29, "", IF('Tagging-195-FD'!H29="x", "FD", "JW"))</f>
        <v/>
      </c>
      <c r="I29" s="24" t="str">
        <f>IF('Tagging-195-FD'!I29='Tagging-195-JW'!I29, "", IF('Tagging-195-FD'!I29="x", "FD", "JW"))</f>
        <v/>
      </c>
      <c r="J29" s="24" t="str">
        <f>IF('Tagging-195-FD'!J29='Tagging-195-JW'!J29, "", IF('Tagging-195-FD'!J29="x", "FD", "JW"))</f>
        <v/>
      </c>
      <c r="K29" s="24" t="str">
        <f>IF('Tagging-195-FD'!K29='Tagging-195-JW'!K29, "", IF('Tagging-195-FD'!K29="x", "FD", "JW"))</f>
        <v/>
      </c>
      <c r="L29" s="61" t="s">
        <v>580</v>
      </c>
      <c r="M29" s="24" t="str">
        <f>IF('Tagging-195-FD'!M29='Tagging-195-JW'!M29, "", IF('Tagging-195-FD'!M29="x", "FD", "JW"))</f>
        <v/>
      </c>
      <c r="N29" s="32" t="s">
        <v>707</v>
      </c>
      <c r="O29" s="31" t="s">
        <v>812</v>
      </c>
      <c r="P29" s="2"/>
    </row>
    <row r="30" spans="1:16" ht="43.5" x14ac:dyDescent="0.35">
      <c r="A30" s="11">
        <v>153</v>
      </c>
      <c r="B30" s="12" t="s">
        <v>169</v>
      </c>
      <c r="C30" s="41"/>
      <c r="D30" s="41"/>
      <c r="E30" s="24" t="str">
        <f>IF('Tagging-195-FD'!E30='Tagging-195-JW'!E30, "", IF('Tagging-195-FD'!E30="x", "FD", "JW"))</f>
        <v/>
      </c>
      <c r="F30" s="24" t="str">
        <f>IF('Tagging-195-FD'!F30='Tagging-195-JW'!F30, "", IF('Tagging-195-FD'!F30="x", "FD", "JW"))</f>
        <v/>
      </c>
      <c r="G30" s="24" t="str">
        <f>IF('Tagging-195-FD'!G30='Tagging-195-JW'!G30, "", IF('Tagging-195-FD'!G30="x", "FD", "JW"))</f>
        <v/>
      </c>
      <c r="H30" s="24" t="str">
        <f>IF('Tagging-195-FD'!H30='Tagging-195-JW'!H30, "", IF('Tagging-195-FD'!H30="x", "FD", "JW"))</f>
        <v/>
      </c>
      <c r="I30" s="24" t="str">
        <f>IF('Tagging-195-FD'!I30='Tagging-195-JW'!I30, "", IF('Tagging-195-FD'!I30="x", "FD", "JW"))</f>
        <v/>
      </c>
      <c r="J30" s="24" t="str">
        <f>IF('Tagging-195-FD'!J30='Tagging-195-JW'!J30, "", IF('Tagging-195-FD'!J30="x", "FD", "JW"))</f>
        <v/>
      </c>
      <c r="K30" s="24" t="str">
        <f>IF('Tagging-195-FD'!K30='Tagging-195-JW'!K30, "", IF('Tagging-195-FD'!K30="x", "FD", "JW"))</f>
        <v/>
      </c>
      <c r="L30" s="24" t="str">
        <f>IF('Tagging-195-FD'!L30='Tagging-195-JW'!L30, "", IF('Tagging-195-FD'!L30="x", "FD", "JW"))</f>
        <v/>
      </c>
      <c r="M30" s="24" t="str">
        <f>IF('Tagging-195-FD'!M30='Tagging-195-JW'!M30, "", IF('Tagging-195-FD'!M30="x", "FD", "JW"))</f>
        <v/>
      </c>
      <c r="O30" s="2"/>
      <c r="P30" s="2"/>
    </row>
    <row r="31" spans="1:16" ht="43.5" x14ac:dyDescent="0.35">
      <c r="A31" s="11">
        <v>211</v>
      </c>
      <c r="B31" s="12" t="s">
        <v>226</v>
      </c>
      <c r="C31" s="41"/>
      <c r="D31" s="41"/>
      <c r="E31" s="24" t="str">
        <f>IF('Tagging-195-FD'!E31='Tagging-195-JW'!E31, "", IF('Tagging-195-FD'!E31="x", "FD", "JW"))</f>
        <v/>
      </c>
      <c r="F31" s="24" t="str">
        <f>IF('Tagging-195-FD'!F31='Tagging-195-JW'!F31, "", IF('Tagging-195-FD'!F31="x", "FD", "JW"))</f>
        <v/>
      </c>
      <c r="G31" s="24" t="str">
        <f>IF('Tagging-195-FD'!G31='Tagging-195-JW'!G31, "", IF('Tagging-195-FD'!G31="x", "FD", "JW"))</f>
        <v/>
      </c>
      <c r="H31" s="24" t="str">
        <f>IF('Tagging-195-FD'!H31='Tagging-195-JW'!H31, "", IF('Tagging-195-FD'!H31="x", "FD", "JW"))</f>
        <v/>
      </c>
      <c r="I31" s="24" t="str">
        <f>IF('Tagging-195-FD'!I31='Tagging-195-JW'!I31, "", IF('Tagging-195-FD'!I31="x", "FD", "JW"))</f>
        <v/>
      </c>
      <c r="J31" s="24" t="str">
        <f>IF('Tagging-195-FD'!J31='Tagging-195-JW'!J31, "", IF('Tagging-195-FD'!J31="x", "FD", "JW"))</f>
        <v/>
      </c>
      <c r="K31" s="24" t="str">
        <f>IF('Tagging-195-FD'!K31='Tagging-195-JW'!K31, "", IF('Tagging-195-FD'!K31="x", "FD", "JW"))</f>
        <v/>
      </c>
      <c r="L31" s="24" t="str">
        <f>IF('Tagging-195-FD'!L31='Tagging-195-JW'!L31, "", IF('Tagging-195-FD'!L31="x", "FD", "JW"))</f>
        <v/>
      </c>
      <c r="M31" s="24" t="str">
        <f>IF('Tagging-195-FD'!M31='Tagging-195-JW'!M31, "", IF('Tagging-195-FD'!M31="x", "FD", "JW"))</f>
        <v/>
      </c>
      <c r="O31" s="2"/>
      <c r="P31" s="2"/>
    </row>
    <row r="32" spans="1:16" ht="145" x14ac:dyDescent="0.35">
      <c r="A32" s="11">
        <v>54</v>
      </c>
      <c r="B32" s="12" t="s">
        <v>71</v>
      </c>
      <c r="C32" s="41"/>
      <c r="D32" s="41"/>
      <c r="E32" s="24" t="str">
        <f>IF('Tagging-195-FD'!E32='Tagging-195-JW'!E32, "", IF('Tagging-195-FD'!E32="x", "FD", "JW"))</f>
        <v/>
      </c>
      <c r="F32" s="24" t="str">
        <f>IF('Tagging-195-FD'!F32='Tagging-195-JW'!F32, "", IF('Tagging-195-FD'!F32="x", "FD", "JW"))</f>
        <v/>
      </c>
      <c r="G32" s="24" t="str">
        <f>IF('Tagging-195-FD'!G32='Tagging-195-JW'!G32, "", IF('Tagging-195-FD'!G32="x", "FD", "JW"))</f>
        <v/>
      </c>
      <c r="H32" s="24" t="str">
        <f>IF('Tagging-195-FD'!H32='Tagging-195-JW'!H32, "", IF('Tagging-195-FD'!H32="x", "FD", "JW"))</f>
        <v/>
      </c>
      <c r="I32" s="24" t="str">
        <f>IF('Tagging-195-FD'!I32='Tagging-195-JW'!I32, "", IF('Tagging-195-FD'!I32="x", "FD", "JW"))</f>
        <v/>
      </c>
      <c r="J32" s="24" t="str">
        <f>IF('Tagging-195-FD'!J32='Tagging-195-JW'!J32, "", IF('Tagging-195-FD'!J32="x", "FD", "JW"))</f>
        <v/>
      </c>
      <c r="K32" s="24" t="str">
        <f>IF('Tagging-195-FD'!K32='Tagging-195-JW'!K32, "", IF('Tagging-195-FD'!K32="x", "FD", "JW"))</f>
        <v/>
      </c>
      <c r="L32" s="24" t="str">
        <f>IF('Tagging-195-FD'!L32='Tagging-195-JW'!L32, "", IF('Tagging-195-FD'!L32="x", "FD", "JW"))</f>
        <v/>
      </c>
      <c r="M32" s="24" t="str">
        <f>IF('Tagging-195-FD'!M32='Tagging-195-JW'!M32, "", IF('Tagging-195-FD'!M32="x", "FD", "JW"))</f>
        <v/>
      </c>
      <c r="O32" s="2"/>
      <c r="P32" s="2"/>
    </row>
    <row r="33" spans="1:16" ht="58" x14ac:dyDescent="0.35">
      <c r="A33" s="11">
        <v>162</v>
      </c>
      <c r="B33" s="12" t="s">
        <v>178</v>
      </c>
      <c r="C33" s="41"/>
      <c r="D33" s="41"/>
      <c r="E33" s="24" t="str">
        <f>IF('Tagging-195-FD'!E33='Tagging-195-JW'!E33, "", IF('Tagging-195-FD'!E33="x", "FD", "JW"))</f>
        <v/>
      </c>
      <c r="F33" s="24" t="str">
        <f>IF('Tagging-195-FD'!F33='Tagging-195-JW'!F33, "", IF('Tagging-195-FD'!F33="x", "FD", "JW"))</f>
        <v/>
      </c>
      <c r="G33" s="24" t="str">
        <f>IF('Tagging-195-FD'!G33='Tagging-195-JW'!G33, "", IF('Tagging-195-FD'!G33="x", "FD", "JW"))</f>
        <v/>
      </c>
      <c r="H33" s="24" t="str">
        <f>IF('Tagging-195-FD'!H33='Tagging-195-JW'!H33, "", IF('Tagging-195-FD'!H33="x", "FD", "JW"))</f>
        <v/>
      </c>
      <c r="I33" s="24" t="str">
        <f>IF('Tagging-195-FD'!I33='Tagging-195-JW'!I33, "", IF('Tagging-195-FD'!I33="x", "FD", "JW"))</f>
        <v/>
      </c>
      <c r="J33" s="24" t="str">
        <f>IF('Tagging-195-FD'!J33='Tagging-195-JW'!J33, "", IF('Tagging-195-FD'!J33="x", "FD", "JW"))</f>
        <v/>
      </c>
      <c r="K33" s="24" t="str">
        <f>IF('Tagging-195-FD'!K33='Tagging-195-JW'!K33, "", IF('Tagging-195-FD'!K33="x", "FD", "JW"))</f>
        <v/>
      </c>
      <c r="L33" s="24" t="str">
        <f>IF('Tagging-195-FD'!L33='Tagging-195-JW'!L33, "", IF('Tagging-195-FD'!L33="x", "FD", "JW"))</f>
        <v/>
      </c>
      <c r="M33" s="24" t="str">
        <f>IF('Tagging-195-FD'!M33='Tagging-195-JW'!M33, "", IF('Tagging-195-FD'!M33="x", "FD", "JW"))</f>
        <v/>
      </c>
      <c r="O33" s="2"/>
      <c r="P33" s="2"/>
    </row>
    <row r="34" spans="1:16" ht="87" x14ac:dyDescent="0.35">
      <c r="A34" s="11">
        <v>50</v>
      </c>
      <c r="B34" s="12" t="s">
        <v>66</v>
      </c>
      <c r="C34" s="41"/>
      <c r="D34" s="41"/>
      <c r="E34" s="24" t="str">
        <f>IF('Tagging-195-FD'!E34='Tagging-195-JW'!E34, "", IF('Tagging-195-FD'!E34="x", "FD", "JW"))</f>
        <v/>
      </c>
      <c r="F34" s="24" t="str">
        <f>IF('Tagging-195-FD'!F34='Tagging-195-JW'!F34, "", IF('Tagging-195-FD'!F34="x", "FD", "JW"))</f>
        <v/>
      </c>
      <c r="G34" s="24" t="str">
        <f>IF('Tagging-195-FD'!G34='Tagging-195-JW'!G34, "", IF('Tagging-195-FD'!G34="x", "FD", "JW"))</f>
        <v/>
      </c>
      <c r="H34" s="24" t="str">
        <f>IF('Tagging-195-FD'!H34='Tagging-195-JW'!H34, "", IF('Tagging-195-FD'!H34="x", "FD", "JW"))</f>
        <v/>
      </c>
      <c r="I34" s="24" t="str">
        <f>IF('Tagging-195-FD'!I34='Tagging-195-JW'!I34, "", IF('Tagging-195-FD'!I34="x", "FD", "JW"))</f>
        <v/>
      </c>
      <c r="J34" s="24" t="str">
        <f>IF('Tagging-195-FD'!J34='Tagging-195-JW'!J34, "", IF('Tagging-195-FD'!J34="x", "FD", "JW"))</f>
        <v/>
      </c>
      <c r="K34" s="24" t="str">
        <f>IF('Tagging-195-FD'!K34='Tagging-195-JW'!K34, "", IF('Tagging-195-FD'!K34="x", "FD", "JW"))</f>
        <v/>
      </c>
      <c r="L34" s="24" t="str">
        <f>IF('Tagging-195-FD'!L34='Tagging-195-JW'!L34, "", IF('Tagging-195-FD'!L34="x", "FD", "JW"))</f>
        <v/>
      </c>
      <c r="M34" s="24" t="str">
        <f>IF('Tagging-195-FD'!M34='Tagging-195-JW'!M34, "", IF('Tagging-195-FD'!M34="x", "FD", "JW"))</f>
        <v/>
      </c>
      <c r="O34" s="2"/>
      <c r="P34" s="2"/>
    </row>
    <row r="35" spans="1:16" ht="58" x14ac:dyDescent="0.35">
      <c r="A35" s="11">
        <v>132</v>
      </c>
      <c r="B35" s="12" t="s">
        <v>148</v>
      </c>
      <c r="C35" s="41"/>
      <c r="D35" s="41"/>
      <c r="E35" s="24" t="str">
        <f>IF('Tagging-195-FD'!E35='Tagging-195-JW'!E35, "", IF('Tagging-195-FD'!E35="x", "FD", "JW"))</f>
        <v/>
      </c>
      <c r="F35" s="24" t="str">
        <f>IF('Tagging-195-FD'!F35='Tagging-195-JW'!F35, "", IF('Tagging-195-FD'!F35="x", "FD", "JW"))</f>
        <v/>
      </c>
      <c r="G35" s="24" t="str">
        <f>IF('Tagging-195-FD'!G35='Tagging-195-JW'!G35, "", IF('Tagging-195-FD'!G35="x", "FD", "JW"))</f>
        <v/>
      </c>
      <c r="H35" s="24" t="str">
        <f>IF('Tagging-195-FD'!H35='Tagging-195-JW'!H35, "", IF('Tagging-195-FD'!H35="x", "FD", "JW"))</f>
        <v/>
      </c>
      <c r="I35" s="24" t="str">
        <f>IF('Tagging-195-FD'!I35='Tagging-195-JW'!I35, "", IF('Tagging-195-FD'!I35="x", "FD", "JW"))</f>
        <v/>
      </c>
      <c r="J35" s="24" t="str">
        <f>IF('Tagging-195-FD'!J35='Tagging-195-JW'!J35, "", IF('Tagging-195-FD'!J35="x", "FD", "JW"))</f>
        <v/>
      </c>
      <c r="K35" s="24" t="str">
        <f>IF('Tagging-195-FD'!K35='Tagging-195-JW'!K35, "", IF('Tagging-195-FD'!K35="x", "FD", "JW"))</f>
        <v/>
      </c>
      <c r="L35" s="24" t="str">
        <f>IF('Tagging-195-FD'!L35='Tagging-195-JW'!L35, "", IF('Tagging-195-FD'!L35="x", "FD", "JW"))</f>
        <v/>
      </c>
      <c r="M35" s="24" t="str">
        <f>IF('Tagging-195-FD'!M35='Tagging-195-JW'!M35, "", IF('Tagging-195-FD'!M35="x", "FD", "JW"))</f>
        <v/>
      </c>
      <c r="O35" s="2"/>
      <c r="P35" s="2"/>
    </row>
    <row r="36" spans="1:16" ht="43.5" x14ac:dyDescent="0.35">
      <c r="A36" s="11">
        <v>217</v>
      </c>
      <c r="B36" s="12" t="s">
        <v>232</v>
      </c>
      <c r="C36" s="41"/>
      <c r="D36" s="41"/>
      <c r="E36" s="24" t="str">
        <f>IF('Tagging-195-FD'!E36='Tagging-195-JW'!E36, "", IF('Tagging-195-FD'!E36="x", "FD", "JW"))</f>
        <v/>
      </c>
      <c r="F36" s="24" t="str">
        <f>IF('Tagging-195-FD'!F36='Tagging-195-JW'!F36, "", IF('Tagging-195-FD'!F36="x", "FD", "JW"))</f>
        <v/>
      </c>
      <c r="G36" s="24" t="str">
        <f>IF('Tagging-195-FD'!G36='Tagging-195-JW'!G36, "", IF('Tagging-195-FD'!G36="x", "FD", "JW"))</f>
        <v/>
      </c>
      <c r="H36" s="24" t="str">
        <f>IF('Tagging-195-FD'!H36='Tagging-195-JW'!H36, "", IF('Tagging-195-FD'!H36="x", "FD", "JW"))</f>
        <v/>
      </c>
      <c r="I36" s="24" t="str">
        <f>IF('Tagging-195-FD'!I36='Tagging-195-JW'!I36, "", IF('Tagging-195-FD'!I36="x", "FD", "JW"))</f>
        <v/>
      </c>
      <c r="J36" s="24" t="str">
        <f>IF('Tagging-195-FD'!J36='Tagging-195-JW'!J36, "", IF('Tagging-195-FD'!J36="x", "FD", "JW"))</f>
        <v/>
      </c>
      <c r="K36" s="24" t="str">
        <f>IF('Tagging-195-FD'!K36='Tagging-195-JW'!K36, "", IF('Tagging-195-FD'!K36="x", "FD", "JW"))</f>
        <v/>
      </c>
      <c r="L36" s="24" t="str">
        <f>IF('Tagging-195-FD'!L36='Tagging-195-JW'!L36, "", IF('Tagging-195-FD'!L36="x", "FD", "JW"))</f>
        <v/>
      </c>
      <c r="M36" s="24" t="str">
        <f>IF('Tagging-195-FD'!M36='Tagging-195-JW'!M36, "", IF('Tagging-195-FD'!M36="x", "FD", "JW"))</f>
        <v/>
      </c>
      <c r="O36" s="2"/>
      <c r="P36" s="2"/>
    </row>
    <row r="37" spans="1:16" ht="43.5" x14ac:dyDescent="0.35">
      <c r="A37" s="11">
        <v>70</v>
      </c>
      <c r="B37" s="12" t="s">
        <v>86</v>
      </c>
      <c r="C37" s="41"/>
      <c r="D37" s="41"/>
      <c r="E37" s="24" t="str">
        <f>IF('Tagging-195-FD'!E37='Tagging-195-JW'!E37, "", IF('Tagging-195-FD'!E37="x", "FD", "JW"))</f>
        <v/>
      </c>
      <c r="F37" s="24" t="str">
        <f>IF('Tagging-195-FD'!F37='Tagging-195-JW'!F37, "", IF('Tagging-195-FD'!F37="x", "FD", "JW"))</f>
        <v/>
      </c>
      <c r="G37" s="24" t="str">
        <f>IF('Tagging-195-FD'!G37='Tagging-195-JW'!G37, "", IF('Tagging-195-FD'!G37="x", "FD", "JW"))</f>
        <v/>
      </c>
      <c r="H37" s="24" t="str">
        <f>IF('Tagging-195-FD'!H37='Tagging-195-JW'!H37, "", IF('Tagging-195-FD'!H37="x", "FD", "JW"))</f>
        <v/>
      </c>
      <c r="I37" s="24" t="str">
        <f>IF('Tagging-195-FD'!I37='Tagging-195-JW'!I37, "", IF('Tagging-195-FD'!I37="x", "FD", "JW"))</f>
        <v/>
      </c>
      <c r="J37" s="24" t="str">
        <f>IF('Tagging-195-FD'!J37='Tagging-195-JW'!J37, "", IF('Tagging-195-FD'!J37="x", "FD", "JW"))</f>
        <v/>
      </c>
      <c r="K37" s="24" t="str">
        <f>IF('Tagging-195-FD'!K37='Tagging-195-JW'!K37, "", IF('Tagging-195-FD'!K37="x", "FD", "JW"))</f>
        <v/>
      </c>
      <c r="L37" s="24" t="str">
        <f>IF('Tagging-195-FD'!L37='Tagging-195-JW'!L37, "", IF('Tagging-195-FD'!L37="x", "FD", "JW"))</f>
        <v/>
      </c>
      <c r="M37" s="24" t="str">
        <f>IF('Tagging-195-FD'!M37='Tagging-195-JW'!M37, "", IF('Tagging-195-FD'!M37="x", "FD", "JW"))</f>
        <v/>
      </c>
      <c r="O37" s="2"/>
      <c r="P37" s="2"/>
    </row>
    <row r="38" spans="1:16" ht="159.5" x14ac:dyDescent="0.35">
      <c r="A38" s="11">
        <v>91</v>
      </c>
      <c r="B38" s="12" t="s">
        <v>107</v>
      </c>
      <c r="C38" s="41"/>
      <c r="D38" s="41"/>
      <c r="E38" s="24" t="str">
        <f>IF('Tagging-195-FD'!E38='Tagging-195-JW'!E38, "", IF('Tagging-195-FD'!E38="x", "FD", "JW"))</f>
        <v/>
      </c>
      <c r="F38" s="24" t="str">
        <f>IF('Tagging-195-FD'!F38='Tagging-195-JW'!F38, "", IF('Tagging-195-FD'!F38="x", "FD", "JW"))</f>
        <v/>
      </c>
      <c r="G38" s="24" t="str">
        <f>IF('Tagging-195-FD'!G38='Tagging-195-JW'!G38, "", IF('Tagging-195-FD'!G38="x", "FD", "JW"))</f>
        <v/>
      </c>
      <c r="H38" s="24" t="str">
        <f>IF('Tagging-195-FD'!H38='Tagging-195-JW'!H38, "", IF('Tagging-195-FD'!H38="x", "FD", "JW"))</f>
        <v/>
      </c>
      <c r="I38" s="24" t="str">
        <f>IF('Tagging-195-FD'!I38='Tagging-195-JW'!I38, "", IF('Tagging-195-FD'!I38="x", "FD", "JW"))</f>
        <v/>
      </c>
      <c r="J38" s="24" t="str">
        <f>IF('Tagging-195-FD'!J38='Tagging-195-JW'!J38, "", IF('Tagging-195-FD'!J38="x", "FD", "JW"))</f>
        <v/>
      </c>
      <c r="K38" s="24" t="str">
        <f>IF('Tagging-195-FD'!K38='Tagging-195-JW'!K38, "", IF('Tagging-195-FD'!K38="x", "FD", "JW"))</f>
        <v/>
      </c>
      <c r="L38" s="24" t="str">
        <f>IF('Tagging-195-FD'!L38='Tagging-195-JW'!L38, "", IF('Tagging-195-FD'!L38="x", "FD", "JW"))</f>
        <v/>
      </c>
      <c r="M38" s="24" t="str">
        <f>IF('Tagging-195-FD'!M38='Tagging-195-JW'!M38, "", IF('Tagging-195-FD'!M38="x", "FD", "JW"))</f>
        <v/>
      </c>
      <c r="O38" s="2"/>
      <c r="P38" s="2"/>
    </row>
    <row r="39" spans="1:16" ht="43.5" x14ac:dyDescent="0.35">
      <c r="A39" s="11">
        <v>245</v>
      </c>
      <c r="B39" s="12" t="s">
        <v>260</v>
      </c>
      <c r="C39" s="41"/>
      <c r="D39" s="41"/>
      <c r="E39" s="24" t="str">
        <f>IF('Tagging-195-FD'!E39='Tagging-195-JW'!E39, "", IF('Tagging-195-FD'!E39="x", "FD", "JW"))</f>
        <v/>
      </c>
      <c r="F39" s="24" t="str">
        <f>IF('Tagging-195-FD'!F39='Tagging-195-JW'!F39, "", IF('Tagging-195-FD'!F39="x", "FD", "JW"))</f>
        <v/>
      </c>
      <c r="G39" s="24" t="str">
        <f>IF('Tagging-195-FD'!G39='Tagging-195-JW'!G39, "", IF('Tagging-195-FD'!G39="x", "FD", "JW"))</f>
        <v/>
      </c>
      <c r="H39" s="61" t="s">
        <v>578</v>
      </c>
      <c r="I39" s="24" t="str">
        <f>IF('Tagging-195-FD'!I39='Tagging-195-JW'!I39, "", IF('Tagging-195-FD'!I39="x", "FD", "JW"))</f>
        <v/>
      </c>
      <c r="J39" s="24" t="str">
        <f>IF('Tagging-195-FD'!J39='Tagging-195-JW'!J39, "", IF('Tagging-195-FD'!J39="x", "FD", "JW"))</f>
        <v/>
      </c>
      <c r="K39" s="61" t="s">
        <v>578</v>
      </c>
      <c r="L39" s="24" t="str">
        <f>IF('Tagging-195-FD'!L39='Tagging-195-JW'!L39, "", IF('Tagging-195-FD'!L39="x", "FD", "JW"))</f>
        <v/>
      </c>
      <c r="M39" s="24" t="str">
        <f>IF('Tagging-195-FD'!M39='Tagging-195-JW'!M39, "", IF('Tagging-195-FD'!M39="x", "FD", "JW"))</f>
        <v/>
      </c>
      <c r="N39" s="32" t="s">
        <v>704</v>
      </c>
      <c r="O39" s="31" t="s">
        <v>588</v>
      </c>
      <c r="P39" s="2"/>
    </row>
    <row r="40" spans="1:16" ht="87" x14ac:dyDescent="0.35">
      <c r="A40" s="11">
        <v>85</v>
      </c>
      <c r="B40" s="12" t="s">
        <v>101</v>
      </c>
      <c r="C40" s="41"/>
      <c r="D40" s="41"/>
      <c r="E40" s="24" t="str">
        <f>IF('Tagging-195-FD'!E40='Tagging-195-JW'!E40, "", IF('Tagging-195-FD'!E40="x", "FD", "JW"))</f>
        <v/>
      </c>
      <c r="F40" s="24" t="str">
        <f>IF('Tagging-195-FD'!F40='Tagging-195-JW'!F40, "", IF('Tagging-195-FD'!F40="x", "FD", "JW"))</f>
        <v/>
      </c>
      <c r="G40" s="24" t="str">
        <f>IF('Tagging-195-FD'!G40='Tagging-195-JW'!G40, "", IF('Tagging-195-FD'!G40="x", "FD", "JW"))</f>
        <v/>
      </c>
      <c r="H40" s="61" t="s">
        <v>580</v>
      </c>
      <c r="I40" s="24" t="str">
        <f>IF('Tagging-195-FD'!I40='Tagging-195-JW'!I40, "", IF('Tagging-195-FD'!I40="x", "FD", "JW"))</f>
        <v/>
      </c>
      <c r="J40" s="24" t="str">
        <f>IF('Tagging-195-FD'!J40='Tagging-195-JW'!J40, "", IF('Tagging-195-FD'!J40="x", "FD", "JW"))</f>
        <v/>
      </c>
      <c r="K40" s="24" t="str">
        <f>IF('Tagging-195-FD'!K40='Tagging-195-JW'!K40, "", IF('Tagging-195-FD'!K40="x", "FD", "JW"))</f>
        <v/>
      </c>
      <c r="L40" s="24" t="str">
        <f>IF('Tagging-195-FD'!L40='Tagging-195-JW'!L40, "", IF('Tagging-195-FD'!L40="x", "FD", "JW"))</f>
        <v/>
      </c>
      <c r="M40" s="24" t="str">
        <f>IF('Tagging-195-FD'!M40='Tagging-195-JW'!M40, "", IF('Tagging-195-FD'!M40="x", "FD", "JW"))</f>
        <v/>
      </c>
      <c r="N40" s="32" t="s">
        <v>708</v>
      </c>
      <c r="O40" s="31" t="s">
        <v>753</v>
      </c>
      <c r="P40" s="2"/>
    </row>
    <row r="41" spans="1:16" ht="116" x14ac:dyDescent="0.35">
      <c r="A41" s="11">
        <v>43</v>
      </c>
      <c r="B41" s="14" t="s">
        <v>60</v>
      </c>
      <c r="C41" s="41"/>
      <c r="D41" s="41"/>
      <c r="E41" s="24" t="str">
        <f>IF('Tagging-195-FD'!E41='Tagging-195-JW'!E41, "", IF('Tagging-195-FD'!E41="x", "FD", "JW"))</f>
        <v/>
      </c>
      <c r="F41" s="24" t="str">
        <f>IF('Tagging-195-FD'!F41='Tagging-195-JW'!F41, "", IF('Tagging-195-FD'!F41="x", "FD", "JW"))</f>
        <v/>
      </c>
      <c r="G41" s="24" t="str">
        <f>IF('Tagging-195-FD'!G41='Tagging-195-JW'!G41, "", IF('Tagging-195-FD'!G41="x", "FD", "JW"))</f>
        <v/>
      </c>
      <c r="H41" s="61" t="s">
        <v>578</v>
      </c>
      <c r="I41" s="24" t="str">
        <f>IF('Tagging-195-FD'!I41='Tagging-195-JW'!I41, "", IF('Tagging-195-FD'!I41="x", "FD", "JW"))</f>
        <v/>
      </c>
      <c r="J41" s="24" t="str">
        <f>IF('Tagging-195-FD'!J41='Tagging-195-JW'!J41, "", IF('Tagging-195-FD'!J41="x", "FD", "JW"))</f>
        <v/>
      </c>
      <c r="K41" s="24" t="str">
        <f>IF('Tagging-195-FD'!K41='Tagging-195-JW'!K41, "", IF('Tagging-195-FD'!K41="x", "FD", "JW"))</f>
        <v/>
      </c>
      <c r="L41" s="24" t="str">
        <f>IF('Tagging-195-FD'!L41='Tagging-195-JW'!L41, "", IF('Tagging-195-FD'!L41="x", "FD", "JW"))</f>
        <v/>
      </c>
      <c r="M41" s="24" t="str">
        <f>IF('Tagging-195-FD'!M41='Tagging-195-JW'!M41, "", IF('Tagging-195-FD'!M41="x", "FD", "JW"))</f>
        <v/>
      </c>
      <c r="N41" s="32" t="s">
        <v>709</v>
      </c>
      <c r="O41" s="31" t="s">
        <v>754</v>
      </c>
      <c r="P41" s="2"/>
    </row>
    <row r="42" spans="1:16" ht="87" x14ac:dyDescent="0.35">
      <c r="A42" s="11">
        <v>157</v>
      </c>
      <c r="B42" s="14" t="s">
        <v>173</v>
      </c>
      <c r="C42" s="41"/>
      <c r="D42" s="41"/>
      <c r="E42" s="24" t="str">
        <f>IF('Tagging-195-FD'!E42='Tagging-195-JW'!E42, "", IF('Tagging-195-FD'!E42="x", "FD", "JW"))</f>
        <v/>
      </c>
      <c r="F42" s="24" t="str">
        <f>IF('Tagging-195-FD'!F42='Tagging-195-JW'!F42, "", IF('Tagging-195-FD'!F42="x", "FD", "JW"))</f>
        <v/>
      </c>
      <c r="G42" s="24" t="str">
        <f>IF('Tagging-195-FD'!G42='Tagging-195-JW'!G42, "", IF('Tagging-195-FD'!G42="x", "FD", "JW"))</f>
        <v/>
      </c>
      <c r="H42" s="24" t="str">
        <f>IF('Tagging-195-FD'!H42='Tagging-195-JW'!H42, "", IF('Tagging-195-FD'!H42="x", "FD", "JW"))</f>
        <v/>
      </c>
      <c r="I42" s="24" t="str">
        <f>IF('Tagging-195-FD'!I42='Tagging-195-JW'!I42, "", IF('Tagging-195-FD'!I42="x", "FD", "JW"))</f>
        <v/>
      </c>
      <c r="J42" s="24" t="str">
        <f>IF('Tagging-195-FD'!J42='Tagging-195-JW'!J42, "", IF('Tagging-195-FD'!J42="x", "FD", "JW"))</f>
        <v/>
      </c>
      <c r="K42" s="24" t="str">
        <f>IF('Tagging-195-FD'!K42='Tagging-195-JW'!K42, "", IF('Tagging-195-FD'!K42="x", "FD", "JW"))</f>
        <v/>
      </c>
      <c r="L42" s="24" t="str">
        <f>IF('Tagging-195-FD'!L42='Tagging-195-JW'!L42, "", IF('Tagging-195-FD'!L42="x", "FD", "JW"))</f>
        <v/>
      </c>
      <c r="M42" s="61" t="s">
        <v>578</v>
      </c>
      <c r="N42" s="32" t="s">
        <v>704</v>
      </c>
      <c r="O42" s="31" t="s">
        <v>588</v>
      </c>
      <c r="P42" s="2"/>
    </row>
    <row r="43" spans="1:16" ht="145" x14ac:dyDescent="0.35">
      <c r="A43" s="11">
        <v>65</v>
      </c>
      <c r="B43" s="14" t="s">
        <v>82</v>
      </c>
      <c r="C43" s="41"/>
      <c r="D43" s="41"/>
      <c r="E43" s="24" t="str">
        <f>IF('Tagging-195-FD'!E43='Tagging-195-JW'!E43, "", IF('Tagging-195-FD'!E43="x", "FD", "JW"))</f>
        <v/>
      </c>
      <c r="F43" s="24" t="str">
        <f>IF('Tagging-195-FD'!F43='Tagging-195-JW'!F43, "", IF('Tagging-195-FD'!F43="x", "FD", "JW"))</f>
        <v/>
      </c>
      <c r="G43" s="61" t="s">
        <v>578</v>
      </c>
      <c r="H43" s="24" t="str">
        <f>IF('Tagging-195-FD'!H43='Tagging-195-JW'!H43, "", IF('Tagging-195-FD'!H43="x", "FD", "JW"))</f>
        <v/>
      </c>
      <c r="I43" s="24" t="str">
        <f>IF('Tagging-195-FD'!I43='Tagging-195-JW'!I43, "", IF('Tagging-195-FD'!I43="x", "FD", "JW"))</f>
        <v/>
      </c>
      <c r="J43" s="24" t="str">
        <f>IF('Tagging-195-FD'!J43='Tagging-195-JW'!J43, "", IF('Tagging-195-FD'!J43="x", "FD", "JW"))</f>
        <v/>
      </c>
      <c r="K43" s="24" t="str">
        <f>IF('Tagging-195-FD'!K43='Tagging-195-JW'!K43, "", IF('Tagging-195-FD'!K43="x", "FD", "JW"))</f>
        <v/>
      </c>
      <c r="L43" s="24" t="str">
        <f>IF('Tagging-195-FD'!L43='Tagging-195-JW'!L43, "", IF('Tagging-195-FD'!L43="x", "FD", "JW"))</f>
        <v/>
      </c>
      <c r="M43" s="24" t="str">
        <f>IF('Tagging-195-FD'!M43='Tagging-195-JW'!M43, "", IF('Tagging-195-FD'!M43="x", "FD", "JW"))</f>
        <v/>
      </c>
      <c r="N43" s="32" t="s">
        <v>704</v>
      </c>
      <c r="O43" s="31" t="s">
        <v>755</v>
      </c>
      <c r="P43" s="2"/>
    </row>
    <row r="44" spans="1:16" ht="58" x14ac:dyDescent="0.35">
      <c r="A44" s="11">
        <v>75</v>
      </c>
      <c r="B44" s="14" t="s">
        <v>91</v>
      </c>
      <c r="C44" s="41"/>
      <c r="D44" s="41"/>
      <c r="E44" s="24" t="str">
        <f>IF('Tagging-195-FD'!E44='Tagging-195-JW'!E44, "", IF('Tagging-195-FD'!E44="x", "FD", "JW"))</f>
        <v/>
      </c>
      <c r="F44" s="24" t="str">
        <f>IF('Tagging-195-FD'!F44='Tagging-195-JW'!F44, "", IF('Tagging-195-FD'!F44="x", "FD", "JW"))</f>
        <v/>
      </c>
      <c r="G44" s="24" t="str">
        <f>IF('Tagging-195-FD'!G44='Tagging-195-JW'!G44, "", IF('Tagging-195-FD'!G44="x", "FD", "JW"))</f>
        <v/>
      </c>
      <c r="H44" s="24" t="str">
        <f>IF('Tagging-195-FD'!H44='Tagging-195-JW'!H44, "", IF('Tagging-195-FD'!H44="x", "FD", "JW"))</f>
        <v/>
      </c>
      <c r="I44" s="24" t="str">
        <f>IF('Tagging-195-FD'!I44='Tagging-195-JW'!I44, "", IF('Tagging-195-FD'!I44="x", "FD", "JW"))</f>
        <v/>
      </c>
      <c r="J44" s="24" t="str">
        <f>IF('Tagging-195-FD'!J44='Tagging-195-JW'!J44, "", IF('Tagging-195-FD'!J44="x", "FD", "JW"))</f>
        <v/>
      </c>
      <c r="K44" s="24" t="str">
        <f>IF('Tagging-195-FD'!K44='Tagging-195-JW'!K44, "", IF('Tagging-195-FD'!K44="x", "FD", "JW"))</f>
        <v/>
      </c>
      <c r="L44" s="24" t="str">
        <f>IF('Tagging-195-FD'!L44='Tagging-195-JW'!L44, "", IF('Tagging-195-FD'!L44="x", "FD", "JW"))</f>
        <v/>
      </c>
      <c r="M44" s="61" t="s">
        <v>580</v>
      </c>
      <c r="N44" s="31" t="s">
        <v>710</v>
      </c>
      <c r="O44" s="2"/>
      <c r="P44" s="2"/>
    </row>
    <row r="45" spans="1:16" ht="87" x14ac:dyDescent="0.35">
      <c r="A45" s="11">
        <v>214</v>
      </c>
      <c r="B45" s="14" t="s">
        <v>229</v>
      </c>
      <c r="C45" s="41"/>
      <c r="D45" s="41"/>
      <c r="E45" s="24" t="str">
        <f>IF('Tagging-195-FD'!E45='Tagging-195-JW'!E45, "", IF('Tagging-195-FD'!E45="x", "FD", "JW"))</f>
        <v/>
      </c>
      <c r="F45" s="24" t="str">
        <f>IF('Tagging-195-FD'!F45='Tagging-195-JW'!F45, "", IF('Tagging-195-FD'!F45="x", "FD", "JW"))</f>
        <v/>
      </c>
      <c r="G45" s="24" t="str">
        <f>IF('Tagging-195-FD'!G45='Tagging-195-JW'!G45, "", IF('Tagging-195-FD'!G45="x", "FD", "JW"))</f>
        <v/>
      </c>
      <c r="H45" s="24" t="str">
        <f>IF('Tagging-195-FD'!H45='Tagging-195-JW'!H45, "", IF('Tagging-195-FD'!H45="x", "FD", "JW"))</f>
        <v/>
      </c>
      <c r="I45" s="24" t="str">
        <f>IF('Tagging-195-FD'!I45='Tagging-195-JW'!I45, "", IF('Tagging-195-FD'!I45="x", "FD", "JW"))</f>
        <v/>
      </c>
      <c r="J45" s="24" t="str">
        <f>IF('Tagging-195-FD'!J45='Tagging-195-JW'!J45, "", IF('Tagging-195-FD'!J45="x", "FD", "JW"))</f>
        <v/>
      </c>
      <c r="K45" s="24" t="str">
        <f>IF('Tagging-195-FD'!K45='Tagging-195-JW'!K45, "", IF('Tagging-195-FD'!K45="x", "FD", "JW"))</f>
        <v/>
      </c>
      <c r="L45" s="24" t="str">
        <f>IF('Tagging-195-FD'!L45='Tagging-195-JW'!L45, "", IF('Tagging-195-FD'!L45="x", "FD", "JW"))</f>
        <v/>
      </c>
      <c r="M45" s="24" t="str">
        <f>IF('Tagging-195-FD'!M45='Tagging-195-JW'!M45, "", IF('Tagging-195-FD'!M45="x", "FD", "JW"))</f>
        <v/>
      </c>
      <c r="O45" s="2"/>
      <c r="P45" s="2"/>
    </row>
    <row r="46" spans="1:16" ht="43.5" x14ac:dyDescent="0.35">
      <c r="A46" s="11">
        <v>233</v>
      </c>
      <c r="B46" s="14" t="s">
        <v>248</v>
      </c>
      <c r="C46" s="41"/>
      <c r="D46" s="41"/>
      <c r="E46" s="24" t="str">
        <f>IF('Tagging-195-FD'!E46='Tagging-195-JW'!E46, "", IF('Tagging-195-FD'!E46="x", "FD", "JW"))</f>
        <v/>
      </c>
      <c r="F46" s="61" t="s">
        <v>578</v>
      </c>
      <c r="G46" s="24" t="str">
        <f>IF('Tagging-195-FD'!G46='Tagging-195-JW'!G46, "", IF('Tagging-195-FD'!G46="x", "FD", "JW"))</f>
        <v/>
      </c>
      <c r="H46" s="24" t="str">
        <f>IF('Tagging-195-FD'!H46='Tagging-195-JW'!H46, "", IF('Tagging-195-FD'!H46="x", "FD", "JW"))</f>
        <v/>
      </c>
      <c r="I46" s="24" t="str">
        <f>IF('Tagging-195-FD'!I46='Tagging-195-JW'!I46, "", IF('Tagging-195-FD'!I46="x", "FD", "JW"))</f>
        <v/>
      </c>
      <c r="J46" s="24" t="str">
        <f>IF('Tagging-195-FD'!J46='Tagging-195-JW'!J46, "", IF('Tagging-195-FD'!J46="x", "FD", "JW"))</f>
        <v/>
      </c>
      <c r="K46" s="24" t="str">
        <f>IF('Tagging-195-FD'!K46='Tagging-195-JW'!K46, "", IF('Tagging-195-FD'!K46="x", "FD", "JW"))</f>
        <v/>
      </c>
      <c r="L46" s="24" t="str">
        <f>IF('Tagging-195-FD'!L46='Tagging-195-JW'!L46, "", IF('Tagging-195-FD'!L46="x", "FD", "JW"))</f>
        <v/>
      </c>
      <c r="M46" s="24" t="str">
        <f>IF('Tagging-195-FD'!M46='Tagging-195-JW'!M46, "", IF('Tagging-195-FD'!M46="x", "FD", "JW"))</f>
        <v/>
      </c>
      <c r="N46" s="32" t="s">
        <v>711</v>
      </c>
      <c r="O46" s="31" t="s">
        <v>756</v>
      </c>
      <c r="P46" s="2"/>
    </row>
    <row r="47" spans="1:16" ht="72.5" x14ac:dyDescent="0.35">
      <c r="A47" s="11">
        <v>82</v>
      </c>
      <c r="B47" s="14" t="s">
        <v>98</v>
      </c>
      <c r="C47" s="41"/>
      <c r="D47" s="41"/>
      <c r="E47" s="24" t="str">
        <f>IF('Tagging-195-FD'!E47='Tagging-195-JW'!E47, "", IF('Tagging-195-FD'!E47="x", "FD", "JW"))</f>
        <v/>
      </c>
      <c r="F47" s="61" t="str">
        <f>IF('Tagging-195-FD'!F47='Tagging-195-JW'!F47, "", IF('Tagging-195-FD'!F47="x", "FD", "JW"))</f>
        <v>JW</v>
      </c>
      <c r="G47" s="24" t="str">
        <f>IF('Tagging-195-FD'!G47='Tagging-195-JW'!G47, "", IF('Tagging-195-FD'!G47="x", "FD", "JW"))</f>
        <v/>
      </c>
      <c r="H47" s="24" t="str">
        <f>IF('Tagging-195-FD'!H47='Tagging-195-JW'!H47, "", IF('Tagging-195-FD'!H47="x", "FD", "JW"))</f>
        <v/>
      </c>
      <c r="I47" s="24" t="str">
        <f>IF('Tagging-195-FD'!I47='Tagging-195-JW'!I47, "", IF('Tagging-195-FD'!I47="x", "FD", "JW"))</f>
        <v/>
      </c>
      <c r="J47" s="24" t="str">
        <f>IF('Tagging-195-FD'!J47='Tagging-195-JW'!J47, "", IF('Tagging-195-FD'!J47="x", "FD", "JW"))</f>
        <v/>
      </c>
      <c r="K47" s="24" t="str">
        <f>IF('Tagging-195-FD'!K47='Tagging-195-JW'!K47, "", IF('Tagging-195-FD'!K47="x", "FD", "JW"))</f>
        <v/>
      </c>
      <c r="L47" s="24" t="str">
        <f>IF('Tagging-195-FD'!L47='Tagging-195-JW'!L47, "", IF('Tagging-195-FD'!L47="x", "FD", "JW"))</f>
        <v/>
      </c>
      <c r="M47" s="24" t="str">
        <f>IF('Tagging-195-FD'!M47='Tagging-195-JW'!M47, "", IF('Tagging-195-FD'!M47="x", "FD", "JW"))</f>
        <v/>
      </c>
      <c r="N47" s="31" t="s">
        <v>703</v>
      </c>
      <c r="O47" s="2"/>
      <c r="P47" s="2"/>
    </row>
    <row r="48" spans="1:16" ht="43.5" x14ac:dyDescent="0.35">
      <c r="A48" s="11">
        <v>84</v>
      </c>
      <c r="B48" s="14" t="s">
        <v>100</v>
      </c>
      <c r="C48" s="41"/>
      <c r="D48" s="41"/>
      <c r="E48" s="24" t="str">
        <f>IF('Tagging-195-FD'!E48='Tagging-195-JW'!E48, "", IF('Tagging-195-FD'!E48="x", "FD", "JW"))</f>
        <v/>
      </c>
      <c r="F48" s="24" t="str">
        <f>IF('Tagging-195-FD'!F48='Tagging-195-JW'!F48, "", IF('Tagging-195-FD'!F48="x", "FD", "JW"))</f>
        <v/>
      </c>
      <c r="G48" s="24" t="str">
        <f>IF('Tagging-195-FD'!G48='Tagging-195-JW'!G48, "", IF('Tagging-195-FD'!G48="x", "FD", "JW"))</f>
        <v/>
      </c>
      <c r="H48" s="24" t="str">
        <f>IF('Tagging-195-FD'!H48='Tagging-195-JW'!H48, "", IF('Tagging-195-FD'!H48="x", "FD", "JW"))</f>
        <v/>
      </c>
      <c r="I48" s="24" t="str">
        <f>IF('Tagging-195-FD'!I48='Tagging-195-JW'!I48, "", IF('Tagging-195-FD'!I48="x", "FD", "JW"))</f>
        <v/>
      </c>
      <c r="J48" s="24" t="str">
        <f>IF('Tagging-195-FD'!J48='Tagging-195-JW'!J48, "", IF('Tagging-195-FD'!J48="x", "FD", "JW"))</f>
        <v/>
      </c>
      <c r="K48" s="24" t="str">
        <f>IF('Tagging-195-FD'!K48='Tagging-195-JW'!K48, "", IF('Tagging-195-FD'!K48="x", "FD", "JW"))</f>
        <v/>
      </c>
      <c r="L48" s="24" t="str">
        <f>IF('Tagging-195-FD'!L48='Tagging-195-JW'!L48, "", IF('Tagging-195-FD'!L48="x", "FD", "JW"))</f>
        <v/>
      </c>
      <c r="M48" s="24" t="str">
        <f>IF('Tagging-195-FD'!M48='Tagging-195-JW'!M48, "", IF('Tagging-195-FD'!M48="x", "FD", "JW"))</f>
        <v/>
      </c>
      <c r="O48" s="2"/>
      <c r="P48" s="2"/>
    </row>
    <row r="49" spans="1:16" ht="43.5" x14ac:dyDescent="0.35">
      <c r="A49" s="11">
        <v>126</v>
      </c>
      <c r="B49" s="14" t="s">
        <v>142</v>
      </c>
      <c r="C49" s="41"/>
      <c r="D49" s="41"/>
      <c r="E49" s="24" t="str">
        <f>IF('Tagging-195-FD'!E49='Tagging-195-JW'!E49, "", IF('Tagging-195-FD'!E49="x", "FD", "JW"))</f>
        <v/>
      </c>
      <c r="F49" s="24" t="str">
        <f>IF('Tagging-195-FD'!F49='Tagging-195-JW'!F49, "", IF('Tagging-195-FD'!F49="x", "FD", "JW"))</f>
        <v/>
      </c>
      <c r="G49" s="24" t="str">
        <f>IF('Tagging-195-FD'!G49='Tagging-195-JW'!G49, "", IF('Tagging-195-FD'!G49="x", "FD", "JW"))</f>
        <v/>
      </c>
      <c r="H49" s="24" t="str">
        <f>IF('Tagging-195-FD'!H49='Tagging-195-JW'!H49, "", IF('Tagging-195-FD'!H49="x", "FD", "JW"))</f>
        <v/>
      </c>
      <c r="I49" s="24" t="str">
        <f>IF('Tagging-195-FD'!I49='Tagging-195-JW'!I49, "", IF('Tagging-195-FD'!I49="x", "FD", "JW"))</f>
        <v/>
      </c>
      <c r="J49" s="24" t="str">
        <f>IF('Tagging-195-FD'!J49='Tagging-195-JW'!J49, "", IF('Tagging-195-FD'!J49="x", "FD", "JW"))</f>
        <v/>
      </c>
      <c r="K49" s="24" t="str">
        <f>IF('Tagging-195-FD'!K49='Tagging-195-JW'!K49, "", IF('Tagging-195-FD'!K49="x", "FD", "JW"))</f>
        <v/>
      </c>
      <c r="L49" s="24" t="str">
        <f>IF('Tagging-195-FD'!L49='Tagging-195-JW'!L49, "", IF('Tagging-195-FD'!L49="x", "FD", "JW"))</f>
        <v/>
      </c>
      <c r="M49" s="24" t="str">
        <f>IF('Tagging-195-FD'!M49='Tagging-195-JW'!M49, "", IF('Tagging-195-FD'!M49="x", "FD", "JW"))</f>
        <v/>
      </c>
      <c r="O49" s="2"/>
      <c r="P49" s="2"/>
    </row>
    <row r="50" spans="1:16" ht="58" x14ac:dyDescent="0.35">
      <c r="A50" s="11">
        <v>12</v>
      </c>
      <c r="B50" s="14" t="s">
        <v>25</v>
      </c>
      <c r="C50" s="41"/>
      <c r="D50" s="41"/>
      <c r="E50" s="24" t="str">
        <f>IF('Tagging-195-FD'!E50='Tagging-195-JW'!E50, "", IF('Tagging-195-FD'!E50="x", "FD", "JW"))</f>
        <v/>
      </c>
      <c r="F50" s="61" t="s">
        <v>578</v>
      </c>
      <c r="G50" s="24" t="str">
        <f>IF('Tagging-195-FD'!G50='Tagging-195-JW'!G50, "", IF('Tagging-195-FD'!G50="x", "FD", "JW"))</f>
        <v/>
      </c>
      <c r="H50" s="61" t="s">
        <v>580</v>
      </c>
      <c r="I50" s="24" t="str">
        <f>IF('Tagging-195-FD'!I50='Tagging-195-JW'!I50, "", IF('Tagging-195-FD'!I50="x", "FD", "JW"))</f>
        <v/>
      </c>
      <c r="J50" s="24" t="str">
        <f>IF('Tagging-195-FD'!J50='Tagging-195-JW'!J50, "", IF('Tagging-195-FD'!J50="x", "FD", "JW"))</f>
        <v/>
      </c>
      <c r="K50" s="24" t="str">
        <f>IF('Tagging-195-FD'!K50='Tagging-195-JW'!K50, "", IF('Tagging-195-FD'!K50="x", "FD", "JW"))</f>
        <v/>
      </c>
      <c r="L50" s="61" t="s">
        <v>578</v>
      </c>
      <c r="M50" s="24" t="str">
        <f>IF('Tagging-195-FD'!M50='Tagging-195-JW'!M50, "", IF('Tagging-195-FD'!M50="x", "FD", "JW"))</f>
        <v/>
      </c>
      <c r="N50" s="33" t="s">
        <v>712</v>
      </c>
      <c r="O50" s="31" t="s">
        <v>813</v>
      </c>
      <c r="P50" s="2"/>
    </row>
    <row r="51" spans="1:16" ht="43.5" x14ac:dyDescent="0.35">
      <c r="A51" s="13">
        <v>129</v>
      </c>
      <c r="B51" s="15" t="s">
        <v>145</v>
      </c>
      <c r="C51" s="41"/>
      <c r="D51" s="41"/>
      <c r="E51" s="24" t="str">
        <f>IF('Tagging-195-FD'!E51='Tagging-195-JW'!E51, "", IF('Tagging-195-FD'!E51="x", "FD", "JW"))</f>
        <v/>
      </c>
      <c r="F51" s="24" t="str">
        <f>IF('Tagging-195-FD'!F51='Tagging-195-JW'!F51, "", IF('Tagging-195-FD'!F51="x", "FD", "JW"))</f>
        <v/>
      </c>
      <c r="G51" s="24" t="str">
        <f>IF('Tagging-195-FD'!G51='Tagging-195-JW'!G51, "", IF('Tagging-195-FD'!G51="x", "FD", "JW"))</f>
        <v/>
      </c>
      <c r="H51" s="61" t="s">
        <v>580</v>
      </c>
      <c r="I51" s="24" t="str">
        <f>IF('Tagging-195-FD'!I51='Tagging-195-JW'!I51, "", IF('Tagging-195-FD'!I51="x", "FD", "JW"))</f>
        <v/>
      </c>
      <c r="J51" s="24" t="str">
        <f>IF('Tagging-195-FD'!J51='Tagging-195-JW'!J51, "", IF('Tagging-195-FD'!J51="x", "FD", "JW"))</f>
        <v/>
      </c>
      <c r="K51" s="24" t="str">
        <f>IF('Tagging-195-FD'!K51='Tagging-195-JW'!K51, "", IF('Tagging-195-FD'!K51="x", "FD", "JW"))</f>
        <v/>
      </c>
      <c r="L51" s="24" t="str">
        <f>IF('Tagging-195-FD'!L51='Tagging-195-JW'!L51, "", IF('Tagging-195-FD'!L51="x", "FD", "JW"))</f>
        <v/>
      </c>
      <c r="M51" s="24" t="str">
        <f>IF('Tagging-195-FD'!M51='Tagging-195-JW'!M51, "", IF('Tagging-195-FD'!M51="x", "FD", "JW"))</f>
        <v/>
      </c>
      <c r="N51" s="32" t="s">
        <v>713</v>
      </c>
      <c r="O51" s="31" t="s">
        <v>588</v>
      </c>
      <c r="P51" s="2"/>
    </row>
    <row r="52" spans="1:16" ht="58" x14ac:dyDescent="0.35">
      <c r="A52" s="13">
        <v>206</v>
      </c>
      <c r="B52" s="15" t="s">
        <v>221</v>
      </c>
      <c r="E52" s="24" t="str">
        <f>IF('Tagging-195-FD'!E52='Tagging-195-JW'!E52, "", IF('Tagging-195-FD'!E52="x", "FD", "JW"))</f>
        <v/>
      </c>
      <c r="F52" s="24" t="str">
        <f>IF('Tagging-195-FD'!F52='Tagging-195-JW'!F52, "", IF('Tagging-195-FD'!F52="x", "FD", "JW"))</f>
        <v/>
      </c>
      <c r="G52" s="24" t="str">
        <f>IF('Tagging-195-FD'!G52='Tagging-195-JW'!G52, "", IF('Tagging-195-FD'!G52="x", "FD", "JW"))</f>
        <v/>
      </c>
      <c r="H52" s="24" t="str">
        <f>IF('Tagging-195-FD'!H52='Tagging-195-JW'!H52, "", IF('Tagging-195-FD'!H52="x", "FD", "JW"))</f>
        <v/>
      </c>
      <c r="I52" s="24" t="str">
        <f>IF('Tagging-195-FD'!I52='Tagging-195-JW'!I52, "", IF('Tagging-195-FD'!I52="x", "FD", "JW"))</f>
        <v/>
      </c>
      <c r="J52" s="24" t="str">
        <f>IF('Tagging-195-FD'!J52='Tagging-195-JW'!J52, "", IF('Tagging-195-FD'!J52="x", "FD", "JW"))</f>
        <v/>
      </c>
      <c r="K52" s="24" t="str">
        <f>IF('Tagging-195-FD'!K52='Tagging-195-JW'!K52, "", IF('Tagging-195-FD'!K52="x", "FD", "JW"))</f>
        <v/>
      </c>
      <c r="L52" s="24" t="str">
        <f>IF('Tagging-195-FD'!L52='Tagging-195-JW'!L52, "", IF('Tagging-195-FD'!L52="x", "FD", "JW"))</f>
        <v/>
      </c>
      <c r="M52" s="61" t="s">
        <v>578</v>
      </c>
      <c r="N52" s="31" t="s">
        <v>703</v>
      </c>
    </row>
    <row r="53" spans="1:16" ht="43.5" x14ac:dyDescent="0.35">
      <c r="A53" s="13">
        <v>134</v>
      </c>
      <c r="B53" s="15" t="s">
        <v>150</v>
      </c>
      <c r="E53" s="24" t="str">
        <f>IF('Tagging-195-FD'!E53='Tagging-195-JW'!E53, "", IF('Tagging-195-FD'!E53="x", "FD", "JW"))</f>
        <v/>
      </c>
      <c r="F53" s="24" t="str">
        <f>IF('Tagging-195-FD'!F53='Tagging-195-JW'!F53, "", IF('Tagging-195-FD'!F53="x", "FD", "JW"))</f>
        <v/>
      </c>
      <c r="G53" s="24" t="str">
        <f>IF('Tagging-195-FD'!G53='Tagging-195-JW'!G53, "", IF('Tagging-195-FD'!G53="x", "FD", "JW"))</f>
        <v/>
      </c>
      <c r="H53" s="24" t="str">
        <f>IF('Tagging-195-FD'!H53='Tagging-195-JW'!H53, "", IF('Tagging-195-FD'!H53="x", "FD", "JW"))</f>
        <v/>
      </c>
      <c r="I53" s="24" t="str">
        <f>IF('Tagging-195-FD'!I53='Tagging-195-JW'!I53, "", IF('Tagging-195-FD'!I53="x", "FD", "JW"))</f>
        <v/>
      </c>
      <c r="J53" s="24" t="str">
        <f>IF('Tagging-195-FD'!J53='Tagging-195-JW'!J53, "", IF('Tagging-195-FD'!J53="x", "FD", "JW"))</f>
        <v/>
      </c>
      <c r="K53" s="24" t="str">
        <f>IF('Tagging-195-FD'!K53='Tagging-195-JW'!K53, "", IF('Tagging-195-FD'!K53="x", "FD", "JW"))</f>
        <v/>
      </c>
      <c r="L53" s="24" t="str">
        <f>IF('Tagging-195-FD'!L53='Tagging-195-JW'!L53, "", IF('Tagging-195-FD'!L53="x", "FD", "JW"))</f>
        <v/>
      </c>
      <c r="M53" s="61" t="s">
        <v>578</v>
      </c>
      <c r="N53" s="31" t="s">
        <v>703</v>
      </c>
    </row>
    <row r="54" spans="1:16" ht="87" x14ac:dyDescent="0.35">
      <c r="A54" s="13">
        <v>172</v>
      </c>
      <c r="B54" s="15" t="s">
        <v>188</v>
      </c>
      <c r="E54" s="24" t="str">
        <f>IF('Tagging-195-FD'!E54='Tagging-195-JW'!E54, "", IF('Tagging-195-FD'!E54="x", "FD", "JW"))</f>
        <v/>
      </c>
      <c r="F54" s="24" t="str">
        <f>IF('Tagging-195-FD'!F54='Tagging-195-JW'!F54, "", IF('Tagging-195-FD'!F54="x", "FD", "JW"))</f>
        <v/>
      </c>
      <c r="G54" s="24" t="str">
        <f>IF('Tagging-195-FD'!G54='Tagging-195-JW'!G54, "", IF('Tagging-195-FD'!G54="x", "FD", "JW"))</f>
        <v/>
      </c>
      <c r="H54" s="24" t="str">
        <f>IF('Tagging-195-FD'!H54='Tagging-195-JW'!H54, "", IF('Tagging-195-FD'!H54="x", "FD", "JW"))</f>
        <v/>
      </c>
      <c r="I54" s="24" t="str">
        <f>IF('Tagging-195-FD'!I54='Tagging-195-JW'!I54, "", IF('Tagging-195-FD'!I54="x", "FD", "JW"))</f>
        <v/>
      </c>
      <c r="J54" s="24" t="str">
        <f>IF('Tagging-195-FD'!J54='Tagging-195-JW'!J54, "", IF('Tagging-195-FD'!J54="x", "FD", "JW"))</f>
        <v/>
      </c>
      <c r="K54" s="24" t="str">
        <f>IF('Tagging-195-FD'!K54='Tagging-195-JW'!K54, "", IF('Tagging-195-FD'!K54="x", "FD", "JW"))</f>
        <v/>
      </c>
      <c r="L54" s="24" t="str">
        <f>IF('Tagging-195-FD'!L54='Tagging-195-JW'!L54, "", IF('Tagging-195-FD'!L54="x", "FD", "JW"))</f>
        <v/>
      </c>
      <c r="M54" s="24" t="str">
        <f>IF('Tagging-195-FD'!M54='Tagging-195-JW'!M54, "", IF('Tagging-195-FD'!M54="x", "FD", "JW"))</f>
        <v/>
      </c>
    </row>
    <row r="55" spans="1:16" ht="58" x14ac:dyDescent="0.35">
      <c r="A55" s="13">
        <v>188</v>
      </c>
      <c r="B55" s="15" t="s">
        <v>203</v>
      </c>
      <c r="E55" s="24" t="str">
        <f>IF('Tagging-195-FD'!E55='Tagging-195-JW'!E55, "", IF('Tagging-195-FD'!E55="x", "FD", "JW"))</f>
        <v/>
      </c>
      <c r="F55" s="24" t="str">
        <f>IF('Tagging-195-FD'!F55='Tagging-195-JW'!F55, "", IF('Tagging-195-FD'!F55="x", "FD", "JW"))</f>
        <v/>
      </c>
      <c r="G55" s="24" t="str">
        <f>IF('Tagging-195-FD'!G55='Tagging-195-JW'!G55, "", IF('Tagging-195-FD'!G55="x", "FD", "JW"))</f>
        <v/>
      </c>
      <c r="H55" s="24" t="str">
        <f>IF('Tagging-195-FD'!H55='Tagging-195-JW'!H55, "", IF('Tagging-195-FD'!H55="x", "FD", "JW"))</f>
        <v/>
      </c>
      <c r="I55" s="24" t="str">
        <f>IF('Tagging-195-FD'!I55='Tagging-195-JW'!I55, "", IF('Tagging-195-FD'!I55="x", "FD", "JW"))</f>
        <v/>
      </c>
      <c r="J55" s="24" t="str">
        <f>IF('Tagging-195-FD'!J55='Tagging-195-JW'!J55, "", IF('Tagging-195-FD'!J55="x", "FD", "JW"))</f>
        <v/>
      </c>
      <c r="K55" s="24" t="str">
        <f>IF('Tagging-195-FD'!K55='Tagging-195-JW'!K55, "", IF('Tagging-195-FD'!K55="x", "FD", "JW"))</f>
        <v/>
      </c>
      <c r="L55" s="24" t="str">
        <f>IF('Tagging-195-FD'!L55='Tagging-195-JW'!L55, "", IF('Tagging-195-FD'!L55="x", "FD", "JW"))</f>
        <v/>
      </c>
      <c r="M55" s="24" t="str">
        <f>IF('Tagging-195-FD'!M55='Tagging-195-JW'!M55, "", IF('Tagging-195-FD'!M55="x", "FD", "JW"))</f>
        <v/>
      </c>
    </row>
    <row r="56" spans="1:16" ht="101.5" x14ac:dyDescent="0.35">
      <c r="A56" s="13">
        <v>41</v>
      </c>
      <c r="B56" s="15" t="s">
        <v>58</v>
      </c>
      <c r="E56" s="24" t="str">
        <f>IF('Tagging-195-FD'!E56='Tagging-195-JW'!E56, "", IF('Tagging-195-FD'!E56="x", "FD", "JW"))</f>
        <v/>
      </c>
      <c r="F56" s="24" t="str">
        <f>IF('Tagging-195-FD'!F56='Tagging-195-JW'!F56, "", IF('Tagging-195-FD'!F56="x", "FD", "JW"))</f>
        <v/>
      </c>
      <c r="G56" s="24" t="str">
        <f>IF('Tagging-195-FD'!G56='Tagging-195-JW'!G56, "", IF('Tagging-195-FD'!G56="x", "FD", "JW"))</f>
        <v/>
      </c>
      <c r="H56" s="24" t="str">
        <f>IF('Tagging-195-FD'!H56='Tagging-195-JW'!H56, "", IF('Tagging-195-FD'!H56="x", "FD", "JW"))</f>
        <v/>
      </c>
      <c r="I56" s="24" t="str">
        <f>IF('Tagging-195-FD'!I56='Tagging-195-JW'!I56, "", IF('Tagging-195-FD'!I56="x", "FD", "JW"))</f>
        <v/>
      </c>
      <c r="J56" s="24" t="str">
        <f>IF('Tagging-195-FD'!J56='Tagging-195-JW'!J56, "", IF('Tagging-195-FD'!J56="x", "FD", "JW"))</f>
        <v/>
      </c>
      <c r="K56" s="24" t="str">
        <f>IF('Tagging-195-FD'!K56='Tagging-195-JW'!K56, "", IF('Tagging-195-FD'!K56="x", "FD", "JW"))</f>
        <v/>
      </c>
      <c r="L56" s="24" t="str">
        <f>IF('Tagging-195-FD'!L56='Tagging-195-JW'!L56, "", IF('Tagging-195-FD'!L56="x", "FD", "JW"))</f>
        <v/>
      </c>
      <c r="M56" s="24" t="str">
        <f>IF('Tagging-195-FD'!M56='Tagging-195-JW'!M56, "", IF('Tagging-195-FD'!M56="x", "FD", "JW"))</f>
        <v/>
      </c>
    </row>
    <row r="57" spans="1:16" ht="43.5" x14ac:dyDescent="0.35">
      <c r="A57" s="13">
        <v>97</v>
      </c>
      <c r="B57" s="15" t="s">
        <v>113</v>
      </c>
      <c r="E57" s="24" t="str">
        <f>IF('Tagging-195-FD'!E57='Tagging-195-JW'!E57, "", IF('Tagging-195-FD'!E57="x", "FD", "JW"))</f>
        <v/>
      </c>
      <c r="F57" s="24" t="str">
        <f>IF('Tagging-195-FD'!F57='Tagging-195-JW'!F57, "", IF('Tagging-195-FD'!F57="x", "FD", "JW"))</f>
        <v/>
      </c>
      <c r="G57" s="24" t="str">
        <f>IF('Tagging-195-FD'!G57='Tagging-195-JW'!G57, "", IF('Tagging-195-FD'!G57="x", "FD", "JW"))</f>
        <v/>
      </c>
      <c r="H57" s="24" t="str">
        <f>IF('Tagging-195-FD'!H57='Tagging-195-JW'!H57, "", IF('Tagging-195-FD'!H57="x", "FD", "JW"))</f>
        <v/>
      </c>
      <c r="I57" s="24" t="str">
        <f>IF('Tagging-195-FD'!I57='Tagging-195-JW'!I57, "", IF('Tagging-195-FD'!I57="x", "FD", "JW"))</f>
        <v/>
      </c>
      <c r="J57" s="24" t="str">
        <f>IF('Tagging-195-FD'!J57='Tagging-195-JW'!J57, "", IF('Tagging-195-FD'!J57="x", "FD", "JW"))</f>
        <v/>
      </c>
      <c r="K57" s="24" t="str">
        <f>IF('Tagging-195-FD'!K57='Tagging-195-JW'!K57, "", IF('Tagging-195-FD'!K57="x", "FD", "JW"))</f>
        <v/>
      </c>
      <c r="L57" s="24" t="str">
        <f>IF('Tagging-195-FD'!L57='Tagging-195-JW'!L57, "", IF('Tagging-195-FD'!L57="x", "FD", "JW"))</f>
        <v/>
      </c>
      <c r="M57" s="24" t="str">
        <f>IF('Tagging-195-FD'!M57='Tagging-195-JW'!M57, "", IF('Tagging-195-FD'!M57="x", "FD", "JW"))</f>
        <v/>
      </c>
    </row>
    <row r="58" spans="1:16" ht="58" x14ac:dyDescent="0.35">
      <c r="A58" s="13">
        <v>190</v>
      </c>
      <c r="B58" s="15" t="s">
        <v>205</v>
      </c>
      <c r="E58" s="24" t="str">
        <f>IF('Tagging-195-FD'!E58='Tagging-195-JW'!E58, "", IF('Tagging-195-FD'!E58="x", "FD", "JW"))</f>
        <v/>
      </c>
      <c r="F58" s="24" t="str">
        <f>IF('Tagging-195-FD'!F58='Tagging-195-JW'!F58, "", IF('Tagging-195-FD'!F58="x", "FD", "JW"))</f>
        <v/>
      </c>
      <c r="G58" s="24" t="str">
        <f>IF('Tagging-195-FD'!G58='Tagging-195-JW'!G58, "", IF('Tagging-195-FD'!G58="x", "FD", "JW"))</f>
        <v/>
      </c>
      <c r="H58" s="24" t="str">
        <f>IF('Tagging-195-FD'!H58='Tagging-195-JW'!H58, "", IF('Tagging-195-FD'!H58="x", "FD", "JW"))</f>
        <v/>
      </c>
      <c r="I58" s="24" t="str">
        <f>IF('Tagging-195-FD'!I58='Tagging-195-JW'!I58, "", IF('Tagging-195-FD'!I58="x", "FD", "JW"))</f>
        <v/>
      </c>
      <c r="J58" s="24" t="str">
        <f>IF('Tagging-195-FD'!J58='Tagging-195-JW'!J58, "", IF('Tagging-195-FD'!J58="x", "FD", "JW"))</f>
        <v/>
      </c>
      <c r="K58" s="24" t="str">
        <f>IF('Tagging-195-FD'!K58='Tagging-195-JW'!K58, "", IF('Tagging-195-FD'!K58="x", "FD", "JW"))</f>
        <v/>
      </c>
      <c r="L58" s="24" t="str">
        <f>IF('Tagging-195-FD'!L58='Tagging-195-JW'!L58, "", IF('Tagging-195-FD'!L58="x", "FD", "JW"))</f>
        <v/>
      </c>
      <c r="M58" s="24" t="str">
        <f>IF('Tagging-195-FD'!M58='Tagging-195-JW'!M58, "", IF('Tagging-195-FD'!M58="x", "FD", "JW"))</f>
        <v/>
      </c>
    </row>
    <row r="59" spans="1:16" ht="101.5" x14ac:dyDescent="0.35">
      <c r="A59" s="13">
        <v>189</v>
      </c>
      <c r="B59" s="15" t="s">
        <v>204</v>
      </c>
      <c r="E59" s="24" t="str">
        <f>IF('Tagging-195-FD'!E59='Tagging-195-JW'!E59, "", IF('Tagging-195-FD'!E59="x", "FD", "JW"))</f>
        <v/>
      </c>
      <c r="F59" s="24" t="str">
        <f>IF('Tagging-195-FD'!F59='Tagging-195-JW'!F59, "", IF('Tagging-195-FD'!F59="x", "FD", "JW"))</f>
        <v/>
      </c>
      <c r="G59" s="24" t="str">
        <f>IF('Tagging-195-FD'!G59='Tagging-195-JW'!G59, "", IF('Tagging-195-FD'!G59="x", "FD", "JW"))</f>
        <v/>
      </c>
      <c r="H59" s="24" t="str">
        <f>IF('Tagging-195-FD'!H59='Tagging-195-JW'!H59, "", IF('Tagging-195-FD'!H59="x", "FD", "JW"))</f>
        <v/>
      </c>
      <c r="I59" s="24" t="str">
        <f>IF('Tagging-195-FD'!I59='Tagging-195-JW'!I59, "", IF('Tagging-195-FD'!I59="x", "FD", "JW"))</f>
        <v/>
      </c>
      <c r="J59" s="24" t="str">
        <f>IF('Tagging-195-FD'!J59='Tagging-195-JW'!J59, "", IF('Tagging-195-FD'!J59="x", "FD", "JW"))</f>
        <v/>
      </c>
      <c r="K59" s="24" t="str">
        <f>IF('Tagging-195-FD'!K59='Tagging-195-JW'!K59, "", IF('Tagging-195-FD'!K59="x", "FD", "JW"))</f>
        <v/>
      </c>
      <c r="L59" s="24" t="str">
        <f>IF('Tagging-195-FD'!L59='Tagging-195-JW'!L59, "", IF('Tagging-195-FD'!L59="x", "FD", "JW"))</f>
        <v/>
      </c>
      <c r="M59" s="24" t="str">
        <f>IF('Tagging-195-FD'!M59='Tagging-195-JW'!M59, "", IF('Tagging-195-FD'!M59="x", "FD", "JW"))</f>
        <v/>
      </c>
    </row>
    <row r="60" spans="1:16" ht="43.5" x14ac:dyDescent="0.35">
      <c r="A60" s="13">
        <v>215</v>
      </c>
      <c r="B60" s="15" t="s">
        <v>230</v>
      </c>
      <c r="E60" s="24" t="str">
        <f>IF('Tagging-195-FD'!E60='Tagging-195-JW'!E60, "", IF('Tagging-195-FD'!E60="x", "FD", "JW"))</f>
        <v/>
      </c>
      <c r="F60" s="24" t="str">
        <f>IF('Tagging-195-FD'!F60='Tagging-195-JW'!F60, "", IF('Tagging-195-FD'!F60="x", "FD", "JW"))</f>
        <v/>
      </c>
      <c r="G60" s="24" t="str">
        <f>IF('Tagging-195-FD'!G60='Tagging-195-JW'!G60, "", IF('Tagging-195-FD'!G60="x", "FD", "JW"))</f>
        <v/>
      </c>
      <c r="H60" s="24" t="str">
        <f>IF('Tagging-195-FD'!H60='Tagging-195-JW'!H60, "", IF('Tagging-195-FD'!H60="x", "FD", "JW"))</f>
        <v/>
      </c>
      <c r="I60" s="24" t="str">
        <f>IF('Tagging-195-FD'!I60='Tagging-195-JW'!I60, "", IF('Tagging-195-FD'!I60="x", "FD", "JW"))</f>
        <v/>
      </c>
      <c r="J60" s="24" t="str">
        <f>IF('Tagging-195-FD'!J60='Tagging-195-JW'!J60, "", IF('Tagging-195-FD'!J60="x", "FD", "JW"))</f>
        <v/>
      </c>
      <c r="K60" s="24" t="str">
        <f>IF('Tagging-195-FD'!K60='Tagging-195-JW'!K60, "", IF('Tagging-195-FD'!K60="x", "FD", "JW"))</f>
        <v/>
      </c>
      <c r="L60" s="24" t="str">
        <f>IF('Tagging-195-FD'!L60='Tagging-195-JW'!L60, "", IF('Tagging-195-FD'!L60="x", "FD", "JW"))</f>
        <v/>
      </c>
      <c r="M60" s="24" t="str">
        <f>IF('Tagging-195-FD'!M60='Tagging-195-JW'!M60, "", IF('Tagging-195-FD'!M60="x", "FD", "JW"))</f>
        <v/>
      </c>
    </row>
    <row r="61" spans="1:16" ht="72.5" x14ac:dyDescent="0.35">
      <c r="A61" s="13">
        <v>47</v>
      </c>
      <c r="B61" s="15" t="s">
        <v>63</v>
      </c>
      <c r="E61" s="24" t="str">
        <f>IF('Tagging-195-FD'!E61='Tagging-195-JW'!E61, "", IF('Tagging-195-FD'!E61="x", "FD", "JW"))</f>
        <v/>
      </c>
      <c r="F61" s="24" t="str">
        <f>IF('Tagging-195-FD'!F61='Tagging-195-JW'!F61, "", IF('Tagging-195-FD'!F61="x", "FD", "JW"))</f>
        <v/>
      </c>
      <c r="G61" s="24" t="str">
        <f>IF('Tagging-195-FD'!G61='Tagging-195-JW'!G61, "", IF('Tagging-195-FD'!G61="x", "FD", "JW"))</f>
        <v/>
      </c>
      <c r="H61" s="24" t="str">
        <f>IF('Tagging-195-FD'!H61='Tagging-195-JW'!H61, "", IF('Tagging-195-FD'!H61="x", "FD", "JW"))</f>
        <v/>
      </c>
      <c r="I61" s="24" t="str">
        <f>IF('Tagging-195-FD'!I61='Tagging-195-JW'!I61, "", IF('Tagging-195-FD'!I61="x", "FD", "JW"))</f>
        <v/>
      </c>
      <c r="J61" s="24" t="str">
        <f>IF('Tagging-195-FD'!J61='Tagging-195-JW'!J61, "", IF('Tagging-195-FD'!J61="x", "FD", "JW"))</f>
        <v/>
      </c>
      <c r="K61" s="24" t="str">
        <f>IF('Tagging-195-FD'!K61='Tagging-195-JW'!K61, "", IF('Tagging-195-FD'!K61="x", "FD", "JW"))</f>
        <v/>
      </c>
      <c r="L61" s="24" t="str">
        <f>IF('Tagging-195-FD'!L61='Tagging-195-JW'!L61, "", IF('Tagging-195-FD'!L61="x", "FD", "JW"))</f>
        <v/>
      </c>
      <c r="M61" s="61" t="s">
        <v>580</v>
      </c>
      <c r="N61" s="32" t="s">
        <v>714</v>
      </c>
      <c r="O61" s="31" t="s">
        <v>757</v>
      </c>
    </row>
    <row r="62" spans="1:16" ht="145" x14ac:dyDescent="0.35">
      <c r="A62" s="13">
        <v>69</v>
      </c>
      <c r="B62" s="15" t="s">
        <v>85</v>
      </c>
      <c r="E62" s="24" t="str">
        <f>IF('Tagging-195-FD'!E62='Tagging-195-JW'!E62, "", IF('Tagging-195-FD'!E62="x", "FD", "JW"))</f>
        <v/>
      </c>
      <c r="F62" s="24" t="str">
        <f>IF('Tagging-195-FD'!F62='Tagging-195-JW'!F62, "", IF('Tagging-195-FD'!F62="x", "FD", "JW"))</f>
        <v/>
      </c>
      <c r="G62" s="24" t="str">
        <f>IF('Tagging-195-FD'!G62='Tagging-195-JW'!G62, "", IF('Tagging-195-FD'!G62="x", "FD", "JW"))</f>
        <v/>
      </c>
      <c r="H62" s="61" t="s">
        <v>578</v>
      </c>
      <c r="I62" s="24" t="str">
        <f>IF('Tagging-195-FD'!I62='Tagging-195-JW'!I62, "", IF('Tagging-195-FD'!I62="x", "FD", "JW"))</f>
        <v/>
      </c>
      <c r="J62" s="24" t="str">
        <f>IF('Tagging-195-FD'!J62='Tagging-195-JW'!J62, "", IF('Tagging-195-FD'!J62="x", "FD", "JW"))</f>
        <v/>
      </c>
      <c r="K62" s="24" t="str">
        <f>IF('Tagging-195-FD'!K62='Tagging-195-JW'!K62, "", IF('Tagging-195-FD'!K62="x", "FD", "JW"))</f>
        <v/>
      </c>
      <c r="L62" s="24" t="str">
        <f>IF('Tagging-195-FD'!L62='Tagging-195-JW'!L62, "", IF('Tagging-195-FD'!L62="x", "FD", "JW"))</f>
        <v/>
      </c>
      <c r="M62" s="24" t="str">
        <f>IF('Tagging-195-FD'!M62='Tagging-195-JW'!M62, "", IF('Tagging-195-FD'!M62="x", "FD", "JW"))</f>
        <v/>
      </c>
      <c r="N62" s="32" t="s">
        <v>715</v>
      </c>
      <c r="O62" s="31" t="s">
        <v>758</v>
      </c>
    </row>
    <row r="63" spans="1:16" ht="43.5" x14ac:dyDescent="0.35">
      <c r="A63" s="13">
        <v>17</v>
      </c>
      <c r="B63" s="15" t="s">
        <v>33</v>
      </c>
      <c r="E63" s="24" t="str">
        <f>IF('Tagging-195-FD'!E63='Tagging-195-JW'!E63, "", IF('Tagging-195-FD'!E63="x", "FD", "JW"))</f>
        <v/>
      </c>
      <c r="F63" s="24" t="str">
        <f>IF('Tagging-195-FD'!F63='Tagging-195-JW'!F63, "", IF('Tagging-195-FD'!F63="x", "FD", "JW"))</f>
        <v/>
      </c>
      <c r="G63" s="24" t="str">
        <f>IF('Tagging-195-FD'!G63='Tagging-195-JW'!G63, "", IF('Tagging-195-FD'!G63="x", "FD", "JW"))</f>
        <v/>
      </c>
      <c r="H63" s="24" t="str">
        <f>IF('Tagging-195-FD'!H63='Tagging-195-JW'!H63, "", IF('Tagging-195-FD'!H63="x", "FD", "JW"))</f>
        <v/>
      </c>
      <c r="I63" s="24" t="str">
        <f>IF('Tagging-195-FD'!I63='Tagging-195-JW'!I63, "", IF('Tagging-195-FD'!I63="x", "FD", "JW"))</f>
        <v/>
      </c>
      <c r="J63" s="24" t="str">
        <f>IF('Tagging-195-FD'!J63='Tagging-195-JW'!J63, "", IF('Tagging-195-FD'!J63="x", "FD", "JW"))</f>
        <v/>
      </c>
      <c r="K63" s="24" t="str">
        <f>IF('Tagging-195-FD'!K63='Tagging-195-JW'!K63, "", IF('Tagging-195-FD'!K63="x", "FD", "JW"))</f>
        <v/>
      </c>
      <c r="L63" s="24" t="str">
        <f>IF('Tagging-195-FD'!L63='Tagging-195-JW'!L63, "", IF('Tagging-195-FD'!L63="x", "FD", "JW"))</f>
        <v/>
      </c>
      <c r="M63" s="24" t="str">
        <f>IF('Tagging-195-FD'!M63='Tagging-195-JW'!M63, "", IF('Tagging-195-FD'!M63="x", "FD", "JW"))</f>
        <v/>
      </c>
    </row>
    <row r="64" spans="1:16" ht="58" x14ac:dyDescent="0.35">
      <c r="A64" s="13">
        <v>104</v>
      </c>
      <c r="B64" s="15" t="s">
        <v>120</v>
      </c>
      <c r="E64" s="24" t="str">
        <f>IF('Tagging-195-FD'!E64='Tagging-195-JW'!E64, "", IF('Tagging-195-FD'!E64="x", "FD", "JW"))</f>
        <v/>
      </c>
      <c r="F64" s="24" t="str">
        <f>IF('Tagging-195-FD'!F64='Tagging-195-JW'!F64, "", IF('Tagging-195-FD'!F64="x", "FD", "JW"))</f>
        <v/>
      </c>
      <c r="G64" s="24" t="str">
        <f>IF('Tagging-195-FD'!G64='Tagging-195-JW'!G64, "", IF('Tagging-195-FD'!G64="x", "FD", "JW"))</f>
        <v/>
      </c>
      <c r="H64" s="24" t="str">
        <f>IF('Tagging-195-FD'!H64='Tagging-195-JW'!H64, "", IF('Tagging-195-FD'!H64="x", "FD", "JW"))</f>
        <v/>
      </c>
      <c r="I64" s="24" t="str">
        <f>IF('Tagging-195-FD'!I64='Tagging-195-JW'!I64, "", IF('Tagging-195-FD'!I64="x", "FD", "JW"))</f>
        <v/>
      </c>
      <c r="J64" s="24" t="str">
        <f>IF('Tagging-195-FD'!J64='Tagging-195-JW'!J64, "", IF('Tagging-195-FD'!J64="x", "FD", "JW"))</f>
        <v/>
      </c>
      <c r="K64" s="24" t="str">
        <f>IF('Tagging-195-FD'!K64='Tagging-195-JW'!K64, "", IF('Tagging-195-FD'!K64="x", "FD", "JW"))</f>
        <v/>
      </c>
      <c r="L64" s="24" t="str">
        <f>IF('Tagging-195-FD'!L64='Tagging-195-JW'!L64, "", IF('Tagging-195-FD'!L64="x", "FD", "JW"))</f>
        <v/>
      </c>
      <c r="M64" s="61" t="s">
        <v>578</v>
      </c>
      <c r="N64" s="31" t="s">
        <v>703</v>
      </c>
    </row>
    <row r="65" spans="1:15" ht="159.5" x14ac:dyDescent="0.35">
      <c r="A65" s="13">
        <v>72</v>
      </c>
      <c r="B65" s="15" t="s">
        <v>88</v>
      </c>
      <c r="E65" s="24" t="str">
        <f>IF('Tagging-195-FD'!E65='Tagging-195-JW'!E65, "", IF('Tagging-195-FD'!E65="x", "FD", "JW"))</f>
        <v/>
      </c>
      <c r="F65" s="24" t="str">
        <f>IF('Tagging-195-FD'!F65='Tagging-195-JW'!F65, "", IF('Tagging-195-FD'!F65="x", "FD", "JW"))</f>
        <v/>
      </c>
      <c r="G65" s="61" t="s">
        <v>580</v>
      </c>
      <c r="H65" s="24" t="str">
        <f>IF('Tagging-195-FD'!H65='Tagging-195-JW'!H65, "", IF('Tagging-195-FD'!H65="x", "FD", "JW"))</f>
        <v/>
      </c>
      <c r="I65" s="24" t="str">
        <f>IF('Tagging-195-FD'!I65='Tagging-195-JW'!I65, "", IF('Tagging-195-FD'!I65="x", "FD", "JW"))</f>
        <v/>
      </c>
      <c r="J65" s="24" t="str">
        <f>IF('Tagging-195-FD'!J65='Tagging-195-JW'!J65, "", IF('Tagging-195-FD'!J65="x", "FD", "JW"))</f>
        <v/>
      </c>
      <c r="K65" s="24" t="str">
        <f>IF('Tagging-195-FD'!K65='Tagging-195-JW'!K65, "", IF('Tagging-195-FD'!K65="x", "FD", "JW"))</f>
        <v/>
      </c>
      <c r="L65" s="24" t="str">
        <f>IF('Tagging-195-FD'!L65='Tagging-195-JW'!L65, "", IF('Tagging-195-FD'!L65="x", "FD", "JW"))</f>
        <v/>
      </c>
      <c r="M65" s="24" t="str">
        <f>IF('Tagging-195-FD'!M65='Tagging-195-JW'!M65, "", IF('Tagging-195-FD'!M65="x", "FD", "JW"))</f>
        <v/>
      </c>
      <c r="N65" s="31" t="s">
        <v>716</v>
      </c>
    </row>
    <row r="66" spans="1:15" ht="116" x14ac:dyDescent="0.35">
      <c r="A66" s="13">
        <v>107</v>
      </c>
      <c r="B66" s="15" t="s">
        <v>123</v>
      </c>
      <c r="E66" s="24" t="str">
        <f>IF('Tagging-195-FD'!E66='Tagging-195-JW'!E66, "", IF('Tagging-195-FD'!E66="x", "FD", "JW"))</f>
        <v/>
      </c>
      <c r="F66" s="24" t="str">
        <f>IF('Tagging-195-FD'!F66='Tagging-195-JW'!F66, "", IF('Tagging-195-FD'!F66="x", "FD", "JW"))</f>
        <v/>
      </c>
      <c r="G66" s="24" t="str">
        <f>IF('Tagging-195-FD'!G66='Tagging-195-JW'!G66, "", IF('Tagging-195-FD'!G66="x", "FD", "JW"))</f>
        <v/>
      </c>
      <c r="H66" s="24" t="str">
        <f>IF('Tagging-195-FD'!H66='Tagging-195-JW'!H66, "", IF('Tagging-195-FD'!H66="x", "FD", "JW"))</f>
        <v/>
      </c>
      <c r="I66" s="24" t="str">
        <f>IF('Tagging-195-FD'!I66='Tagging-195-JW'!I66, "", IF('Tagging-195-FD'!I66="x", "FD", "JW"))</f>
        <v/>
      </c>
      <c r="J66" s="24" t="str">
        <f>IF('Tagging-195-FD'!J66='Tagging-195-JW'!J66, "", IF('Tagging-195-FD'!J66="x", "FD", "JW"))</f>
        <v/>
      </c>
      <c r="K66" s="24" t="str">
        <f>IF('Tagging-195-FD'!K66='Tagging-195-JW'!K66, "", IF('Tagging-195-FD'!K66="x", "FD", "JW"))</f>
        <v/>
      </c>
      <c r="L66" s="24" t="str">
        <f>IF('Tagging-195-FD'!L66='Tagging-195-JW'!L66, "", IF('Tagging-195-FD'!L66="x", "FD", "JW"))</f>
        <v/>
      </c>
      <c r="M66" s="24" t="str">
        <f>IF('Tagging-195-FD'!M66='Tagging-195-JW'!M66, "", IF('Tagging-195-FD'!M66="x", "FD", "JW"))</f>
        <v/>
      </c>
    </row>
    <row r="67" spans="1:15" ht="43.5" x14ac:dyDescent="0.35">
      <c r="A67" s="13">
        <v>86</v>
      </c>
      <c r="B67" s="15" t="s">
        <v>102</v>
      </c>
      <c r="E67" s="24" t="str">
        <f>IF('Tagging-195-FD'!E67='Tagging-195-JW'!E67, "", IF('Tagging-195-FD'!E67="x", "FD", "JW"))</f>
        <v/>
      </c>
      <c r="F67" s="24" t="str">
        <f>IF('Tagging-195-FD'!F67='Tagging-195-JW'!F67, "", IF('Tagging-195-FD'!F67="x", "FD", "JW"))</f>
        <v/>
      </c>
      <c r="G67" s="24" t="str">
        <f>IF('Tagging-195-FD'!G67='Tagging-195-JW'!G67, "", IF('Tagging-195-FD'!G67="x", "FD", "JW"))</f>
        <v/>
      </c>
      <c r="H67" s="24" t="str">
        <f>IF('Tagging-195-FD'!H67='Tagging-195-JW'!H67, "", IF('Tagging-195-FD'!H67="x", "FD", "JW"))</f>
        <v/>
      </c>
      <c r="I67" s="24" t="str">
        <f>IF('Tagging-195-FD'!I67='Tagging-195-JW'!I67, "", IF('Tagging-195-FD'!I67="x", "FD", "JW"))</f>
        <v/>
      </c>
      <c r="J67" s="24" t="str">
        <f>IF('Tagging-195-FD'!J67='Tagging-195-JW'!J67, "", IF('Tagging-195-FD'!J67="x", "FD", "JW"))</f>
        <v/>
      </c>
      <c r="K67" s="24" t="str">
        <f>IF('Tagging-195-FD'!K67='Tagging-195-JW'!K67, "", IF('Tagging-195-FD'!K67="x", "FD", "JW"))</f>
        <v/>
      </c>
      <c r="L67" s="24" t="str">
        <f>IF('Tagging-195-FD'!L67='Tagging-195-JW'!L67, "", IF('Tagging-195-FD'!L67="x", "FD", "JW"))</f>
        <v/>
      </c>
      <c r="M67" s="24" t="str">
        <f>IF('Tagging-195-FD'!M67='Tagging-195-JW'!M67, "", IF('Tagging-195-FD'!M67="x", "FD", "JW"))</f>
        <v/>
      </c>
    </row>
    <row r="68" spans="1:15" ht="58" x14ac:dyDescent="0.35">
      <c r="A68" s="13">
        <v>9</v>
      </c>
      <c r="B68" s="15" t="s">
        <v>21</v>
      </c>
      <c r="E68" s="24" t="str">
        <f>IF('Tagging-195-FD'!E68='Tagging-195-JW'!E68, "", IF('Tagging-195-FD'!E68="x", "FD", "JW"))</f>
        <v/>
      </c>
      <c r="F68" s="24" t="str">
        <f>IF('Tagging-195-FD'!F68='Tagging-195-JW'!F68, "", IF('Tagging-195-FD'!F68="x", "FD", "JW"))</f>
        <v/>
      </c>
      <c r="G68" s="24" t="str">
        <f>IF('Tagging-195-FD'!G68='Tagging-195-JW'!G68, "", IF('Tagging-195-FD'!G68="x", "FD", "JW"))</f>
        <v/>
      </c>
      <c r="H68" s="24" t="str">
        <f>IF('Tagging-195-FD'!H68='Tagging-195-JW'!H68, "", IF('Tagging-195-FD'!H68="x", "FD", "JW"))</f>
        <v/>
      </c>
      <c r="I68" s="24" t="str">
        <f>IF('Tagging-195-FD'!I68='Tagging-195-JW'!I68, "", IF('Tagging-195-FD'!I68="x", "FD", "JW"))</f>
        <v/>
      </c>
      <c r="J68" s="24" t="str">
        <f>IF('Tagging-195-FD'!J68='Tagging-195-JW'!J68, "", IF('Tagging-195-FD'!J68="x", "FD", "JW"))</f>
        <v/>
      </c>
      <c r="K68" s="24" t="str">
        <f>IF('Tagging-195-FD'!K68='Tagging-195-JW'!K68, "", IF('Tagging-195-FD'!K68="x", "FD", "JW"))</f>
        <v/>
      </c>
      <c r="L68" s="24" t="str">
        <f>IF('Tagging-195-FD'!L68='Tagging-195-JW'!L68, "", IF('Tagging-195-FD'!L68="x", "FD", "JW"))</f>
        <v/>
      </c>
      <c r="M68" s="61" t="s">
        <v>578</v>
      </c>
      <c r="N68" s="31" t="s">
        <v>717</v>
      </c>
    </row>
    <row r="69" spans="1:15" ht="72.5" x14ac:dyDescent="0.35">
      <c r="A69" s="13">
        <v>143</v>
      </c>
      <c r="B69" s="15" t="s">
        <v>159</v>
      </c>
      <c r="E69" s="24" t="str">
        <f>IF('Tagging-195-FD'!E69='Tagging-195-JW'!E69, "", IF('Tagging-195-FD'!E69="x", "FD", "JW"))</f>
        <v/>
      </c>
      <c r="F69" s="24" t="str">
        <f>IF('Tagging-195-FD'!F69='Tagging-195-JW'!F69, "", IF('Tagging-195-FD'!F69="x", "FD", "JW"))</f>
        <v/>
      </c>
      <c r="G69" s="24" t="str">
        <f>IF('Tagging-195-FD'!G69='Tagging-195-JW'!G69, "", IF('Tagging-195-FD'!G69="x", "FD", "JW"))</f>
        <v/>
      </c>
      <c r="H69" s="24" t="str">
        <f>IF('Tagging-195-FD'!H69='Tagging-195-JW'!H69, "", IF('Tagging-195-FD'!H69="x", "FD", "JW"))</f>
        <v/>
      </c>
      <c r="I69" s="24" t="str">
        <f>IF('Tagging-195-FD'!I69='Tagging-195-JW'!I69, "", IF('Tagging-195-FD'!I69="x", "FD", "JW"))</f>
        <v/>
      </c>
      <c r="J69" s="24" t="str">
        <f>IF('Tagging-195-FD'!J69='Tagging-195-JW'!J69, "", IF('Tagging-195-FD'!J69="x", "FD", "JW"))</f>
        <v/>
      </c>
      <c r="K69" s="24" t="str">
        <f>IF('Tagging-195-FD'!K69='Tagging-195-JW'!K69, "", IF('Tagging-195-FD'!K69="x", "FD", "JW"))</f>
        <v/>
      </c>
      <c r="L69" s="24" t="str">
        <f>IF('Tagging-195-FD'!L69='Tagging-195-JW'!L69, "", IF('Tagging-195-FD'!L69="x", "FD", "JW"))</f>
        <v/>
      </c>
      <c r="M69" s="24" t="str">
        <f>IF('Tagging-195-FD'!M69='Tagging-195-JW'!M69, "", IF('Tagging-195-FD'!M69="x", "FD", "JW"))</f>
        <v/>
      </c>
    </row>
    <row r="70" spans="1:15" ht="72.5" x14ac:dyDescent="0.35">
      <c r="A70" s="13">
        <v>196</v>
      </c>
      <c r="B70" s="15" t="s">
        <v>211</v>
      </c>
      <c r="E70" s="24" t="str">
        <f>IF('Tagging-195-FD'!E70='Tagging-195-JW'!E70, "", IF('Tagging-195-FD'!E70="x", "FD", "JW"))</f>
        <v/>
      </c>
      <c r="F70" s="24" t="str">
        <f>IF('Tagging-195-FD'!F70='Tagging-195-JW'!F70, "", IF('Tagging-195-FD'!F70="x", "FD", "JW"))</f>
        <v/>
      </c>
      <c r="G70" s="24" t="str">
        <f>IF('Tagging-195-FD'!G70='Tagging-195-JW'!G70, "", IF('Tagging-195-FD'!G70="x", "FD", "JW"))</f>
        <v/>
      </c>
      <c r="H70" s="61" t="s">
        <v>580</v>
      </c>
      <c r="I70" s="24" t="str">
        <f>IF('Tagging-195-FD'!I70='Tagging-195-JW'!I70, "", IF('Tagging-195-FD'!I70="x", "FD", "JW"))</f>
        <v/>
      </c>
      <c r="J70" s="24" t="str">
        <f>IF('Tagging-195-FD'!J70='Tagging-195-JW'!J70, "", IF('Tagging-195-FD'!J70="x", "FD", "JW"))</f>
        <v/>
      </c>
      <c r="K70" s="24" t="str">
        <f>IF('Tagging-195-FD'!K70='Tagging-195-JW'!K70, "", IF('Tagging-195-FD'!K70="x", "FD", "JW"))</f>
        <v/>
      </c>
      <c r="L70" s="24" t="str">
        <f>IF('Tagging-195-FD'!L70='Tagging-195-JW'!L70, "", IF('Tagging-195-FD'!L70="x", "FD", "JW"))</f>
        <v/>
      </c>
      <c r="M70" s="24" t="str">
        <f>IF('Tagging-195-FD'!M70='Tagging-195-JW'!M70, "", IF('Tagging-195-FD'!M70="x", "FD", "JW"))</f>
        <v/>
      </c>
      <c r="N70" s="31" t="s">
        <v>718</v>
      </c>
    </row>
    <row r="71" spans="1:15" ht="87" x14ac:dyDescent="0.35">
      <c r="A71" s="13">
        <v>45</v>
      </c>
      <c r="B71" s="15" t="s">
        <v>61</v>
      </c>
      <c r="E71" s="24" t="str">
        <f>IF('Tagging-195-FD'!E71='Tagging-195-JW'!E71, "", IF('Tagging-195-FD'!E71="x", "FD", "JW"))</f>
        <v/>
      </c>
      <c r="F71" s="24" t="str">
        <f>IF('Tagging-195-FD'!F71='Tagging-195-JW'!F71, "", IF('Tagging-195-FD'!F71="x", "FD", "JW"))</f>
        <v/>
      </c>
      <c r="G71" s="24" t="str">
        <f>IF('Tagging-195-FD'!G71='Tagging-195-JW'!G71, "", IF('Tagging-195-FD'!G71="x", "FD", "JW"))</f>
        <v/>
      </c>
      <c r="H71" s="61" t="s">
        <v>580</v>
      </c>
      <c r="I71" s="24" t="str">
        <f>IF('Tagging-195-FD'!I71='Tagging-195-JW'!I71, "", IF('Tagging-195-FD'!I71="x", "FD", "JW"))</f>
        <v/>
      </c>
      <c r="J71" s="24" t="str">
        <f>IF('Tagging-195-FD'!J71='Tagging-195-JW'!J71, "", IF('Tagging-195-FD'!J71="x", "FD", "JW"))</f>
        <v/>
      </c>
      <c r="K71" s="24" t="str">
        <f>IF('Tagging-195-FD'!K71='Tagging-195-JW'!K71, "", IF('Tagging-195-FD'!K71="x", "FD", "JW"))</f>
        <v/>
      </c>
      <c r="L71" s="24" t="str">
        <f>IF('Tagging-195-FD'!L71='Tagging-195-JW'!L71, "", IF('Tagging-195-FD'!L71="x", "FD", "JW"))</f>
        <v/>
      </c>
      <c r="M71" s="24" t="str">
        <f>IF('Tagging-195-FD'!M71='Tagging-195-JW'!M71, "", IF('Tagging-195-FD'!M71="x", "FD", "JW"))</f>
        <v/>
      </c>
      <c r="N71" s="32" t="s">
        <v>713</v>
      </c>
      <c r="O71" s="31" t="s">
        <v>759</v>
      </c>
    </row>
    <row r="72" spans="1:15" ht="72.5" x14ac:dyDescent="0.35">
      <c r="A72" s="13">
        <v>73</v>
      </c>
      <c r="B72" s="15" t="s">
        <v>89</v>
      </c>
      <c r="E72" s="24" t="str">
        <f>IF('Tagging-195-FD'!E72='Tagging-195-JW'!E72, "", IF('Tagging-195-FD'!E72="x", "FD", "JW"))</f>
        <v/>
      </c>
      <c r="F72" s="24" t="str">
        <f>IF('Tagging-195-FD'!F72='Tagging-195-JW'!F72, "", IF('Tagging-195-FD'!F72="x", "FD", "JW"))</f>
        <v/>
      </c>
      <c r="G72" s="24" t="str">
        <f>IF('Tagging-195-FD'!G72='Tagging-195-JW'!G72, "", IF('Tagging-195-FD'!G72="x", "FD", "JW"))</f>
        <v/>
      </c>
      <c r="H72" s="24" t="str">
        <f>IF('Tagging-195-FD'!H72='Tagging-195-JW'!H72, "", IF('Tagging-195-FD'!H72="x", "FD", "JW"))</f>
        <v/>
      </c>
      <c r="I72" s="24" t="str">
        <f>IF('Tagging-195-FD'!I72='Tagging-195-JW'!I72, "", IF('Tagging-195-FD'!I72="x", "FD", "JW"))</f>
        <v/>
      </c>
      <c r="J72" s="24" t="str">
        <f>IF('Tagging-195-FD'!J72='Tagging-195-JW'!J72, "", IF('Tagging-195-FD'!J72="x", "FD", "JW"))</f>
        <v/>
      </c>
      <c r="K72" s="24" t="str">
        <f>IF('Tagging-195-FD'!K72='Tagging-195-JW'!K72, "", IF('Tagging-195-FD'!K72="x", "FD", "JW"))</f>
        <v/>
      </c>
      <c r="L72" s="24" t="str">
        <f>IF('Tagging-195-FD'!L72='Tagging-195-JW'!L72, "", IF('Tagging-195-FD'!L72="x", "FD", "JW"))</f>
        <v/>
      </c>
      <c r="M72" s="24" t="str">
        <f>IF('Tagging-195-FD'!M72='Tagging-195-JW'!M72, "", IF('Tagging-195-FD'!M72="x", "FD", "JW"))</f>
        <v/>
      </c>
    </row>
    <row r="73" spans="1:15" ht="58" x14ac:dyDescent="0.35">
      <c r="A73" s="13">
        <v>165</v>
      </c>
      <c r="B73" s="15" t="s">
        <v>181</v>
      </c>
      <c r="E73" s="24" t="str">
        <f>IF('Tagging-195-FD'!E73='Tagging-195-JW'!E73, "", IF('Tagging-195-FD'!E73="x", "FD", "JW"))</f>
        <v/>
      </c>
      <c r="F73" s="61" t="s">
        <v>580</v>
      </c>
      <c r="G73" s="24" t="str">
        <f>IF('Tagging-195-FD'!G73='Tagging-195-JW'!G73, "", IF('Tagging-195-FD'!G73="x", "FD", "JW"))</f>
        <v/>
      </c>
      <c r="H73" s="24" t="str">
        <f>IF('Tagging-195-FD'!H73='Tagging-195-JW'!H73, "", IF('Tagging-195-FD'!H73="x", "FD", "JW"))</f>
        <v/>
      </c>
      <c r="I73" s="24" t="str">
        <f>IF('Tagging-195-FD'!I73='Tagging-195-JW'!I73, "", IF('Tagging-195-FD'!I73="x", "FD", "JW"))</f>
        <v/>
      </c>
      <c r="J73" s="24" t="str">
        <f>IF('Tagging-195-FD'!J73='Tagging-195-JW'!J73, "", IF('Tagging-195-FD'!J73="x", "FD", "JW"))</f>
        <v/>
      </c>
      <c r="K73" s="24" t="str">
        <f>IF('Tagging-195-FD'!K73='Tagging-195-JW'!K73, "", IF('Tagging-195-FD'!K73="x", "FD", "JW"))</f>
        <v/>
      </c>
      <c r="L73" s="24" t="str">
        <f>IF('Tagging-195-FD'!L73='Tagging-195-JW'!L73, "", IF('Tagging-195-FD'!L73="x", "FD", "JW"))</f>
        <v/>
      </c>
      <c r="M73" s="61" t="s">
        <v>578</v>
      </c>
      <c r="N73" s="31" t="s">
        <v>719</v>
      </c>
    </row>
    <row r="74" spans="1:15" ht="58" x14ac:dyDescent="0.35">
      <c r="A74" s="13">
        <v>183</v>
      </c>
      <c r="B74" s="15" t="s">
        <v>198</v>
      </c>
      <c r="E74" s="24" t="str">
        <f>IF('Tagging-195-FD'!E74='Tagging-195-JW'!E74, "", IF('Tagging-195-FD'!E74="x", "FD", "JW"))</f>
        <v/>
      </c>
      <c r="F74" s="24" t="str">
        <f>IF('Tagging-195-FD'!F74='Tagging-195-JW'!F74, "", IF('Tagging-195-FD'!F74="x", "FD", "JW"))</f>
        <v/>
      </c>
      <c r="G74" s="24" t="str">
        <f>IF('Tagging-195-FD'!G74='Tagging-195-JW'!G74, "", IF('Tagging-195-FD'!G74="x", "FD", "JW"))</f>
        <v/>
      </c>
      <c r="H74" s="24" t="str">
        <f>IF('Tagging-195-FD'!H74='Tagging-195-JW'!H74, "", IF('Tagging-195-FD'!H74="x", "FD", "JW"))</f>
        <v/>
      </c>
      <c r="I74" s="24" t="str">
        <f>IF('Tagging-195-FD'!I74='Tagging-195-JW'!I74, "", IF('Tagging-195-FD'!I74="x", "FD", "JW"))</f>
        <v/>
      </c>
      <c r="J74" s="24" t="str">
        <f>IF('Tagging-195-FD'!J74='Tagging-195-JW'!J74, "", IF('Tagging-195-FD'!J74="x", "FD", "JW"))</f>
        <v/>
      </c>
      <c r="K74" s="24" t="str">
        <f>IF('Tagging-195-FD'!K74='Tagging-195-JW'!K74, "", IF('Tagging-195-FD'!K74="x", "FD", "JW"))</f>
        <v/>
      </c>
      <c r="L74" s="24" t="str">
        <f>IF('Tagging-195-FD'!L74='Tagging-195-JW'!L74, "", IF('Tagging-195-FD'!L74="x", "FD", "JW"))</f>
        <v/>
      </c>
      <c r="M74" s="24" t="str">
        <f>IF('Tagging-195-FD'!M74='Tagging-195-JW'!M74, "", IF('Tagging-195-FD'!M74="x", "FD", "JW"))</f>
        <v/>
      </c>
    </row>
    <row r="75" spans="1:15" ht="130.5" x14ac:dyDescent="0.35">
      <c r="A75" s="13">
        <v>247</v>
      </c>
      <c r="B75" s="15" t="s">
        <v>262</v>
      </c>
      <c r="E75" s="24" t="str">
        <f>IF('Tagging-195-FD'!E75='Tagging-195-JW'!E75, "", IF('Tagging-195-FD'!E75="x", "FD", "JW"))</f>
        <v/>
      </c>
      <c r="F75" s="24" t="str">
        <f>IF('Tagging-195-FD'!F75='Tagging-195-JW'!F75, "", IF('Tagging-195-FD'!F75="x", "FD", "JW"))</f>
        <v/>
      </c>
      <c r="G75" s="24" t="str">
        <f>IF('Tagging-195-FD'!G75='Tagging-195-JW'!G75, "", IF('Tagging-195-FD'!G75="x", "FD", "JW"))</f>
        <v/>
      </c>
      <c r="H75" s="24" t="str">
        <f>IF('Tagging-195-FD'!H75='Tagging-195-JW'!H75, "", IF('Tagging-195-FD'!H75="x", "FD", "JW"))</f>
        <v/>
      </c>
      <c r="I75" s="24" t="str">
        <f>IF('Tagging-195-FD'!I75='Tagging-195-JW'!I75, "", IF('Tagging-195-FD'!I75="x", "FD", "JW"))</f>
        <v/>
      </c>
      <c r="J75" s="24" t="str">
        <f>IF('Tagging-195-FD'!J75='Tagging-195-JW'!J75, "", IF('Tagging-195-FD'!J75="x", "FD", "JW"))</f>
        <v/>
      </c>
      <c r="K75" s="24" t="str">
        <f>IF('Tagging-195-FD'!K75='Tagging-195-JW'!K75, "", IF('Tagging-195-FD'!K75="x", "FD", "JW"))</f>
        <v/>
      </c>
      <c r="L75" s="24" t="str">
        <f>IF('Tagging-195-FD'!L75='Tagging-195-JW'!L75, "", IF('Tagging-195-FD'!L75="x", "FD", "JW"))</f>
        <v/>
      </c>
      <c r="M75" s="24" t="str">
        <f>IF('Tagging-195-FD'!M75='Tagging-195-JW'!M75, "", IF('Tagging-195-FD'!M75="x", "FD", "JW"))</f>
        <v/>
      </c>
    </row>
    <row r="76" spans="1:15" ht="58" x14ac:dyDescent="0.35">
      <c r="A76" s="13">
        <v>71</v>
      </c>
      <c r="B76" s="15" t="s">
        <v>87</v>
      </c>
      <c r="E76" s="24" t="str">
        <f>IF('Tagging-195-FD'!E76='Tagging-195-JW'!E76, "", IF('Tagging-195-FD'!E76="x", "FD", "JW"))</f>
        <v/>
      </c>
      <c r="F76" s="61" t="s">
        <v>580</v>
      </c>
      <c r="G76" s="24" t="str">
        <f>IF('Tagging-195-FD'!G76='Tagging-195-JW'!G76, "", IF('Tagging-195-FD'!G76="x", "FD", "JW"))</f>
        <v/>
      </c>
      <c r="H76" s="24" t="str">
        <f>IF('Tagging-195-FD'!H76='Tagging-195-JW'!H76, "", IF('Tagging-195-FD'!H76="x", "FD", "JW"))</f>
        <v/>
      </c>
      <c r="I76" s="24" t="str">
        <f>IF('Tagging-195-FD'!I76='Tagging-195-JW'!I76, "", IF('Tagging-195-FD'!I76="x", "FD", "JW"))</f>
        <v/>
      </c>
      <c r="J76" s="24" t="str">
        <f>IF('Tagging-195-FD'!J76='Tagging-195-JW'!J76, "", IF('Tagging-195-FD'!J76="x", "FD", "JW"))</f>
        <v/>
      </c>
      <c r="K76" s="24" t="str">
        <f>IF('Tagging-195-FD'!K76='Tagging-195-JW'!K76, "", IF('Tagging-195-FD'!K76="x", "FD", "JW"))</f>
        <v/>
      </c>
      <c r="L76" s="24" t="str">
        <f>IF('Tagging-195-FD'!L76='Tagging-195-JW'!L76, "", IF('Tagging-195-FD'!L76="x", "FD", "JW"))</f>
        <v/>
      </c>
      <c r="M76" s="24" t="str">
        <f>IF('Tagging-195-FD'!M76='Tagging-195-JW'!M76, "", IF('Tagging-195-FD'!M76="x", "FD", "JW"))</f>
        <v/>
      </c>
      <c r="N76" s="32" t="s">
        <v>702</v>
      </c>
      <c r="O76" s="31" t="s">
        <v>760</v>
      </c>
    </row>
    <row r="77" spans="1:15" ht="43.5" x14ac:dyDescent="0.35">
      <c r="A77" s="13">
        <v>76</v>
      </c>
      <c r="B77" s="15" t="s">
        <v>92</v>
      </c>
      <c r="E77" s="24" t="str">
        <f>IF('Tagging-195-FD'!E77='Tagging-195-JW'!E77, "", IF('Tagging-195-FD'!E77="x", "FD", "JW"))</f>
        <v/>
      </c>
      <c r="F77" s="24" t="str">
        <f>IF('Tagging-195-FD'!F77='Tagging-195-JW'!F77, "", IF('Tagging-195-FD'!F77="x", "FD", "JW"))</f>
        <v/>
      </c>
      <c r="G77" s="24" t="str">
        <f>IF('Tagging-195-FD'!G77='Tagging-195-JW'!G77, "", IF('Tagging-195-FD'!G77="x", "FD", "JW"))</f>
        <v/>
      </c>
      <c r="H77" s="24" t="str">
        <f>IF('Tagging-195-FD'!H77='Tagging-195-JW'!H77, "", IF('Tagging-195-FD'!H77="x", "FD", "JW"))</f>
        <v/>
      </c>
      <c r="I77" s="24" t="str">
        <f>IF('Tagging-195-FD'!I77='Tagging-195-JW'!I77, "", IF('Tagging-195-FD'!I77="x", "FD", "JW"))</f>
        <v/>
      </c>
      <c r="J77" s="24" t="str">
        <f>IF('Tagging-195-FD'!J77='Tagging-195-JW'!J77, "", IF('Tagging-195-FD'!J77="x", "FD", "JW"))</f>
        <v/>
      </c>
      <c r="K77" s="24" t="str">
        <f>IF('Tagging-195-FD'!K77='Tagging-195-JW'!K77, "", IF('Tagging-195-FD'!K77="x", "FD", "JW"))</f>
        <v/>
      </c>
      <c r="L77" s="24" t="str">
        <f>IF('Tagging-195-FD'!L77='Tagging-195-JW'!L77, "", IF('Tagging-195-FD'!L77="x", "FD", "JW"))</f>
        <v/>
      </c>
      <c r="M77" s="24" t="str">
        <f>IF('Tagging-195-FD'!M77='Tagging-195-JW'!M77, "", IF('Tagging-195-FD'!M77="x", "FD", "JW"))</f>
        <v/>
      </c>
    </row>
    <row r="78" spans="1:15" ht="43.5" x14ac:dyDescent="0.35">
      <c r="A78" s="13">
        <v>20</v>
      </c>
      <c r="B78" s="15" t="s">
        <v>36</v>
      </c>
      <c r="E78" s="24" t="str">
        <f>IF('Tagging-195-FD'!E78='Tagging-195-JW'!E78, "", IF('Tagging-195-FD'!E78="x", "FD", "JW"))</f>
        <v/>
      </c>
      <c r="F78" s="24" t="str">
        <f>IF('Tagging-195-FD'!F78='Tagging-195-JW'!F78, "", IF('Tagging-195-FD'!F78="x", "FD", "JW"))</f>
        <v/>
      </c>
      <c r="G78" s="24" t="str">
        <f>IF('Tagging-195-FD'!G78='Tagging-195-JW'!G78, "", IF('Tagging-195-FD'!G78="x", "FD", "JW"))</f>
        <v/>
      </c>
      <c r="H78" s="24" t="str">
        <f>IF('Tagging-195-FD'!H78='Tagging-195-JW'!H78, "", IF('Tagging-195-FD'!H78="x", "FD", "JW"))</f>
        <v/>
      </c>
      <c r="I78" s="24" t="str">
        <f>IF('Tagging-195-FD'!I78='Tagging-195-JW'!I78, "", IF('Tagging-195-FD'!I78="x", "FD", "JW"))</f>
        <v/>
      </c>
      <c r="J78" s="24" t="str">
        <f>IF('Tagging-195-FD'!J78='Tagging-195-JW'!J78, "", IF('Tagging-195-FD'!J78="x", "FD", "JW"))</f>
        <v/>
      </c>
      <c r="K78" s="24" t="str">
        <f>IF('Tagging-195-FD'!K78='Tagging-195-JW'!K78, "", IF('Tagging-195-FD'!K78="x", "FD", "JW"))</f>
        <v/>
      </c>
      <c r="L78" s="24" t="str">
        <f>IF('Tagging-195-FD'!L78='Tagging-195-JW'!L78, "", IF('Tagging-195-FD'!L78="x", "FD", "JW"))</f>
        <v/>
      </c>
      <c r="M78" s="24" t="str">
        <f>IF('Tagging-195-FD'!M78='Tagging-195-JW'!M78, "", IF('Tagging-195-FD'!M78="x", "FD", "JW"))</f>
        <v/>
      </c>
    </row>
    <row r="79" spans="1:15" ht="43.5" x14ac:dyDescent="0.35">
      <c r="A79" s="13">
        <v>141</v>
      </c>
      <c r="B79" s="15" t="s">
        <v>157</v>
      </c>
      <c r="E79" s="24" t="str">
        <f>IF('Tagging-195-FD'!E79='Tagging-195-JW'!E79, "", IF('Tagging-195-FD'!E79="x", "FD", "JW"))</f>
        <v/>
      </c>
      <c r="F79" s="24" t="str">
        <f>IF('Tagging-195-FD'!F79='Tagging-195-JW'!F79, "", IF('Tagging-195-FD'!F79="x", "FD", "JW"))</f>
        <v/>
      </c>
      <c r="G79" s="24" t="str">
        <f>IF('Tagging-195-FD'!G79='Tagging-195-JW'!G79, "", IF('Tagging-195-FD'!G79="x", "FD", "JW"))</f>
        <v/>
      </c>
      <c r="H79" s="24" t="str">
        <f>IF('Tagging-195-FD'!H79='Tagging-195-JW'!H79, "", IF('Tagging-195-FD'!H79="x", "FD", "JW"))</f>
        <v/>
      </c>
      <c r="I79" s="24" t="str">
        <f>IF('Tagging-195-FD'!I79='Tagging-195-JW'!I79, "", IF('Tagging-195-FD'!I79="x", "FD", "JW"))</f>
        <v/>
      </c>
      <c r="J79" s="24" t="str">
        <f>IF('Tagging-195-FD'!J79='Tagging-195-JW'!J79, "", IF('Tagging-195-FD'!J79="x", "FD", "JW"))</f>
        <v/>
      </c>
      <c r="K79" s="24" t="str">
        <f>IF('Tagging-195-FD'!K79='Tagging-195-JW'!K79, "", IF('Tagging-195-FD'!K79="x", "FD", "JW"))</f>
        <v/>
      </c>
      <c r="L79" s="24" t="str">
        <f>IF('Tagging-195-FD'!L79='Tagging-195-JW'!L79, "", IF('Tagging-195-FD'!L79="x", "FD", "JW"))</f>
        <v/>
      </c>
      <c r="M79" s="24" t="str">
        <f>IF('Tagging-195-FD'!M79='Tagging-195-JW'!M79, "", IF('Tagging-195-FD'!M79="x", "FD", "JW"))</f>
        <v/>
      </c>
    </row>
    <row r="80" spans="1:15" ht="58" x14ac:dyDescent="0.35">
      <c r="A80" s="13">
        <v>179</v>
      </c>
      <c r="B80" s="15" t="s">
        <v>195</v>
      </c>
      <c r="E80" s="24" t="str">
        <f>IF('Tagging-195-FD'!E80='Tagging-195-JW'!E80, "", IF('Tagging-195-FD'!E80="x", "FD", "JW"))</f>
        <v/>
      </c>
      <c r="F80" s="24" t="str">
        <f>IF('Tagging-195-FD'!F80='Tagging-195-JW'!F80, "", IF('Tagging-195-FD'!F80="x", "FD", "JW"))</f>
        <v/>
      </c>
      <c r="G80" s="24" t="str">
        <f>IF('Tagging-195-FD'!G80='Tagging-195-JW'!G80, "", IF('Tagging-195-FD'!G80="x", "FD", "JW"))</f>
        <v/>
      </c>
      <c r="H80" s="24" t="str">
        <f>IF('Tagging-195-FD'!H80='Tagging-195-JW'!H80, "", IF('Tagging-195-FD'!H80="x", "FD", "JW"))</f>
        <v/>
      </c>
      <c r="I80" s="24" t="str">
        <f>IF('Tagging-195-FD'!I80='Tagging-195-JW'!I80, "", IF('Tagging-195-FD'!I80="x", "FD", "JW"))</f>
        <v/>
      </c>
      <c r="J80" s="24" t="str">
        <f>IF('Tagging-195-FD'!J80='Tagging-195-JW'!J80, "", IF('Tagging-195-FD'!J80="x", "FD", "JW"))</f>
        <v/>
      </c>
      <c r="K80" s="24" t="str">
        <f>IF('Tagging-195-FD'!K80='Tagging-195-JW'!K80, "", IF('Tagging-195-FD'!K80="x", "FD", "JW"))</f>
        <v/>
      </c>
      <c r="L80" s="24" t="str">
        <f>IF('Tagging-195-FD'!L80='Tagging-195-JW'!L80, "", IF('Tagging-195-FD'!L80="x", "FD", "JW"))</f>
        <v/>
      </c>
      <c r="M80" s="61" t="s">
        <v>578</v>
      </c>
      <c r="N80" s="32" t="s">
        <v>826</v>
      </c>
      <c r="O80" s="31" t="s">
        <v>761</v>
      </c>
    </row>
    <row r="81" spans="1:15" ht="101.5" x14ac:dyDescent="0.35">
      <c r="A81" s="13">
        <v>216</v>
      </c>
      <c r="B81" s="15" t="s">
        <v>231</v>
      </c>
      <c r="E81" s="24" t="str">
        <f>IF('Tagging-195-FD'!E81='Tagging-195-JW'!E81, "", IF('Tagging-195-FD'!E81="x", "FD", "JW"))</f>
        <v/>
      </c>
      <c r="F81" s="61" t="s">
        <v>580</v>
      </c>
      <c r="G81" s="61" t="s">
        <v>580</v>
      </c>
      <c r="H81" s="24" t="str">
        <f>IF('Tagging-195-FD'!H81='Tagging-195-JW'!H81, "", IF('Tagging-195-FD'!H81="x", "FD", "JW"))</f>
        <v/>
      </c>
      <c r="I81" s="24" t="str">
        <f>IF('Tagging-195-FD'!I81='Tagging-195-JW'!I81, "", IF('Tagging-195-FD'!I81="x", "FD", "JW"))</f>
        <v/>
      </c>
      <c r="J81" s="24" t="str">
        <f>IF('Tagging-195-FD'!J81='Tagging-195-JW'!J81, "", IF('Tagging-195-FD'!J81="x", "FD", "JW"))</f>
        <v/>
      </c>
      <c r="K81" s="24" t="str">
        <f>IF('Tagging-195-FD'!K81='Tagging-195-JW'!K81, "", IF('Tagging-195-FD'!K81="x", "FD", "JW"))</f>
        <v/>
      </c>
      <c r="L81" s="24" t="str">
        <f>IF('Tagging-195-FD'!L81='Tagging-195-JW'!L81, "", IF('Tagging-195-FD'!L81="x", "FD", "JW"))</f>
        <v/>
      </c>
      <c r="M81" s="24" t="str">
        <f>IF('Tagging-195-FD'!M81='Tagging-195-JW'!M81, "", IF('Tagging-195-FD'!M81="x", "FD", "JW"))</f>
        <v/>
      </c>
      <c r="N81" s="32" t="s">
        <v>704</v>
      </c>
      <c r="O81" s="31" t="s">
        <v>762</v>
      </c>
    </row>
    <row r="82" spans="1:15" ht="87" x14ac:dyDescent="0.35">
      <c r="A82" s="13">
        <v>231</v>
      </c>
      <c r="B82" s="15" t="s">
        <v>246</v>
      </c>
      <c r="E82" s="24" t="str">
        <f>IF('Tagging-195-FD'!E82='Tagging-195-JW'!E82, "", IF('Tagging-195-FD'!E82="x", "FD", "JW"))</f>
        <v/>
      </c>
      <c r="F82" s="24" t="str">
        <f>IF('Tagging-195-FD'!F82='Tagging-195-JW'!F82, "", IF('Tagging-195-FD'!F82="x", "FD", "JW"))</f>
        <v/>
      </c>
      <c r="G82" s="24" t="str">
        <f>IF('Tagging-195-FD'!G82='Tagging-195-JW'!G82, "", IF('Tagging-195-FD'!G82="x", "FD", "JW"))</f>
        <v/>
      </c>
      <c r="H82" s="24" t="str">
        <f>IF('Tagging-195-FD'!H82='Tagging-195-JW'!H82, "", IF('Tagging-195-FD'!H82="x", "FD", "JW"))</f>
        <v/>
      </c>
      <c r="I82" s="24" t="str">
        <f>IF('Tagging-195-FD'!I82='Tagging-195-JW'!I82, "", IF('Tagging-195-FD'!I82="x", "FD", "JW"))</f>
        <v/>
      </c>
      <c r="J82" s="24" t="str">
        <f>IF('Tagging-195-FD'!J82='Tagging-195-JW'!J82, "", IF('Tagging-195-FD'!J82="x", "FD", "JW"))</f>
        <v/>
      </c>
      <c r="K82" s="24" t="str">
        <f>IF('Tagging-195-FD'!K82='Tagging-195-JW'!K82, "", IF('Tagging-195-FD'!K82="x", "FD", "JW"))</f>
        <v/>
      </c>
      <c r="L82" s="24" t="str">
        <f>IF('Tagging-195-FD'!L82='Tagging-195-JW'!L82, "", IF('Tagging-195-FD'!L82="x", "FD", "JW"))</f>
        <v/>
      </c>
      <c r="M82" s="24" t="str">
        <f>IF('Tagging-195-FD'!M82='Tagging-195-JW'!M82, "", IF('Tagging-195-FD'!M82="x", "FD", "JW"))</f>
        <v/>
      </c>
    </row>
    <row r="83" spans="1:15" ht="72.5" x14ac:dyDescent="0.35">
      <c r="A83" s="13">
        <v>1</v>
      </c>
      <c r="B83" s="15" t="s">
        <v>8</v>
      </c>
      <c r="E83" s="24" t="str">
        <f>IF('Tagging-195-FD'!E83='Tagging-195-JW'!E83, "", IF('Tagging-195-FD'!E83="x", "FD", "JW"))</f>
        <v/>
      </c>
      <c r="F83" s="24" t="str">
        <f>IF('Tagging-195-FD'!F83='Tagging-195-JW'!F83, "", IF('Tagging-195-FD'!F83="x", "FD", "JW"))</f>
        <v/>
      </c>
      <c r="G83" s="24" t="str">
        <f>IF('Tagging-195-FD'!G83='Tagging-195-JW'!G83, "", IF('Tagging-195-FD'!G83="x", "FD", "JW"))</f>
        <v/>
      </c>
      <c r="H83" s="24" t="str">
        <f>IF('Tagging-195-FD'!H83='Tagging-195-JW'!H83, "", IF('Tagging-195-FD'!H83="x", "FD", "JW"))</f>
        <v/>
      </c>
      <c r="I83" s="24" t="str">
        <f>IF('Tagging-195-FD'!I83='Tagging-195-JW'!I83, "", IF('Tagging-195-FD'!I83="x", "FD", "JW"))</f>
        <v/>
      </c>
      <c r="J83" s="24" t="str">
        <f>IF('Tagging-195-FD'!J83='Tagging-195-JW'!J83, "", IF('Tagging-195-FD'!J83="x", "FD", "JW"))</f>
        <v/>
      </c>
      <c r="K83" s="24" t="str">
        <f>IF('Tagging-195-FD'!K83='Tagging-195-JW'!K83, "", IF('Tagging-195-FD'!K83="x", "FD", "JW"))</f>
        <v/>
      </c>
      <c r="L83" s="24" t="str">
        <f>IF('Tagging-195-FD'!L83='Tagging-195-JW'!L83, "", IF('Tagging-195-FD'!L83="x", "FD", "JW"))</f>
        <v/>
      </c>
      <c r="M83" s="24" t="str">
        <f>IF('Tagging-195-FD'!M83='Tagging-195-JW'!M83, "", IF('Tagging-195-FD'!M83="x", "FD", "JW"))</f>
        <v/>
      </c>
    </row>
    <row r="84" spans="1:15" ht="58" x14ac:dyDescent="0.35">
      <c r="A84" s="13">
        <v>210</v>
      </c>
      <c r="B84" s="15" t="s">
        <v>225</v>
      </c>
      <c r="E84" s="24" t="str">
        <f>IF('Tagging-195-FD'!E84='Tagging-195-JW'!E84, "", IF('Tagging-195-FD'!E84="x", "FD", "JW"))</f>
        <v/>
      </c>
      <c r="F84" s="24" t="str">
        <f>IF('Tagging-195-FD'!F84='Tagging-195-JW'!F84, "", IF('Tagging-195-FD'!F84="x", "FD", "JW"))</f>
        <v/>
      </c>
      <c r="G84" s="24" t="str">
        <f>IF('Tagging-195-FD'!G84='Tagging-195-JW'!G84, "", IF('Tagging-195-FD'!G84="x", "FD", "JW"))</f>
        <v/>
      </c>
      <c r="H84" s="61" t="s">
        <v>578</v>
      </c>
      <c r="I84" s="24" t="str">
        <f>IF('Tagging-195-FD'!I84='Tagging-195-JW'!I84, "", IF('Tagging-195-FD'!I84="x", "FD", "JW"))</f>
        <v/>
      </c>
      <c r="J84" s="24" t="str">
        <f>IF('Tagging-195-FD'!J84='Tagging-195-JW'!J84, "", IF('Tagging-195-FD'!J84="x", "FD", "JW"))</f>
        <v/>
      </c>
      <c r="K84" s="24" t="str">
        <f>IF('Tagging-195-FD'!K84='Tagging-195-JW'!K84, "", IF('Tagging-195-FD'!K84="x", "FD", "JW"))</f>
        <v/>
      </c>
      <c r="L84" s="24" t="str">
        <f>IF('Tagging-195-FD'!L84='Tagging-195-JW'!L84, "", IF('Tagging-195-FD'!L84="x", "FD", "JW"))</f>
        <v/>
      </c>
      <c r="M84" s="24" t="str">
        <f>IF('Tagging-195-FD'!M84='Tagging-195-JW'!M84, "", IF('Tagging-195-FD'!M84="x", "FD", "JW"))</f>
        <v/>
      </c>
      <c r="N84" s="31" t="s">
        <v>720</v>
      </c>
    </row>
    <row r="85" spans="1:15" ht="261" x14ac:dyDescent="0.35">
      <c r="A85" s="13">
        <v>57</v>
      </c>
      <c r="B85" s="15" t="s">
        <v>74</v>
      </c>
      <c r="E85" s="24" t="str">
        <f>IF('Tagging-195-FD'!E85='Tagging-195-JW'!E85, "", IF('Tagging-195-FD'!E85="x", "FD", "JW"))</f>
        <v/>
      </c>
      <c r="F85" s="24" t="str">
        <f>IF('Tagging-195-FD'!F85='Tagging-195-JW'!F85, "", IF('Tagging-195-FD'!F85="x", "FD", "JW"))</f>
        <v/>
      </c>
      <c r="G85" s="24" t="str">
        <f>IF('Tagging-195-FD'!G85='Tagging-195-JW'!G85, "", IF('Tagging-195-FD'!G85="x", "FD", "JW"))</f>
        <v/>
      </c>
      <c r="H85" s="24" t="str">
        <f>IF('Tagging-195-FD'!H85='Tagging-195-JW'!H85, "", IF('Tagging-195-FD'!H85="x", "FD", "JW"))</f>
        <v/>
      </c>
      <c r="I85" s="24" t="str">
        <f>IF('Tagging-195-FD'!I85='Tagging-195-JW'!I85, "", IF('Tagging-195-FD'!I85="x", "FD", "JW"))</f>
        <v/>
      </c>
      <c r="J85" s="24" t="str">
        <f>IF('Tagging-195-FD'!J85='Tagging-195-JW'!J85, "", IF('Tagging-195-FD'!J85="x", "FD", "JW"))</f>
        <v/>
      </c>
      <c r="K85" s="24" t="str">
        <f>IF('Tagging-195-FD'!K85='Tagging-195-JW'!K85, "", IF('Tagging-195-FD'!K85="x", "FD", "JW"))</f>
        <v/>
      </c>
      <c r="L85" s="24" t="str">
        <f>IF('Tagging-195-FD'!L85='Tagging-195-JW'!L85, "", IF('Tagging-195-FD'!L85="x", "FD", "JW"))</f>
        <v/>
      </c>
      <c r="M85" s="24" t="str">
        <f>IF('Tagging-195-FD'!M85='Tagging-195-JW'!M85, "", IF('Tagging-195-FD'!M85="x", "FD", "JW"))</f>
        <v/>
      </c>
    </row>
    <row r="86" spans="1:15" ht="72.5" x14ac:dyDescent="0.35">
      <c r="A86" s="13">
        <v>227</v>
      </c>
      <c r="B86" s="15" t="s">
        <v>242</v>
      </c>
      <c r="E86" s="24" t="str">
        <f>IF('Tagging-195-FD'!E86='Tagging-195-JW'!E86, "", IF('Tagging-195-FD'!E86="x", "FD", "JW"))</f>
        <v/>
      </c>
      <c r="F86" s="24" t="str">
        <f>IF('Tagging-195-FD'!F86='Tagging-195-JW'!F86, "", IF('Tagging-195-FD'!F86="x", "FD", "JW"))</f>
        <v/>
      </c>
      <c r="G86" s="24" t="str">
        <f>IF('Tagging-195-FD'!G86='Tagging-195-JW'!G86, "", IF('Tagging-195-FD'!G86="x", "FD", "JW"))</f>
        <v/>
      </c>
      <c r="H86" s="24" t="str">
        <f>IF('Tagging-195-FD'!H86='Tagging-195-JW'!H86, "", IF('Tagging-195-FD'!H86="x", "FD", "JW"))</f>
        <v/>
      </c>
      <c r="I86" s="24" t="str">
        <f>IF('Tagging-195-FD'!I86='Tagging-195-JW'!I86, "", IF('Tagging-195-FD'!I86="x", "FD", "JW"))</f>
        <v/>
      </c>
      <c r="J86" s="24" t="str">
        <f>IF('Tagging-195-FD'!J86='Tagging-195-JW'!J86, "", IF('Tagging-195-FD'!J86="x", "FD", "JW"))</f>
        <v/>
      </c>
      <c r="K86" s="24" t="str">
        <f>IF('Tagging-195-FD'!K86='Tagging-195-JW'!K86, "", IF('Tagging-195-FD'!K86="x", "FD", "JW"))</f>
        <v/>
      </c>
      <c r="L86" s="24" t="str">
        <f>IF('Tagging-195-FD'!L86='Tagging-195-JW'!L86, "", IF('Tagging-195-FD'!L86="x", "FD", "JW"))</f>
        <v/>
      </c>
      <c r="M86" s="24" t="str">
        <f>IF('Tagging-195-FD'!M86='Tagging-195-JW'!M86, "", IF('Tagging-195-FD'!M86="x", "FD", "JW"))</f>
        <v/>
      </c>
    </row>
    <row r="87" spans="1:15" ht="58" x14ac:dyDescent="0.35">
      <c r="A87" s="13">
        <v>48</v>
      </c>
      <c r="B87" s="15" t="s">
        <v>64</v>
      </c>
      <c r="E87" s="24" t="str">
        <f>IF('Tagging-195-FD'!E87='Tagging-195-JW'!E87, "", IF('Tagging-195-FD'!E87="x", "FD", "JW"))</f>
        <v/>
      </c>
      <c r="F87" s="24" t="str">
        <f>IF('Tagging-195-FD'!F87='Tagging-195-JW'!F87, "", IF('Tagging-195-FD'!F87="x", "FD", "JW"))</f>
        <v/>
      </c>
      <c r="G87" s="24" t="str">
        <f>IF('Tagging-195-FD'!G87='Tagging-195-JW'!G87, "", IF('Tagging-195-FD'!G87="x", "FD", "JW"))</f>
        <v/>
      </c>
      <c r="H87" s="24" t="str">
        <f>IF('Tagging-195-FD'!H87='Tagging-195-JW'!H87, "", IF('Tagging-195-FD'!H87="x", "FD", "JW"))</f>
        <v/>
      </c>
      <c r="I87" s="24" t="str">
        <f>IF('Tagging-195-FD'!I87='Tagging-195-JW'!I87, "", IF('Tagging-195-FD'!I87="x", "FD", "JW"))</f>
        <v/>
      </c>
      <c r="J87" s="24" t="str">
        <f>IF('Tagging-195-FD'!J87='Tagging-195-JW'!J87, "", IF('Tagging-195-FD'!J87="x", "FD", "JW"))</f>
        <v/>
      </c>
      <c r="K87" s="24" t="str">
        <f>IF('Tagging-195-FD'!K87='Tagging-195-JW'!K87, "", IF('Tagging-195-FD'!K87="x", "FD", "JW"))</f>
        <v/>
      </c>
      <c r="L87" s="24" t="str">
        <f>IF('Tagging-195-FD'!L87='Tagging-195-JW'!L87, "", IF('Tagging-195-FD'!L87="x", "FD", "JW"))</f>
        <v/>
      </c>
      <c r="M87" s="24" t="str">
        <f>IF('Tagging-195-FD'!M87='Tagging-195-JW'!M87, "", IF('Tagging-195-FD'!M87="x", "FD", "JW"))</f>
        <v/>
      </c>
    </row>
    <row r="88" spans="1:15" ht="72.5" x14ac:dyDescent="0.35">
      <c r="A88" s="13">
        <v>110</v>
      </c>
      <c r="B88" s="15" t="s">
        <v>126</v>
      </c>
      <c r="E88" s="24" t="str">
        <f>IF('Tagging-195-FD'!E88='Tagging-195-JW'!E88, "", IF('Tagging-195-FD'!E88="x", "FD", "JW"))</f>
        <v/>
      </c>
      <c r="F88" s="24" t="str">
        <f>IF('Tagging-195-FD'!F88='Tagging-195-JW'!F88, "", IF('Tagging-195-FD'!F88="x", "FD", "JW"))</f>
        <v/>
      </c>
      <c r="G88" s="24" t="str">
        <f>IF('Tagging-195-FD'!G88='Tagging-195-JW'!G88, "", IF('Tagging-195-FD'!G88="x", "FD", "JW"))</f>
        <v/>
      </c>
      <c r="H88" s="24" t="str">
        <f>IF('Tagging-195-FD'!H88='Tagging-195-JW'!H88, "", IF('Tagging-195-FD'!H88="x", "FD", "JW"))</f>
        <v/>
      </c>
      <c r="I88" s="24" t="str">
        <f>IF('Tagging-195-FD'!I88='Tagging-195-JW'!I88, "", IF('Tagging-195-FD'!I88="x", "FD", "JW"))</f>
        <v/>
      </c>
      <c r="J88" s="24" t="str">
        <f>IF('Tagging-195-FD'!J88='Tagging-195-JW'!J88, "", IF('Tagging-195-FD'!J88="x", "FD", "JW"))</f>
        <v/>
      </c>
      <c r="K88" s="24" t="str">
        <f>IF('Tagging-195-FD'!K88='Tagging-195-JW'!K88, "", IF('Tagging-195-FD'!K88="x", "FD", "JW"))</f>
        <v/>
      </c>
      <c r="L88" s="24" t="str">
        <f>IF('Tagging-195-FD'!L88='Tagging-195-JW'!L88, "", IF('Tagging-195-FD'!L88="x", "FD", "JW"))</f>
        <v/>
      </c>
      <c r="M88" s="61" t="s">
        <v>578</v>
      </c>
      <c r="N88" s="31" t="s">
        <v>703</v>
      </c>
    </row>
    <row r="89" spans="1:15" ht="116" x14ac:dyDescent="0.35">
      <c r="A89" s="13">
        <v>221</v>
      </c>
      <c r="B89" s="15" t="s">
        <v>236</v>
      </c>
      <c r="E89" s="24" t="str">
        <f>IF('Tagging-195-FD'!E89='Tagging-195-JW'!E89, "", IF('Tagging-195-FD'!E89="x", "FD", "JW"))</f>
        <v/>
      </c>
      <c r="F89" s="24" t="str">
        <f>IF('Tagging-195-FD'!F89='Tagging-195-JW'!F89, "", IF('Tagging-195-FD'!F89="x", "FD", "JW"))</f>
        <v/>
      </c>
      <c r="G89" s="24" t="str">
        <f>IF('Tagging-195-FD'!G89='Tagging-195-JW'!G89, "", IF('Tagging-195-FD'!G89="x", "FD", "JW"))</f>
        <v/>
      </c>
      <c r="H89" s="24" t="str">
        <f>IF('Tagging-195-FD'!H89='Tagging-195-JW'!H89, "", IF('Tagging-195-FD'!H89="x", "FD", "JW"))</f>
        <v/>
      </c>
      <c r="I89" s="24" t="str">
        <f>IF('Tagging-195-FD'!I89='Tagging-195-JW'!I89, "", IF('Tagging-195-FD'!I89="x", "FD", "JW"))</f>
        <v/>
      </c>
      <c r="J89" s="24" t="str">
        <f>IF('Tagging-195-FD'!J89='Tagging-195-JW'!J89, "", IF('Tagging-195-FD'!J89="x", "FD", "JW"))</f>
        <v/>
      </c>
      <c r="K89" s="24" t="str">
        <f>IF('Tagging-195-FD'!K89='Tagging-195-JW'!K89, "", IF('Tagging-195-FD'!K89="x", "FD", "JW"))</f>
        <v/>
      </c>
      <c r="L89" s="24" t="str">
        <f>IF('Tagging-195-FD'!L89='Tagging-195-JW'!L89, "", IF('Tagging-195-FD'!L89="x", "FD", "JW"))</f>
        <v/>
      </c>
      <c r="M89" s="24" t="str">
        <f>IF('Tagging-195-FD'!M89='Tagging-195-JW'!M89, "", IF('Tagging-195-FD'!M89="x", "FD", "JW"))</f>
        <v/>
      </c>
    </row>
    <row r="90" spans="1:15" ht="72.5" x14ac:dyDescent="0.35">
      <c r="A90" s="13">
        <v>29</v>
      </c>
      <c r="B90" s="15" t="s">
        <v>45</v>
      </c>
      <c r="E90" s="24" t="str">
        <f>IF('Tagging-195-FD'!E90='Tagging-195-JW'!E90, "", IF('Tagging-195-FD'!E90="x", "FD", "JW"))</f>
        <v/>
      </c>
      <c r="F90" s="24" t="str">
        <f>IF('Tagging-195-FD'!F90='Tagging-195-JW'!F90, "", IF('Tagging-195-FD'!F90="x", "FD", "JW"))</f>
        <v/>
      </c>
      <c r="G90" s="24" t="str">
        <f>IF('Tagging-195-FD'!G90='Tagging-195-JW'!G90, "", IF('Tagging-195-FD'!G90="x", "FD", "JW"))</f>
        <v/>
      </c>
      <c r="H90" s="31" t="s">
        <v>578</v>
      </c>
      <c r="I90" s="24" t="str">
        <f>IF('Tagging-195-FD'!I90='Tagging-195-JW'!I90, "", IF('Tagging-195-FD'!I90="x", "FD", "JW"))</f>
        <v/>
      </c>
      <c r="J90" s="24" t="str">
        <f>IF('Tagging-195-FD'!J90='Tagging-195-JW'!J90, "", IF('Tagging-195-FD'!J90="x", "FD", "JW"))</f>
        <v/>
      </c>
      <c r="K90" s="24" t="str">
        <f>IF('Tagging-195-FD'!K90='Tagging-195-JW'!K90, "", IF('Tagging-195-FD'!K90="x", "FD", "JW"))</f>
        <v/>
      </c>
      <c r="L90" s="24" t="str">
        <f>IF('Tagging-195-FD'!L90='Tagging-195-JW'!L90, "", IF('Tagging-195-FD'!L90="x", "FD", "JW"))</f>
        <v/>
      </c>
      <c r="M90" s="24" t="str">
        <f>IF('Tagging-195-FD'!M90='Tagging-195-JW'!M90, "", IF('Tagging-195-FD'!M90="x", "FD", "JW"))</f>
        <v/>
      </c>
      <c r="N90" s="32" t="s">
        <v>721</v>
      </c>
      <c r="O90" s="31" t="s">
        <v>763</v>
      </c>
    </row>
    <row r="91" spans="1:15" ht="43.5" x14ac:dyDescent="0.35">
      <c r="A91" s="13">
        <v>100</v>
      </c>
      <c r="B91" s="15" t="s">
        <v>116</v>
      </c>
      <c r="E91" s="24" t="str">
        <f>IF('Tagging-195-FD'!E91='Tagging-195-JW'!E91, "", IF('Tagging-195-FD'!E91="x", "FD", "JW"))</f>
        <v/>
      </c>
      <c r="F91" s="24" t="str">
        <f>IF('Tagging-195-FD'!F91='Tagging-195-JW'!F91, "", IF('Tagging-195-FD'!F91="x", "FD", "JW"))</f>
        <v/>
      </c>
      <c r="G91" s="24" t="str">
        <f>IF('Tagging-195-FD'!G91='Tagging-195-JW'!G91, "", IF('Tagging-195-FD'!G91="x", "FD", "JW"))</f>
        <v/>
      </c>
      <c r="H91" s="24" t="str">
        <f>IF('Tagging-195-FD'!H91='Tagging-195-JW'!H91, "", IF('Tagging-195-FD'!H91="x", "FD", "JW"))</f>
        <v/>
      </c>
      <c r="I91" s="61" t="s">
        <v>578</v>
      </c>
      <c r="J91" s="24" t="str">
        <f>IF('Tagging-195-FD'!J91='Tagging-195-JW'!J91, "", IF('Tagging-195-FD'!J91="x", "FD", "JW"))</f>
        <v/>
      </c>
      <c r="K91" s="24" t="str">
        <f>IF('Tagging-195-FD'!K91='Tagging-195-JW'!K91, "", IF('Tagging-195-FD'!K91="x", "FD", "JW"))</f>
        <v/>
      </c>
      <c r="L91" s="24" t="str">
        <f>IF('Tagging-195-FD'!L91='Tagging-195-JW'!L91, "", IF('Tagging-195-FD'!L91="x", "FD", "JW"))</f>
        <v/>
      </c>
      <c r="M91" s="24" t="str">
        <f>IF('Tagging-195-FD'!M91='Tagging-195-JW'!M91, "", IF('Tagging-195-FD'!M91="x", "FD", "JW"))</f>
        <v/>
      </c>
      <c r="N91" s="31" t="s">
        <v>722</v>
      </c>
    </row>
    <row r="92" spans="1:15" ht="87" x14ac:dyDescent="0.35">
      <c r="A92" s="13">
        <v>116</v>
      </c>
      <c r="B92" s="15" t="s">
        <v>132</v>
      </c>
      <c r="E92" s="24" t="str">
        <f>IF('Tagging-195-FD'!E92='Tagging-195-JW'!E92, "", IF('Tagging-195-FD'!E92="x", "FD", "JW"))</f>
        <v/>
      </c>
      <c r="F92" s="24" t="str">
        <f>IF('Tagging-195-FD'!F92='Tagging-195-JW'!F92, "", IF('Tagging-195-FD'!F92="x", "FD", "JW"))</f>
        <v/>
      </c>
      <c r="G92" s="24" t="str">
        <f>IF('Tagging-195-FD'!G92='Tagging-195-JW'!G92, "", IF('Tagging-195-FD'!G92="x", "FD", "JW"))</f>
        <v/>
      </c>
      <c r="H92" s="24" t="str">
        <f>IF('Tagging-195-FD'!H92='Tagging-195-JW'!H92, "", IF('Tagging-195-FD'!H92="x", "FD", "JW"))</f>
        <v/>
      </c>
      <c r="I92" s="24" t="str">
        <f>IF('Tagging-195-FD'!I92='Tagging-195-JW'!I92, "", IF('Tagging-195-FD'!I92="x", "FD", "JW"))</f>
        <v/>
      </c>
      <c r="J92" s="24" t="str">
        <f>IF('Tagging-195-FD'!J92='Tagging-195-JW'!J92, "", IF('Tagging-195-FD'!J92="x", "FD", "JW"))</f>
        <v/>
      </c>
      <c r="K92" s="24" t="str">
        <f>IF('Tagging-195-FD'!K92='Tagging-195-JW'!K92, "", IF('Tagging-195-FD'!K92="x", "FD", "JW"))</f>
        <v/>
      </c>
      <c r="L92" s="24" t="str">
        <f>IF('Tagging-195-FD'!L92='Tagging-195-JW'!L92, "", IF('Tagging-195-FD'!L92="x", "FD", "JW"))</f>
        <v/>
      </c>
      <c r="M92" s="24" t="str">
        <f>IF('Tagging-195-FD'!M92='Tagging-195-JW'!M92, "", IF('Tagging-195-FD'!M92="x", "FD", "JW"))</f>
        <v/>
      </c>
    </row>
    <row r="93" spans="1:15" ht="101.5" x14ac:dyDescent="0.35">
      <c r="A93" s="13">
        <v>74</v>
      </c>
      <c r="B93" s="15" t="s">
        <v>90</v>
      </c>
      <c r="E93" s="24" t="str">
        <f>IF('Tagging-195-FD'!E93='Tagging-195-JW'!E93, "", IF('Tagging-195-FD'!E93="x", "FD", "JW"))</f>
        <v/>
      </c>
      <c r="F93" s="24" t="str">
        <f>IF('Tagging-195-FD'!F93='Tagging-195-JW'!F93, "", IF('Tagging-195-FD'!F93="x", "FD", "JW"))</f>
        <v/>
      </c>
      <c r="G93" s="31" t="s">
        <v>578</v>
      </c>
      <c r="H93" s="24" t="str">
        <f>IF('Tagging-195-FD'!H93='Tagging-195-JW'!H93, "", IF('Tagging-195-FD'!H93="x", "FD", "JW"))</f>
        <v/>
      </c>
      <c r="I93" s="24" t="str">
        <f>IF('Tagging-195-FD'!I93='Tagging-195-JW'!I93, "", IF('Tagging-195-FD'!I93="x", "FD", "JW"))</f>
        <v/>
      </c>
      <c r="J93" s="24" t="str">
        <f>IF('Tagging-195-FD'!J93='Tagging-195-JW'!J93, "", IF('Tagging-195-FD'!J93="x", "FD", "JW"))</f>
        <v/>
      </c>
      <c r="K93" s="24" t="str">
        <f>IF('Tagging-195-FD'!K93='Tagging-195-JW'!K93, "", IF('Tagging-195-FD'!K93="x", "FD", "JW"))</f>
        <v/>
      </c>
      <c r="L93" s="24" t="str">
        <f>IF('Tagging-195-FD'!L93='Tagging-195-JW'!L93, "", IF('Tagging-195-FD'!L93="x", "FD", "JW"))</f>
        <v/>
      </c>
      <c r="M93" s="24" t="str">
        <f>IF('Tagging-195-FD'!M93='Tagging-195-JW'!M93, "", IF('Tagging-195-FD'!M93="x", "FD", "JW"))</f>
        <v/>
      </c>
      <c r="N93" s="32" t="s">
        <v>704</v>
      </c>
      <c r="O93" s="31" t="s">
        <v>764</v>
      </c>
    </row>
    <row r="94" spans="1:15" ht="72.5" x14ac:dyDescent="0.35">
      <c r="A94" s="13">
        <v>64</v>
      </c>
      <c r="B94" s="15" t="s">
        <v>81</v>
      </c>
      <c r="E94" s="24" t="str">
        <f>IF('Tagging-195-FD'!E94='Tagging-195-JW'!E94, "", IF('Tagging-195-FD'!E94="x", "FD", "JW"))</f>
        <v/>
      </c>
      <c r="F94" s="24" t="str">
        <f>IF('Tagging-195-FD'!F94='Tagging-195-JW'!F94, "", IF('Tagging-195-FD'!F94="x", "FD", "JW"))</f>
        <v/>
      </c>
      <c r="G94" s="24" t="str">
        <f>IF('Tagging-195-FD'!G94='Tagging-195-JW'!G94, "", IF('Tagging-195-FD'!G94="x", "FD", "JW"))</f>
        <v/>
      </c>
      <c r="H94" s="24" t="str">
        <f>IF('Tagging-195-FD'!H94='Tagging-195-JW'!H94, "", IF('Tagging-195-FD'!H94="x", "FD", "JW"))</f>
        <v/>
      </c>
      <c r="I94" s="24" t="str">
        <f>IF('Tagging-195-FD'!I94='Tagging-195-JW'!I94, "", IF('Tagging-195-FD'!I94="x", "FD", "JW"))</f>
        <v/>
      </c>
      <c r="J94" s="24" t="str">
        <f>IF('Tagging-195-FD'!J94='Tagging-195-JW'!J94, "", IF('Tagging-195-FD'!J94="x", "FD", "JW"))</f>
        <v/>
      </c>
      <c r="K94" s="24" t="str">
        <f>IF('Tagging-195-FD'!K94='Tagging-195-JW'!K94, "", IF('Tagging-195-FD'!K94="x", "FD", "JW"))</f>
        <v/>
      </c>
      <c r="L94" s="24" t="str">
        <f>IF('Tagging-195-FD'!L94='Tagging-195-JW'!L94, "", IF('Tagging-195-FD'!L94="x", "FD", "JW"))</f>
        <v/>
      </c>
      <c r="M94" s="24" t="str">
        <f>IF('Tagging-195-FD'!M94='Tagging-195-JW'!M94, "", IF('Tagging-195-FD'!M94="x", "FD", "JW"))</f>
        <v/>
      </c>
    </row>
    <row r="95" spans="1:15" ht="101.5" x14ac:dyDescent="0.35">
      <c r="A95" s="13">
        <v>173</v>
      </c>
      <c r="B95" s="15" t="s">
        <v>701</v>
      </c>
      <c r="E95" s="24" t="str">
        <f>IF('Tagging-195-FD'!E95='Tagging-195-JW'!E95, "", IF('Tagging-195-FD'!E95="x", "FD", "JW"))</f>
        <v/>
      </c>
      <c r="F95" s="24" t="str">
        <f>IF('Tagging-195-FD'!F95='Tagging-195-JW'!F95, "", IF('Tagging-195-FD'!F95="x", "FD", "JW"))</f>
        <v/>
      </c>
      <c r="G95" s="24" t="str">
        <f>IF('Tagging-195-FD'!G95='Tagging-195-JW'!G95, "", IF('Tagging-195-FD'!G95="x", "FD", "JW"))</f>
        <v/>
      </c>
      <c r="H95" s="24" t="str">
        <f>IF('Tagging-195-FD'!H95='Tagging-195-JW'!H95, "", IF('Tagging-195-FD'!H95="x", "FD", "JW"))</f>
        <v/>
      </c>
      <c r="I95" s="24" t="str">
        <f>IF('Tagging-195-FD'!I95='Tagging-195-JW'!I95, "", IF('Tagging-195-FD'!I95="x", "FD", "JW"))</f>
        <v/>
      </c>
      <c r="J95" s="24" t="str">
        <f>IF('Tagging-195-FD'!J95='Tagging-195-JW'!J95, "", IF('Tagging-195-FD'!J95="x", "FD", "JW"))</f>
        <v/>
      </c>
      <c r="K95" s="24" t="str">
        <f>IF('Tagging-195-FD'!K95='Tagging-195-JW'!K95, "", IF('Tagging-195-FD'!K95="x", "FD", "JW"))</f>
        <v/>
      </c>
      <c r="L95" s="24" t="str">
        <f>IF('Tagging-195-FD'!L95='Tagging-195-JW'!L95, "", IF('Tagging-195-FD'!L95="x", "FD", "JW"))</f>
        <v/>
      </c>
      <c r="M95" s="24" t="str">
        <f>IF('Tagging-195-FD'!M95='Tagging-195-JW'!M95, "", IF('Tagging-195-FD'!M95="x", "FD", "JW"))</f>
        <v/>
      </c>
    </row>
    <row r="96" spans="1:15" ht="87" x14ac:dyDescent="0.35">
      <c r="A96" s="13">
        <v>122</v>
      </c>
      <c r="B96" s="15" t="s">
        <v>138</v>
      </c>
      <c r="E96" s="24" t="str">
        <f>IF('Tagging-195-FD'!E96='Tagging-195-JW'!E96, "", IF('Tagging-195-FD'!E96="x", "FD", "JW"))</f>
        <v/>
      </c>
      <c r="F96" s="24" t="str">
        <f>IF('Tagging-195-FD'!F96='Tagging-195-JW'!F96, "", IF('Tagging-195-FD'!F96="x", "FD", "JW"))</f>
        <v/>
      </c>
      <c r="G96" s="24" t="str">
        <f>IF('Tagging-195-FD'!G96='Tagging-195-JW'!G96, "", IF('Tagging-195-FD'!G96="x", "FD", "JW"))</f>
        <v/>
      </c>
      <c r="H96" s="24" t="str">
        <f>IF('Tagging-195-FD'!H96='Tagging-195-JW'!H96, "", IF('Tagging-195-FD'!H96="x", "FD", "JW"))</f>
        <v/>
      </c>
      <c r="I96" s="24" t="str">
        <f>IF('Tagging-195-FD'!I96='Tagging-195-JW'!I96, "", IF('Tagging-195-FD'!I96="x", "FD", "JW"))</f>
        <v/>
      </c>
      <c r="J96" s="24" t="str">
        <f>IF('Tagging-195-FD'!J96='Tagging-195-JW'!J96, "", IF('Tagging-195-FD'!J96="x", "FD", "JW"))</f>
        <v/>
      </c>
      <c r="K96" s="24" t="str">
        <f>IF('Tagging-195-FD'!K96='Tagging-195-JW'!K96, "", IF('Tagging-195-FD'!K96="x", "FD", "JW"))</f>
        <v/>
      </c>
      <c r="L96" s="24" t="str">
        <f>IF('Tagging-195-FD'!L96='Tagging-195-JW'!L96, "", IF('Tagging-195-FD'!L96="x", "FD", "JW"))</f>
        <v/>
      </c>
      <c r="M96" s="24" t="str">
        <f>IF('Tagging-195-FD'!M96='Tagging-195-JW'!M96, "", IF('Tagging-195-FD'!M96="x", "FD", "JW"))</f>
        <v/>
      </c>
    </row>
    <row r="97" spans="1:15" ht="29" x14ac:dyDescent="0.35">
      <c r="A97" s="13">
        <v>248</v>
      </c>
      <c r="B97" s="15" t="s">
        <v>263</v>
      </c>
      <c r="E97" s="24" t="str">
        <f>IF('Tagging-195-FD'!E97='Tagging-195-JW'!E97, "", IF('Tagging-195-FD'!E97="x", "FD", "JW"))</f>
        <v/>
      </c>
      <c r="F97" s="24" t="str">
        <f>IF('Tagging-195-FD'!F97='Tagging-195-JW'!F97, "", IF('Tagging-195-FD'!F97="x", "FD", "JW"))</f>
        <v/>
      </c>
      <c r="G97" s="24" t="str">
        <f>IF('Tagging-195-FD'!G97='Tagging-195-JW'!G97, "", IF('Tagging-195-FD'!G97="x", "FD", "JW"))</f>
        <v/>
      </c>
      <c r="H97" s="61" t="s">
        <v>580</v>
      </c>
      <c r="I97" s="24" t="str">
        <f>IF('Tagging-195-FD'!I97='Tagging-195-JW'!I97, "", IF('Tagging-195-FD'!I97="x", "FD", "JW"))</f>
        <v/>
      </c>
      <c r="J97" s="24" t="str">
        <f>IF('Tagging-195-FD'!J97='Tagging-195-JW'!J97, "", IF('Tagging-195-FD'!J97="x", "FD", "JW"))</f>
        <v/>
      </c>
      <c r="K97" s="24" t="str">
        <f>IF('Tagging-195-FD'!K97='Tagging-195-JW'!K97, "", IF('Tagging-195-FD'!K97="x", "FD", "JW"))</f>
        <v/>
      </c>
      <c r="L97" s="24" t="str">
        <f>IF('Tagging-195-FD'!L97='Tagging-195-JW'!L97, "", IF('Tagging-195-FD'!L97="x", "FD", "JW"))</f>
        <v/>
      </c>
      <c r="M97" s="61" t="s">
        <v>580</v>
      </c>
      <c r="N97" s="32" t="s">
        <v>723</v>
      </c>
      <c r="O97" s="31" t="s">
        <v>588</v>
      </c>
    </row>
    <row r="98" spans="1:15" ht="145" x14ac:dyDescent="0.35">
      <c r="A98" s="13">
        <v>121</v>
      </c>
      <c r="B98" s="15" t="s">
        <v>137</v>
      </c>
      <c r="E98" s="24" t="str">
        <f>IF('Tagging-195-FD'!E98='Tagging-195-JW'!E98, "", IF('Tagging-195-FD'!E98="x", "FD", "JW"))</f>
        <v/>
      </c>
      <c r="F98" s="61" t="s">
        <v>580</v>
      </c>
      <c r="G98" s="24" t="str">
        <f>IF('Tagging-195-FD'!G98='Tagging-195-JW'!G98, "", IF('Tagging-195-FD'!G98="x", "FD", "JW"))</f>
        <v/>
      </c>
      <c r="H98" s="24" t="str">
        <f>IF('Tagging-195-FD'!H98='Tagging-195-JW'!H98, "", IF('Tagging-195-FD'!H98="x", "FD", "JW"))</f>
        <v/>
      </c>
      <c r="I98" s="24" t="str">
        <f>IF('Tagging-195-FD'!I98='Tagging-195-JW'!I98, "", IF('Tagging-195-FD'!I98="x", "FD", "JW"))</f>
        <v/>
      </c>
      <c r="J98" s="24" t="str">
        <f>IF('Tagging-195-FD'!J98='Tagging-195-JW'!J98, "", IF('Tagging-195-FD'!J98="x", "FD", "JW"))</f>
        <v/>
      </c>
      <c r="K98" s="24" t="str">
        <f>IF('Tagging-195-FD'!K98='Tagging-195-JW'!K98, "", IF('Tagging-195-FD'!K98="x", "FD", "JW"))</f>
        <v/>
      </c>
      <c r="L98" s="61" t="s">
        <v>578</v>
      </c>
      <c r="M98" s="24" t="str">
        <f>IF('Tagging-195-FD'!M98='Tagging-195-JW'!M98, "", IF('Tagging-195-FD'!M98="x", "FD", "JW"))</f>
        <v/>
      </c>
      <c r="N98" s="33" t="s">
        <v>814</v>
      </c>
      <c r="O98" s="62" t="s">
        <v>744</v>
      </c>
    </row>
    <row r="99" spans="1:15" ht="58" x14ac:dyDescent="0.35">
      <c r="A99" s="13">
        <v>33</v>
      </c>
      <c r="B99" s="15" t="s">
        <v>49</v>
      </c>
      <c r="E99" s="24" t="str">
        <f>IF('Tagging-195-FD'!E99='Tagging-195-JW'!E99, "", IF('Tagging-195-FD'!E99="x", "FD", "JW"))</f>
        <v/>
      </c>
      <c r="F99" s="24" t="str">
        <f>IF('Tagging-195-FD'!F99='Tagging-195-JW'!F99, "", IF('Tagging-195-FD'!F99="x", "FD", "JW"))</f>
        <v/>
      </c>
      <c r="G99" s="24" t="str">
        <f>IF('Tagging-195-FD'!G99='Tagging-195-JW'!G99, "", IF('Tagging-195-FD'!G99="x", "FD", "JW"))</f>
        <v/>
      </c>
      <c r="H99" s="24" t="str">
        <f>IF('Tagging-195-FD'!H99='Tagging-195-JW'!H99, "", IF('Tagging-195-FD'!H99="x", "FD", "JW"))</f>
        <v/>
      </c>
      <c r="I99" s="24" t="str">
        <f>IF('Tagging-195-FD'!I99='Tagging-195-JW'!I99, "", IF('Tagging-195-FD'!I99="x", "FD", "JW"))</f>
        <v/>
      </c>
      <c r="J99" s="24" t="str">
        <f>IF('Tagging-195-FD'!J99='Tagging-195-JW'!J99, "", IF('Tagging-195-FD'!J99="x", "FD", "JW"))</f>
        <v/>
      </c>
      <c r="K99" s="24" t="str">
        <f>IF('Tagging-195-FD'!K99='Tagging-195-JW'!K99, "", IF('Tagging-195-FD'!K99="x", "FD", "JW"))</f>
        <v/>
      </c>
      <c r="L99" s="24" t="str">
        <f>IF('Tagging-195-FD'!L99='Tagging-195-JW'!L99, "", IF('Tagging-195-FD'!L99="x", "FD", "JW"))</f>
        <v/>
      </c>
      <c r="M99" s="24" t="str">
        <f>IF('Tagging-195-FD'!M99='Tagging-195-JW'!M99, "", IF('Tagging-195-FD'!M99="x", "FD", "JW"))</f>
        <v/>
      </c>
    </row>
    <row r="100" spans="1:15" ht="72.5" x14ac:dyDescent="0.35">
      <c r="A100" s="13">
        <v>235</v>
      </c>
      <c r="B100" s="15" t="s">
        <v>250</v>
      </c>
      <c r="E100" s="24" t="str">
        <f>IF('Tagging-195-FD'!E100='Tagging-195-JW'!E100, "", IF('Tagging-195-FD'!E100="x", "FD", "JW"))</f>
        <v/>
      </c>
      <c r="F100" s="24" t="str">
        <f>IF('Tagging-195-FD'!F100='Tagging-195-JW'!F100, "", IF('Tagging-195-FD'!F100="x", "FD", "JW"))</f>
        <v/>
      </c>
      <c r="G100" s="24" t="str">
        <f>IF('Tagging-195-FD'!G100='Tagging-195-JW'!G100, "", IF('Tagging-195-FD'!G100="x", "FD", "JW"))</f>
        <v/>
      </c>
      <c r="H100" s="24" t="str">
        <f>IF('Tagging-195-FD'!H100='Tagging-195-JW'!H100, "", IF('Tagging-195-FD'!H100="x", "FD", "JW"))</f>
        <v/>
      </c>
      <c r="I100" s="24" t="str">
        <f>IF('Tagging-195-FD'!I100='Tagging-195-JW'!I100, "", IF('Tagging-195-FD'!I100="x", "FD", "JW"))</f>
        <v/>
      </c>
      <c r="J100" s="24" t="str">
        <f>IF('Tagging-195-FD'!J100='Tagging-195-JW'!J100, "", IF('Tagging-195-FD'!J100="x", "FD", "JW"))</f>
        <v/>
      </c>
      <c r="K100" s="24" t="str">
        <f>IF('Tagging-195-FD'!K100='Tagging-195-JW'!K100, "", IF('Tagging-195-FD'!K100="x", "FD", "JW"))</f>
        <v/>
      </c>
      <c r="L100" s="24" t="str">
        <f>IF('Tagging-195-FD'!L100='Tagging-195-JW'!L100, "", IF('Tagging-195-FD'!L100="x", "FD", "JW"))</f>
        <v/>
      </c>
      <c r="M100" s="24" t="str">
        <f>IF('Tagging-195-FD'!M100='Tagging-195-JW'!M100, "", IF('Tagging-195-FD'!M100="x", "FD", "JW"))</f>
        <v/>
      </c>
    </row>
    <row r="101" spans="1:15" ht="72.5" x14ac:dyDescent="0.35">
      <c r="A101" s="13">
        <v>46</v>
      </c>
      <c r="B101" s="15" t="s">
        <v>62</v>
      </c>
      <c r="E101" s="24" t="str">
        <f>IF('Tagging-195-FD'!E101='Tagging-195-JW'!E101, "", IF('Tagging-195-FD'!E101="x", "FD", "JW"))</f>
        <v/>
      </c>
      <c r="F101" s="24" t="str">
        <f>IF('Tagging-195-FD'!F101='Tagging-195-JW'!F101, "", IF('Tagging-195-FD'!F101="x", "FD", "JW"))</f>
        <v/>
      </c>
      <c r="G101" s="24" t="str">
        <f>IF('Tagging-195-FD'!G101='Tagging-195-JW'!G101, "", IF('Tagging-195-FD'!G101="x", "FD", "JW"))</f>
        <v/>
      </c>
      <c r="H101" s="24" t="str">
        <f>IF('Tagging-195-FD'!H101='Tagging-195-JW'!H101, "", IF('Tagging-195-FD'!H101="x", "FD", "JW"))</f>
        <v/>
      </c>
      <c r="I101" s="24" t="str">
        <f>IF('Tagging-195-FD'!I101='Tagging-195-JW'!I101, "", IF('Tagging-195-FD'!I101="x", "FD", "JW"))</f>
        <v/>
      </c>
      <c r="J101" s="24" t="str">
        <f>IF('Tagging-195-FD'!J101='Tagging-195-JW'!J101, "", IF('Tagging-195-FD'!J101="x", "FD", "JW"))</f>
        <v/>
      </c>
      <c r="K101" s="24" t="str">
        <f>IF('Tagging-195-FD'!K101='Tagging-195-JW'!K101, "", IF('Tagging-195-FD'!K101="x", "FD", "JW"))</f>
        <v/>
      </c>
      <c r="L101" s="24" t="str">
        <f>IF('Tagging-195-FD'!L101='Tagging-195-JW'!L101, "", IF('Tagging-195-FD'!L101="x", "FD", "JW"))</f>
        <v/>
      </c>
      <c r="M101" s="24" t="str">
        <f>IF('Tagging-195-FD'!M101='Tagging-195-JW'!M101, "", IF('Tagging-195-FD'!M101="x", "FD", "JW"))</f>
        <v/>
      </c>
    </row>
    <row r="102" spans="1:15" ht="130.5" x14ac:dyDescent="0.35">
      <c r="A102" s="13">
        <v>77</v>
      </c>
      <c r="B102" s="15" t="s">
        <v>93</v>
      </c>
      <c r="E102" s="24" t="str">
        <f>IF('Tagging-195-FD'!E102='Tagging-195-JW'!E102, "", IF('Tagging-195-FD'!E102="x", "FD", "JW"))</f>
        <v/>
      </c>
      <c r="F102" s="24" t="str">
        <f>IF('Tagging-195-FD'!F102='Tagging-195-JW'!F102, "", IF('Tagging-195-FD'!F102="x", "FD", "JW"))</f>
        <v/>
      </c>
      <c r="G102" s="24" t="str">
        <f>IF('Tagging-195-FD'!G102='Tagging-195-JW'!G102, "", IF('Tagging-195-FD'!G102="x", "FD", "JW"))</f>
        <v/>
      </c>
      <c r="H102" s="24" t="str">
        <f>IF('Tagging-195-FD'!H102='Tagging-195-JW'!H102, "", IF('Tagging-195-FD'!H102="x", "FD", "JW"))</f>
        <v/>
      </c>
      <c r="I102" s="24" t="str">
        <f>IF('Tagging-195-FD'!I102='Tagging-195-JW'!I102, "", IF('Tagging-195-FD'!I102="x", "FD", "JW"))</f>
        <v/>
      </c>
      <c r="J102" s="24" t="str">
        <f>IF('Tagging-195-FD'!J102='Tagging-195-JW'!J102, "", IF('Tagging-195-FD'!J102="x", "FD", "JW"))</f>
        <v/>
      </c>
      <c r="K102" s="24" t="str">
        <f>IF('Tagging-195-FD'!K102='Tagging-195-JW'!K102, "", IF('Tagging-195-FD'!K102="x", "FD", "JW"))</f>
        <v/>
      </c>
      <c r="L102" s="24" t="str">
        <f>IF('Tagging-195-FD'!L102='Tagging-195-JW'!L102, "", IF('Tagging-195-FD'!L102="x", "FD", "JW"))</f>
        <v/>
      </c>
      <c r="M102" s="24" t="str">
        <f>IF('Tagging-195-FD'!M102='Tagging-195-JW'!M102, "", IF('Tagging-195-FD'!M102="x", "FD", "JW"))</f>
        <v/>
      </c>
    </row>
    <row r="103" spans="1:15" ht="43.5" x14ac:dyDescent="0.35">
      <c r="A103" s="13">
        <v>133</v>
      </c>
      <c r="B103" s="15" t="s">
        <v>149</v>
      </c>
      <c r="E103" s="24" t="str">
        <f>IF('Tagging-195-FD'!E103='Tagging-195-JW'!E103, "", IF('Tagging-195-FD'!E103="x", "FD", "JW"))</f>
        <v/>
      </c>
      <c r="F103" s="24" t="str">
        <f>IF('Tagging-195-FD'!F103='Tagging-195-JW'!F103, "", IF('Tagging-195-FD'!F103="x", "FD", "JW"))</f>
        <v/>
      </c>
      <c r="G103" s="24" t="str">
        <f>IF('Tagging-195-FD'!G103='Tagging-195-JW'!G103, "", IF('Tagging-195-FD'!G103="x", "FD", "JW"))</f>
        <v/>
      </c>
      <c r="H103" s="61" t="s">
        <v>580</v>
      </c>
      <c r="I103" s="24" t="str">
        <f>IF('Tagging-195-FD'!I103='Tagging-195-JW'!I103, "", IF('Tagging-195-FD'!I103="x", "FD", "JW"))</f>
        <v/>
      </c>
      <c r="J103" s="24" t="str">
        <f>IF('Tagging-195-FD'!J103='Tagging-195-JW'!J103, "", IF('Tagging-195-FD'!J103="x", "FD", "JW"))</f>
        <v/>
      </c>
      <c r="K103" s="24" t="str">
        <f>IF('Tagging-195-FD'!K103='Tagging-195-JW'!K103, "", IF('Tagging-195-FD'!K103="x", "FD", "JW"))</f>
        <v/>
      </c>
      <c r="L103" s="24" t="str">
        <f>IF('Tagging-195-FD'!L103='Tagging-195-JW'!L103, "", IF('Tagging-195-FD'!L103="x", "FD", "JW"))</f>
        <v/>
      </c>
      <c r="M103" s="24" t="str">
        <f>IF('Tagging-195-FD'!M103='Tagging-195-JW'!M103, "", IF('Tagging-195-FD'!M103="x", "FD", "JW"))</f>
        <v/>
      </c>
      <c r="N103" s="31" t="s">
        <v>724</v>
      </c>
    </row>
    <row r="104" spans="1:15" ht="130.5" x14ac:dyDescent="0.35">
      <c r="A104" s="13">
        <v>58</v>
      </c>
      <c r="B104" s="15" t="s">
        <v>75</v>
      </c>
      <c r="E104" s="24" t="str">
        <f>IF('Tagging-195-FD'!E104='Tagging-195-JW'!E104, "", IF('Tagging-195-FD'!E104="x", "FD", "JW"))</f>
        <v/>
      </c>
      <c r="F104" s="24" t="str">
        <f>IF('Tagging-195-FD'!F104='Tagging-195-JW'!F104, "", IF('Tagging-195-FD'!F104="x", "FD", "JW"))</f>
        <v/>
      </c>
      <c r="G104" s="24" t="str">
        <f>IF('Tagging-195-FD'!G104='Tagging-195-JW'!G104, "", IF('Tagging-195-FD'!G104="x", "FD", "JW"))</f>
        <v/>
      </c>
      <c r="H104" s="61" t="s">
        <v>580</v>
      </c>
      <c r="I104" s="24" t="str">
        <f>IF('Tagging-195-FD'!I104='Tagging-195-JW'!I104, "", IF('Tagging-195-FD'!I104="x", "FD", "JW"))</f>
        <v/>
      </c>
      <c r="J104" s="24" t="str">
        <f>IF('Tagging-195-FD'!J104='Tagging-195-JW'!J104, "", IF('Tagging-195-FD'!J104="x", "FD", "JW"))</f>
        <v/>
      </c>
      <c r="K104" s="24" t="str">
        <f>IF('Tagging-195-FD'!K104='Tagging-195-JW'!K104, "", IF('Tagging-195-FD'!K104="x", "FD", "JW"))</f>
        <v/>
      </c>
      <c r="L104" s="24" t="str">
        <f>IF('Tagging-195-FD'!L104='Tagging-195-JW'!L104, "", IF('Tagging-195-FD'!L104="x", "FD", "JW"))</f>
        <v/>
      </c>
      <c r="M104" s="24" t="str">
        <f>IF('Tagging-195-FD'!M104='Tagging-195-JW'!M104, "", IF('Tagging-195-FD'!M104="x", "FD", "JW"))</f>
        <v/>
      </c>
      <c r="N104" s="32" t="s">
        <v>725</v>
      </c>
      <c r="O104" s="31" t="s">
        <v>765</v>
      </c>
    </row>
    <row r="105" spans="1:15" ht="43.5" x14ac:dyDescent="0.35">
      <c r="A105" s="13">
        <v>166</v>
      </c>
      <c r="B105" s="15" t="s">
        <v>182</v>
      </c>
      <c r="E105" s="24" t="str">
        <f>IF('Tagging-195-FD'!E105='Tagging-195-JW'!E105, "", IF('Tagging-195-FD'!E105="x", "FD", "JW"))</f>
        <v/>
      </c>
      <c r="F105" s="24" t="str">
        <f>IF('Tagging-195-FD'!F105='Tagging-195-JW'!F105, "", IF('Tagging-195-FD'!F105="x", "FD", "JW"))</f>
        <v/>
      </c>
      <c r="G105" s="24" t="str">
        <f>IF('Tagging-195-FD'!G105='Tagging-195-JW'!G105, "", IF('Tagging-195-FD'!G105="x", "FD", "JW"))</f>
        <v/>
      </c>
      <c r="H105" s="24" t="str">
        <f>IF('Tagging-195-FD'!H105='Tagging-195-JW'!H105, "", IF('Tagging-195-FD'!H105="x", "FD", "JW"))</f>
        <v/>
      </c>
      <c r="I105" s="24" t="str">
        <f>IF('Tagging-195-FD'!I105='Tagging-195-JW'!I105, "", IF('Tagging-195-FD'!I105="x", "FD", "JW"))</f>
        <v/>
      </c>
      <c r="J105" s="24" t="str">
        <f>IF('Tagging-195-FD'!J105='Tagging-195-JW'!J105, "", IF('Tagging-195-FD'!J105="x", "FD", "JW"))</f>
        <v/>
      </c>
      <c r="K105" s="24" t="str">
        <f>IF('Tagging-195-FD'!K105='Tagging-195-JW'!K105, "", IF('Tagging-195-FD'!K105="x", "FD", "JW"))</f>
        <v/>
      </c>
      <c r="L105" s="24" t="str">
        <f>IF('Tagging-195-FD'!L105='Tagging-195-JW'!L105, "", IF('Tagging-195-FD'!L105="x", "FD", "JW"))</f>
        <v/>
      </c>
      <c r="M105" s="24" t="str">
        <f>IF('Tagging-195-FD'!M105='Tagging-195-JW'!M105, "", IF('Tagging-195-FD'!M105="x", "FD", "JW"))</f>
        <v/>
      </c>
    </row>
    <row r="106" spans="1:15" ht="87" x14ac:dyDescent="0.35">
      <c r="A106" s="13">
        <v>234</v>
      </c>
      <c r="B106" s="15" t="s">
        <v>249</v>
      </c>
      <c r="E106" s="24" t="str">
        <f>IF('Tagging-195-FD'!E106='Tagging-195-JW'!E106, "", IF('Tagging-195-FD'!E106="x", "FD", "JW"))</f>
        <v/>
      </c>
      <c r="F106" s="24" t="str">
        <f>IF('Tagging-195-FD'!F106='Tagging-195-JW'!F106, "", IF('Tagging-195-FD'!F106="x", "FD", "JW"))</f>
        <v/>
      </c>
      <c r="G106" s="24" t="str">
        <f>IF('Tagging-195-FD'!G106='Tagging-195-JW'!G106, "", IF('Tagging-195-FD'!G106="x", "FD", "JW"))</f>
        <v/>
      </c>
      <c r="H106" s="61" t="s">
        <v>580</v>
      </c>
      <c r="I106" s="24" t="str">
        <f>IF('Tagging-195-FD'!I106='Tagging-195-JW'!I106, "", IF('Tagging-195-FD'!I106="x", "FD", "JW"))</f>
        <v/>
      </c>
      <c r="J106" s="24" t="str">
        <f>IF('Tagging-195-FD'!J106='Tagging-195-JW'!J106, "", IF('Tagging-195-FD'!J106="x", "FD", "JW"))</f>
        <v/>
      </c>
      <c r="K106" s="24" t="str">
        <f>IF('Tagging-195-FD'!K106='Tagging-195-JW'!K106, "", IF('Tagging-195-FD'!K106="x", "FD", "JW"))</f>
        <v/>
      </c>
      <c r="L106" s="24" t="str">
        <f>IF('Tagging-195-FD'!L106='Tagging-195-JW'!L106, "", IF('Tagging-195-FD'!L106="x", "FD", "JW"))</f>
        <v/>
      </c>
      <c r="M106" s="24" t="str">
        <f>IF('Tagging-195-FD'!M106='Tagging-195-JW'!M106, "", IF('Tagging-195-FD'!M106="x", "FD", "JW"))</f>
        <v/>
      </c>
      <c r="N106" s="32" t="s">
        <v>704</v>
      </c>
      <c r="O106" s="31" t="s">
        <v>588</v>
      </c>
    </row>
    <row r="107" spans="1:15" ht="87" x14ac:dyDescent="0.35">
      <c r="A107" s="13">
        <v>158</v>
      </c>
      <c r="B107" s="15" t="s">
        <v>174</v>
      </c>
      <c r="E107" s="24" t="str">
        <f>IF('Tagging-195-FD'!E107='Tagging-195-JW'!E107, "", IF('Tagging-195-FD'!E107="x", "FD", "JW"))</f>
        <v/>
      </c>
      <c r="F107" s="61" t="s">
        <v>580</v>
      </c>
      <c r="G107" s="24" t="str">
        <f>IF('Tagging-195-FD'!G107='Tagging-195-JW'!G107, "", IF('Tagging-195-FD'!G107="x", "FD", "JW"))</f>
        <v/>
      </c>
      <c r="H107" s="24" t="str">
        <f>IF('Tagging-195-FD'!H107='Tagging-195-JW'!H107, "", IF('Tagging-195-FD'!H107="x", "FD", "JW"))</f>
        <v/>
      </c>
      <c r="I107" s="24" t="str">
        <f>IF('Tagging-195-FD'!I107='Tagging-195-JW'!I107, "", IF('Tagging-195-FD'!I107="x", "FD", "JW"))</f>
        <v/>
      </c>
      <c r="J107" s="24" t="str">
        <f>IF('Tagging-195-FD'!J107='Tagging-195-JW'!J107, "", IF('Tagging-195-FD'!J107="x", "FD", "JW"))</f>
        <v/>
      </c>
      <c r="K107" s="24" t="str">
        <f>IF('Tagging-195-FD'!K107='Tagging-195-JW'!K107, "", IF('Tagging-195-FD'!K107="x", "FD", "JW"))</f>
        <v/>
      </c>
      <c r="L107" s="24" t="str">
        <f>IF('Tagging-195-FD'!L107='Tagging-195-JW'!L107, "", IF('Tagging-195-FD'!L107="x", "FD", "JW"))</f>
        <v/>
      </c>
      <c r="M107" s="24" t="str">
        <f>IF('Tagging-195-FD'!M107='Tagging-195-JW'!M107, "", IF('Tagging-195-FD'!M107="x", "FD", "JW"))</f>
        <v/>
      </c>
      <c r="N107" s="31" t="s">
        <v>588</v>
      </c>
    </row>
    <row r="108" spans="1:15" ht="58" x14ac:dyDescent="0.35">
      <c r="A108" s="13">
        <v>114</v>
      </c>
      <c r="B108" s="15" t="s">
        <v>130</v>
      </c>
      <c r="E108" s="24" t="str">
        <f>IF('Tagging-195-FD'!E108='Tagging-195-JW'!E108, "", IF('Tagging-195-FD'!E108="x", "FD", "JW"))</f>
        <v/>
      </c>
      <c r="F108" s="24" t="str">
        <f>IF('Tagging-195-FD'!F108='Tagging-195-JW'!F108, "", IF('Tagging-195-FD'!F108="x", "FD", "JW"))</f>
        <v/>
      </c>
      <c r="G108" s="24" t="str">
        <f>IF('Tagging-195-FD'!G108='Tagging-195-JW'!G108, "", IF('Tagging-195-FD'!G108="x", "FD", "JW"))</f>
        <v/>
      </c>
      <c r="H108" s="24" t="str">
        <f>IF('Tagging-195-FD'!H108='Tagging-195-JW'!H108, "", IF('Tagging-195-FD'!H108="x", "FD", "JW"))</f>
        <v/>
      </c>
      <c r="I108" s="24" t="str">
        <f>IF('Tagging-195-FD'!I108='Tagging-195-JW'!I108, "", IF('Tagging-195-FD'!I108="x", "FD", "JW"))</f>
        <v/>
      </c>
      <c r="J108" s="24" t="str">
        <f>IF('Tagging-195-FD'!J108='Tagging-195-JW'!J108, "", IF('Tagging-195-FD'!J108="x", "FD", "JW"))</f>
        <v/>
      </c>
      <c r="K108" s="24" t="str">
        <f>IF('Tagging-195-FD'!K108='Tagging-195-JW'!K108, "", IF('Tagging-195-FD'!K108="x", "FD", "JW"))</f>
        <v/>
      </c>
      <c r="L108" s="24" t="str">
        <f>IF('Tagging-195-FD'!L108='Tagging-195-JW'!L108, "", IF('Tagging-195-FD'!L108="x", "FD", "JW"))</f>
        <v/>
      </c>
      <c r="M108" s="24" t="str">
        <f>IF('Tagging-195-FD'!M108='Tagging-195-JW'!M108, "", IF('Tagging-195-FD'!M108="x", "FD", "JW"))</f>
        <v/>
      </c>
    </row>
    <row r="109" spans="1:15" ht="72.5" x14ac:dyDescent="0.35">
      <c r="A109" s="13">
        <v>7</v>
      </c>
      <c r="B109" s="15" t="s">
        <v>19</v>
      </c>
      <c r="E109" s="24" t="str">
        <f>IF('Tagging-195-FD'!E109='Tagging-195-JW'!E109, "", IF('Tagging-195-FD'!E109="x", "FD", "JW"))</f>
        <v/>
      </c>
      <c r="F109" s="24" t="str">
        <f>IF('Tagging-195-FD'!F109='Tagging-195-JW'!F109, "", IF('Tagging-195-FD'!F109="x", "FD", "JW"))</f>
        <v/>
      </c>
      <c r="G109" s="24" t="str">
        <f>IF('Tagging-195-FD'!G109='Tagging-195-JW'!G109, "", IF('Tagging-195-FD'!G109="x", "FD", "JW"))</f>
        <v/>
      </c>
      <c r="H109" s="24" t="str">
        <f>IF('Tagging-195-FD'!H109='Tagging-195-JW'!H109, "", IF('Tagging-195-FD'!H109="x", "FD", "JW"))</f>
        <v/>
      </c>
      <c r="I109" s="24" t="str">
        <f>IF('Tagging-195-FD'!I109='Tagging-195-JW'!I109, "", IF('Tagging-195-FD'!I109="x", "FD", "JW"))</f>
        <v/>
      </c>
      <c r="J109" s="24" t="str">
        <f>IF('Tagging-195-FD'!J109='Tagging-195-JW'!J109, "", IF('Tagging-195-FD'!J109="x", "FD", "JW"))</f>
        <v/>
      </c>
      <c r="K109" s="24" t="str">
        <f>IF('Tagging-195-FD'!K109='Tagging-195-JW'!K109, "", IF('Tagging-195-FD'!K109="x", "FD", "JW"))</f>
        <v/>
      </c>
      <c r="L109" s="24" t="str">
        <f>IF('Tagging-195-FD'!L109='Tagging-195-JW'!L109, "", IF('Tagging-195-FD'!L109="x", "FD", "JW"))</f>
        <v/>
      </c>
      <c r="M109" s="24" t="str">
        <f>IF('Tagging-195-FD'!M109='Tagging-195-JW'!M109, "", IF('Tagging-195-FD'!M109="x", "FD", "JW"))</f>
        <v/>
      </c>
    </row>
    <row r="110" spans="1:15" ht="58" x14ac:dyDescent="0.35">
      <c r="A110" s="13">
        <v>198</v>
      </c>
      <c r="B110" s="15" t="s">
        <v>213</v>
      </c>
      <c r="E110" s="24" t="str">
        <f>IF('Tagging-195-FD'!E110='Tagging-195-JW'!E110, "", IF('Tagging-195-FD'!E110="x", "FD", "JW"))</f>
        <v/>
      </c>
      <c r="F110" s="24" t="str">
        <f>IF('Tagging-195-FD'!F110='Tagging-195-JW'!F110, "", IF('Tagging-195-FD'!F110="x", "FD", "JW"))</f>
        <v/>
      </c>
      <c r="G110" s="24" t="str">
        <f>IF('Tagging-195-FD'!G110='Tagging-195-JW'!G110, "", IF('Tagging-195-FD'!G110="x", "FD", "JW"))</f>
        <v/>
      </c>
      <c r="H110" s="24" t="str">
        <f>IF('Tagging-195-FD'!H110='Tagging-195-JW'!H110, "", IF('Tagging-195-FD'!H110="x", "FD", "JW"))</f>
        <v/>
      </c>
      <c r="I110" s="24" t="str">
        <f>IF('Tagging-195-FD'!I110='Tagging-195-JW'!I110, "", IF('Tagging-195-FD'!I110="x", "FD", "JW"))</f>
        <v/>
      </c>
      <c r="J110" s="24" t="str">
        <f>IF('Tagging-195-FD'!J110='Tagging-195-JW'!J110, "", IF('Tagging-195-FD'!J110="x", "FD", "JW"))</f>
        <v/>
      </c>
      <c r="K110" s="24" t="str">
        <f>IF('Tagging-195-FD'!K110='Tagging-195-JW'!K110, "", IF('Tagging-195-FD'!K110="x", "FD", "JW"))</f>
        <v/>
      </c>
      <c r="L110" s="24" t="str">
        <f>IF('Tagging-195-FD'!L110='Tagging-195-JW'!L110, "", IF('Tagging-195-FD'!L110="x", "FD", "JW"))</f>
        <v/>
      </c>
      <c r="M110" s="24" t="str">
        <f>IF('Tagging-195-FD'!M110='Tagging-195-JW'!M110, "", IF('Tagging-195-FD'!M110="x", "FD", "JW"))</f>
        <v/>
      </c>
    </row>
    <row r="111" spans="1:15" ht="43.5" x14ac:dyDescent="0.35">
      <c r="A111" s="13">
        <v>140</v>
      </c>
      <c r="B111" s="15" t="s">
        <v>156</v>
      </c>
      <c r="E111" s="24" t="str">
        <f>IF('Tagging-195-FD'!E111='Tagging-195-JW'!E111, "", IF('Tagging-195-FD'!E111="x", "FD", "JW"))</f>
        <v/>
      </c>
      <c r="F111" s="24" t="str">
        <f>IF('Tagging-195-FD'!F111='Tagging-195-JW'!F111, "", IF('Tagging-195-FD'!F111="x", "FD", "JW"))</f>
        <v/>
      </c>
      <c r="G111" s="24" t="str">
        <f>IF('Tagging-195-FD'!G111='Tagging-195-JW'!G111, "", IF('Tagging-195-FD'!G111="x", "FD", "JW"))</f>
        <v/>
      </c>
      <c r="H111" s="24" t="str">
        <f>IF('Tagging-195-FD'!H111='Tagging-195-JW'!H111, "", IF('Tagging-195-FD'!H111="x", "FD", "JW"))</f>
        <v/>
      </c>
      <c r="I111" s="24" t="str">
        <f>IF('Tagging-195-FD'!I111='Tagging-195-JW'!I111, "", IF('Tagging-195-FD'!I111="x", "FD", "JW"))</f>
        <v/>
      </c>
      <c r="J111" s="24" t="str">
        <f>IF('Tagging-195-FD'!J111='Tagging-195-JW'!J111, "", IF('Tagging-195-FD'!J111="x", "FD", "JW"))</f>
        <v/>
      </c>
      <c r="K111" s="24" t="str">
        <f>IF('Tagging-195-FD'!K111='Tagging-195-JW'!K111, "", IF('Tagging-195-FD'!K111="x", "FD", "JW"))</f>
        <v/>
      </c>
      <c r="L111" s="24" t="str">
        <f>IF('Tagging-195-FD'!L111='Tagging-195-JW'!L111, "", IF('Tagging-195-FD'!L111="x", "FD", "JW"))</f>
        <v/>
      </c>
      <c r="M111" s="24" t="str">
        <f>IF('Tagging-195-FD'!M111='Tagging-195-JW'!M111, "", IF('Tagging-195-FD'!M111="x", "FD", "JW"))</f>
        <v/>
      </c>
    </row>
    <row r="112" spans="1:15" ht="43.5" x14ac:dyDescent="0.35">
      <c r="A112" s="13">
        <v>240</v>
      </c>
      <c r="B112" s="15" t="s">
        <v>255</v>
      </c>
      <c r="E112" s="24" t="str">
        <f>IF('Tagging-195-FD'!E112='Tagging-195-JW'!E112, "", IF('Tagging-195-FD'!E112="x", "FD", "JW"))</f>
        <v/>
      </c>
      <c r="F112" s="24" t="str">
        <f>IF('Tagging-195-FD'!F112='Tagging-195-JW'!F112, "", IF('Tagging-195-FD'!F112="x", "FD", "JW"))</f>
        <v/>
      </c>
      <c r="G112" s="24" t="str">
        <f>IF('Tagging-195-FD'!G112='Tagging-195-JW'!G112, "", IF('Tagging-195-FD'!G112="x", "FD", "JW"))</f>
        <v/>
      </c>
      <c r="H112" s="61" t="s">
        <v>580</v>
      </c>
      <c r="I112" s="24" t="str">
        <f>IF('Tagging-195-FD'!I112='Tagging-195-JW'!I112, "", IF('Tagging-195-FD'!I112="x", "FD", "JW"))</f>
        <v/>
      </c>
      <c r="J112" s="24" t="str">
        <f>IF('Tagging-195-FD'!J112='Tagging-195-JW'!J112, "", IF('Tagging-195-FD'!J112="x", "FD", "JW"))</f>
        <v/>
      </c>
      <c r="K112" s="24" t="str">
        <f>IF('Tagging-195-FD'!K112='Tagging-195-JW'!K112, "", IF('Tagging-195-FD'!K112="x", "FD", "JW"))</f>
        <v/>
      </c>
      <c r="L112" s="24" t="str">
        <f>IF('Tagging-195-FD'!L112='Tagging-195-JW'!L112, "", IF('Tagging-195-FD'!L112="x", "FD", "JW"))</f>
        <v/>
      </c>
      <c r="M112" s="24" t="str">
        <f>IF('Tagging-195-FD'!M112='Tagging-195-JW'!M112, "", IF('Tagging-195-FD'!M112="x", "FD", "JW"))</f>
        <v/>
      </c>
      <c r="N112" s="31" t="s">
        <v>588</v>
      </c>
    </row>
    <row r="113" spans="1:15" ht="87" x14ac:dyDescent="0.35">
      <c r="A113" s="13">
        <v>92</v>
      </c>
      <c r="B113" s="15" t="s">
        <v>108</v>
      </c>
      <c r="E113" s="24" t="str">
        <f>IF('Tagging-195-FD'!E113='Tagging-195-JW'!E113, "", IF('Tagging-195-FD'!E113="x", "FD", "JW"))</f>
        <v/>
      </c>
      <c r="F113" s="24" t="str">
        <f>IF('Tagging-195-FD'!F113='Tagging-195-JW'!F113, "", IF('Tagging-195-FD'!F113="x", "FD", "JW"))</f>
        <v/>
      </c>
      <c r="G113" s="24" t="str">
        <f>IF('Tagging-195-FD'!G113='Tagging-195-JW'!G113, "", IF('Tagging-195-FD'!G113="x", "FD", "JW"))</f>
        <v/>
      </c>
      <c r="H113" s="24" t="str">
        <f>IF('Tagging-195-FD'!H113='Tagging-195-JW'!H113, "", IF('Tagging-195-FD'!H113="x", "FD", "JW"))</f>
        <v/>
      </c>
      <c r="I113" s="24" t="str">
        <f>IF('Tagging-195-FD'!I113='Tagging-195-JW'!I113, "", IF('Tagging-195-FD'!I113="x", "FD", "JW"))</f>
        <v/>
      </c>
      <c r="J113" s="24" t="str">
        <f>IF('Tagging-195-FD'!J113='Tagging-195-JW'!J113, "", IF('Tagging-195-FD'!J113="x", "FD", "JW"))</f>
        <v/>
      </c>
      <c r="K113" s="24" t="str">
        <f>IF('Tagging-195-FD'!K113='Tagging-195-JW'!K113, "", IF('Tagging-195-FD'!K113="x", "FD", "JW"))</f>
        <v/>
      </c>
      <c r="L113" s="24" t="str">
        <f>IF('Tagging-195-FD'!L113='Tagging-195-JW'!L113, "", IF('Tagging-195-FD'!L113="x", "FD", "JW"))</f>
        <v/>
      </c>
      <c r="M113" s="24" t="str">
        <f>IF('Tagging-195-FD'!M113='Tagging-195-JW'!M113, "", IF('Tagging-195-FD'!M113="x", "FD", "JW"))</f>
        <v/>
      </c>
    </row>
    <row r="114" spans="1:15" ht="43.5" x14ac:dyDescent="0.35">
      <c r="A114" s="13">
        <v>23</v>
      </c>
      <c r="B114" s="15" t="s">
        <v>39</v>
      </c>
      <c r="E114" s="24" t="str">
        <f>IF('Tagging-195-FD'!E114='Tagging-195-JW'!E114, "", IF('Tagging-195-FD'!E114="x", "FD", "JW"))</f>
        <v/>
      </c>
      <c r="F114" s="24" t="str">
        <f>IF('Tagging-195-FD'!F114='Tagging-195-JW'!F114, "", IF('Tagging-195-FD'!F114="x", "FD", "JW"))</f>
        <v/>
      </c>
      <c r="G114" s="24" t="str">
        <f>IF('Tagging-195-FD'!G114='Tagging-195-JW'!G114, "", IF('Tagging-195-FD'!G114="x", "FD", "JW"))</f>
        <v/>
      </c>
      <c r="H114" s="24" t="str">
        <f>IF('Tagging-195-FD'!H114='Tagging-195-JW'!H114, "", IF('Tagging-195-FD'!H114="x", "FD", "JW"))</f>
        <v/>
      </c>
      <c r="I114" s="24" t="str">
        <f>IF('Tagging-195-FD'!I114='Tagging-195-JW'!I114, "", IF('Tagging-195-FD'!I114="x", "FD", "JW"))</f>
        <v/>
      </c>
      <c r="J114" s="24" t="str">
        <f>IF('Tagging-195-FD'!J114='Tagging-195-JW'!J114, "", IF('Tagging-195-FD'!J114="x", "FD", "JW"))</f>
        <v/>
      </c>
      <c r="K114" s="24" t="str">
        <f>IF('Tagging-195-FD'!K114='Tagging-195-JW'!K114, "", IF('Tagging-195-FD'!K114="x", "FD", "JW"))</f>
        <v/>
      </c>
      <c r="L114" s="24" t="str">
        <f>IF('Tagging-195-FD'!L114='Tagging-195-JW'!L114, "", IF('Tagging-195-FD'!L114="x", "FD", "JW"))</f>
        <v/>
      </c>
      <c r="M114" s="24" t="str">
        <f>IF('Tagging-195-FD'!M114='Tagging-195-JW'!M114, "", IF('Tagging-195-FD'!M114="x", "FD", "JW"))</f>
        <v/>
      </c>
    </row>
    <row r="115" spans="1:15" ht="72.5" x14ac:dyDescent="0.35">
      <c r="A115" s="13">
        <v>61</v>
      </c>
      <c r="B115" s="15" t="s">
        <v>78</v>
      </c>
      <c r="E115" s="24" t="str">
        <f>IF('Tagging-195-FD'!E115='Tagging-195-JW'!E115, "", IF('Tagging-195-FD'!E115="x", "FD", "JW"))</f>
        <v/>
      </c>
      <c r="F115" s="24" t="str">
        <f>IF('Tagging-195-FD'!F115='Tagging-195-JW'!F115, "", IF('Tagging-195-FD'!F115="x", "FD", "JW"))</f>
        <v/>
      </c>
      <c r="G115" s="24" t="str">
        <f>IF('Tagging-195-FD'!G115='Tagging-195-JW'!G115, "", IF('Tagging-195-FD'!G115="x", "FD", "JW"))</f>
        <v/>
      </c>
      <c r="H115" s="24" t="str">
        <f>IF('Tagging-195-FD'!H115='Tagging-195-JW'!H115, "", IF('Tagging-195-FD'!H115="x", "FD", "JW"))</f>
        <v/>
      </c>
      <c r="I115" s="24" t="str">
        <f>IF('Tagging-195-FD'!I115='Tagging-195-JW'!I115, "", IF('Tagging-195-FD'!I115="x", "FD", "JW"))</f>
        <v/>
      </c>
      <c r="J115" s="24" t="str">
        <f>IF('Tagging-195-FD'!J115='Tagging-195-JW'!J115, "", IF('Tagging-195-FD'!J115="x", "FD", "JW"))</f>
        <v/>
      </c>
      <c r="K115" s="24" t="str">
        <f>IF('Tagging-195-FD'!K115='Tagging-195-JW'!K115, "", IF('Tagging-195-FD'!K115="x", "FD", "JW"))</f>
        <v/>
      </c>
      <c r="L115" s="24" t="str">
        <f>IF('Tagging-195-FD'!L115='Tagging-195-JW'!L115, "", IF('Tagging-195-FD'!L115="x", "FD", "JW"))</f>
        <v/>
      </c>
      <c r="M115" s="24" t="str">
        <f>IF('Tagging-195-FD'!M115='Tagging-195-JW'!M115, "", IF('Tagging-195-FD'!M115="x", "FD", "JW"))</f>
        <v/>
      </c>
    </row>
    <row r="116" spans="1:15" ht="43.5" x14ac:dyDescent="0.35">
      <c r="A116" s="13">
        <v>8</v>
      </c>
      <c r="B116" s="15" t="s">
        <v>20</v>
      </c>
      <c r="E116" s="24" t="str">
        <f>IF('Tagging-195-FD'!E116='Tagging-195-JW'!E116, "", IF('Tagging-195-FD'!E116="x", "FD", "JW"))</f>
        <v/>
      </c>
      <c r="F116" s="24" t="str">
        <f>IF('Tagging-195-FD'!F116='Tagging-195-JW'!F116, "", IF('Tagging-195-FD'!F116="x", "FD", "JW"))</f>
        <v/>
      </c>
      <c r="G116" s="24" t="str">
        <f>IF('Tagging-195-FD'!G116='Tagging-195-JW'!G116, "", IF('Tagging-195-FD'!G116="x", "FD", "JW"))</f>
        <v/>
      </c>
      <c r="H116" s="24" t="str">
        <f>IF('Tagging-195-FD'!H116='Tagging-195-JW'!H116, "", IF('Tagging-195-FD'!H116="x", "FD", "JW"))</f>
        <v/>
      </c>
      <c r="I116" s="24" t="str">
        <f>IF('Tagging-195-FD'!I116='Tagging-195-JW'!I116, "", IF('Tagging-195-FD'!I116="x", "FD", "JW"))</f>
        <v/>
      </c>
      <c r="J116" s="24" t="str">
        <f>IF('Tagging-195-FD'!J116='Tagging-195-JW'!J116, "", IF('Tagging-195-FD'!J116="x", "FD", "JW"))</f>
        <v/>
      </c>
      <c r="K116" s="24" t="str">
        <f>IF('Tagging-195-FD'!K116='Tagging-195-JW'!K116, "", IF('Tagging-195-FD'!K116="x", "FD", "JW"))</f>
        <v/>
      </c>
      <c r="L116" s="24" t="str">
        <f>IF('Tagging-195-FD'!L116='Tagging-195-JW'!L116, "", IF('Tagging-195-FD'!L116="x", "FD", "JW"))</f>
        <v/>
      </c>
      <c r="M116" s="61" t="s">
        <v>578</v>
      </c>
      <c r="N116" s="32" t="s">
        <v>827</v>
      </c>
      <c r="O116" s="31" t="s">
        <v>588</v>
      </c>
    </row>
    <row r="117" spans="1:15" ht="29" x14ac:dyDescent="0.35">
      <c r="A117" s="13">
        <v>168</v>
      </c>
      <c r="B117" s="15" t="s">
        <v>184</v>
      </c>
      <c r="E117" s="24" t="str">
        <f>IF('Tagging-195-FD'!E117='Tagging-195-JW'!E117, "", IF('Tagging-195-FD'!E117="x", "FD", "JW"))</f>
        <v/>
      </c>
      <c r="F117" s="24" t="str">
        <f>IF('Tagging-195-FD'!F117='Tagging-195-JW'!F117, "", IF('Tagging-195-FD'!F117="x", "FD", "JW"))</f>
        <v/>
      </c>
      <c r="G117" s="61" t="s">
        <v>580</v>
      </c>
      <c r="H117" s="24" t="str">
        <f>IF('Tagging-195-FD'!H117='Tagging-195-JW'!H117, "", IF('Tagging-195-FD'!H117="x", "FD", "JW"))</f>
        <v/>
      </c>
      <c r="I117" s="24" t="str">
        <f>IF('Tagging-195-FD'!I117='Tagging-195-JW'!I117, "", IF('Tagging-195-FD'!I117="x", "FD", "JW"))</f>
        <v/>
      </c>
      <c r="J117" s="24" t="str">
        <f>IF('Tagging-195-FD'!J117='Tagging-195-JW'!J117, "", IF('Tagging-195-FD'!J117="x", "FD", "JW"))</f>
        <v/>
      </c>
      <c r="K117" s="24" t="str">
        <f>IF('Tagging-195-FD'!K117='Tagging-195-JW'!K117, "", IF('Tagging-195-FD'!K117="x", "FD", "JW"))</f>
        <v/>
      </c>
      <c r="L117" s="24" t="str">
        <f>IF('Tagging-195-FD'!L117='Tagging-195-JW'!L117, "", IF('Tagging-195-FD'!L117="x", "FD", "JW"))</f>
        <v/>
      </c>
      <c r="M117" s="24" t="str">
        <f>IF('Tagging-195-FD'!M117='Tagging-195-JW'!M117, "", IF('Tagging-195-FD'!M117="x", "FD", "JW"))</f>
        <v/>
      </c>
      <c r="N117" s="31" t="s">
        <v>726</v>
      </c>
    </row>
    <row r="118" spans="1:15" ht="58" x14ac:dyDescent="0.35">
      <c r="A118" s="13">
        <v>239</v>
      </c>
      <c r="B118" s="15" t="s">
        <v>254</v>
      </c>
      <c r="E118" s="24" t="str">
        <f>IF('Tagging-195-FD'!E118='Tagging-195-JW'!E118, "", IF('Tagging-195-FD'!E118="x", "FD", "JW"))</f>
        <v/>
      </c>
      <c r="F118" s="24" t="str">
        <f>IF('Tagging-195-FD'!F118='Tagging-195-JW'!F118, "", IF('Tagging-195-FD'!F118="x", "FD", "JW"))</f>
        <v/>
      </c>
      <c r="G118" s="24" t="str">
        <f>IF('Tagging-195-FD'!G118='Tagging-195-JW'!G118, "", IF('Tagging-195-FD'!G118="x", "FD", "JW"))</f>
        <v/>
      </c>
      <c r="H118" s="24" t="str">
        <f>IF('Tagging-195-FD'!H118='Tagging-195-JW'!H118, "", IF('Tagging-195-FD'!H118="x", "FD", "JW"))</f>
        <v/>
      </c>
      <c r="I118" s="24" t="str">
        <f>IF('Tagging-195-FD'!I118='Tagging-195-JW'!I118, "", IF('Tagging-195-FD'!I118="x", "FD", "JW"))</f>
        <v/>
      </c>
      <c r="J118" s="24" t="str">
        <f>IF('Tagging-195-FD'!J118='Tagging-195-JW'!J118, "", IF('Tagging-195-FD'!J118="x", "FD", "JW"))</f>
        <v/>
      </c>
      <c r="K118" s="24" t="str">
        <f>IF('Tagging-195-FD'!K118='Tagging-195-JW'!K118, "", IF('Tagging-195-FD'!K118="x", "FD", "JW"))</f>
        <v/>
      </c>
      <c r="L118" s="24" t="str">
        <f>IF('Tagging-195-FD'!L118='Tagging-195-JW'!L118, "", IF('Tagging-195-FD'!L118="x", "FD", "JW"))</f>
        <v/>
      </c>
      <c r="M118" s="61" t="s">
        <v>578</v>
      </c>
      <c r="N118" s="31" t="s">
        <v>588</v>
      </c>
    </row>
    <row r="119" spans="1:15" ht="29" x14ac:dyDescent="0.35">
      <c r="A119" s="13">
        <v>94</v>
      </c>
      <c r="B119" s="15" t="s">
        <v>110</v>
      </c>
      <c r="E119" s="24" t="str">
        <f>IF('Tagging-195-FD'!E119='Tagging-195-JW'!E119, "", IF('Tagging-195-FD'!E119="x", "FD", "JW"))</f>
        <v/>
      </c>
      <c r="F119" s="24" t="str">
        <f>IF('Tagging-195-FD'!F119='Tagging-195-JW'!F119, "", IF('Tagging-195-FD'!F119="x", "FD", "JW"))</f>
        <v/>
      </c>
      <c r="G119" s="24" t="str">
        <f>IF('Tagging-195-FD'!G119='Tagging-195-JW'!G119, "", IF('Tagging-195-FD'!G119="x", "FD", "JW"))</f>
        <v/>
      </c>
      <c r="H119" s="24" t="str">
        <f>IF('Tagging-195-FD'!H119='Tagging-195-JW'!H119, "", IF('Tagging-195-FD'!H119="x", "FD", "JW"))</f>
        <v/>
      </c>
      <c r="I119" s="24" t="str">
        <f>IF('Tagging-195-FD'!I119='Tagging-195-JW'!I119, "", IF('Tagging-195-FD'!I119="x", "FD", "JW"))</f>
        <v/>
      </c>
      <c r="J119" s="24" t="str">
        <f>IF('Tagging-195-FD'!J119='Tagging-195-JW'!J119, "", IF('Tagging-195-FD'!J119="x", "FD", "JW"))</f>
        <v/>
      </c>
      <c r="K119" s="24" t="str">
        <f>IF('Tagging-195-FD'!K119='Tagging-195-JW'!K119, "", IF('Tagging-195-FD'!K119="x", "FD", "JW"))</f>
        <v/>
      </c>
      <c r="L119" s="24" t="str">
        <f>IF('Tagging-195-FD'!L119='Tagging-195-JW'!L119, "", IF('Tagging-195-FD'!L119="x", "FD", "JW"))</f>
        <v/>
      </c>
      <c r="M119" s="24" t="str">
        <f>IF('Tagging-195-FD'!M119='Tagging-195-JW'!M119, "", IF('Tagging-195-FD'!M119="x", "FD", "JW"))</f>
        <v/>
      </c>
    </row>
    <row r="120" spans="1:15" ht="159.5" x14ac:dyDescent="0.35">
      <c r="A120" s="13">
        <v>108</v>
      </c>
      <c r="B120" s="15" t="s">
        <v>124</v>
      </c>
      <c r="E120" s="24" t="str">
        <f>IF('Tagging-195-FD'!E120='Tagging-195-JW'!E120, "", IF('Tagging-195-FD'!E120="x", "FD", "JW"))</f>
        <v/>
      </c>
      <c r="F120" s="24" t="str">
        <f>IF('Tagging-195-FD'!F120='Tagging-195-JW'!F120, "", IF('Tagging-195-FD'!F120="x", "FD", "JW"))</f>
        <v/>
      </c>
      <c r="G120" s="24" t="str">
        <f>IF('Tagging-195-FD'!G120='Tagging-195-JW'!G120, "", IF('Tagging-195-FD'!G120="x", "FD", "JW"))</f>
        <v/>
      </c>
      <c r="H120" s="24" t="str">
        <f>IF('Tagging-195-FD'!H120='Tagging-195-JW'!H120, "", IF('Tagging-195-FD'!H120="x", "FD", "JW"))</f>
        <v/>
      </c>
      <c r="I120" s="24" t="str">
        <f>IF('Tagging-195-FD'!I120='Tagging-195-JW'!I120, "", IF('Tagging-195-FD'!I120="x", "FD", "JW"))</f>
        <v/>
      </c>
      <c r="J120" s="24" t="str">
        <f>IF('Tagging-195-FD'!J120='Tagging-195-JW'!J120, "", IF('Tagging-195-FD'!J120="x", "FD", "JW"))</f>
        <v/>
      </c>
      <c r="K120" s="24" t="str">
        <f>IF('Tagging-195-FD'!K120='Tagging-195-JW'!K120, "", IF('Tagging-195-FD'!K120="x", "FD", "JW"))</f>
        <v/>
      </c>
      <c r="L120" s="24" t="str">
        <f>IF('Tagging-195-FD'!L120='Tagging-195-JW'!L120, "", IF('Tagging-195-FD'!L120="x", "FD", "JW"))</f>
        <v/>
      </c>
      <c r="M120" s="24" t="str">
        <f>IF('Tagging-195-FD'!M120='Tagging-195-JW'!M120, "", IF('Tagging-195-FD'!M120="x", "FD", "JW"))</f>
        <v/>
      </c>
    </row>
    <row r="121" spans="1:15" ht="72.5" x14ac:dyDescent="0.35">
      <c r="A121" s="13">
        <v>203</v>
      </c>
      <c r="B121" s="15" t="s">
        <v>218</v>
      </c>
      <c r="E121" s="24" t="str">
        <f>IF('Tagging-195-FD'!E121='Tagging-195-JW'!E121, "", IF('Tagging-195-FD'!E121="x", "FD", "JW"))</f>
        <v/>
      </c>
      <c r="F121" s="24" t="str">
        <f>IF('Tagging-195-FD'!F121='Tagging-195-JW'!F121, "", IF('Tagging-195-FD'!F121="x", "FD", "JW"))</f>
        <v/>
      </c>
      <c r="G121" s="24" t="str">
        <f>IF('Tagging-195-FD'!G121='Tagging-195-JW'!G121, "", IF('Tagging-195-FD'!G121="x", "FD", "JW"))</f>
        <v/>
      </c>
      <c r="H121" s="61" t="s">
        <v>578</v>
      </c>
      <c r="I121" s="24" t="str">
        <f>IF('Tagging-195-FD'!I121='Tagging-195-JW'!I121, "", IF('Tagging-195-FD'!I121="x", "FD", "JW"))</f>
        <v/>
      </c>
      <c r="J121" s="24" t="str">
        <f>IF('Tagging-195-FD'!J121='Tagging-195-JW'!J121, "", IF('Tagging-195-FD'!J121="x", "FD", "JW"))</f>
        <v/>
      </c>
      <c r="K121" s="24" t="str">
        <f>IF('Tagging-195-FD'!K121='Tagging-195-JW'!K121, "", IF('Tagging-195-FD'!K121="x", "FD", "JW"))</f>
        <v/>
      </c>
      <c r="L121" s="61" t="s">
        <v>578</v>
      </c>
      <c r="M121" s="24" t="str">
        <f>IF('Tagging-195-FD'!M121='Tagging-195-JW'!M121, "", IF('Tagging-195-FD'!M121="x", "FD", "JW"))</f>
        <v/>
      </c>
      <c r="N121" s="31" t="s">
        <v>815</v>
      </c>
    </row>
    <row r="122" spans="1:15" ht="130.5" x14ac:dyDescent="0.35">
      <c r="A122" s="13">
        <v>191</v>
      </c>
      <c r="B122" s="15" t="s">
        <v>206</v>
      </c>
      <c r="E122" s="24" t="str">
        <f>IF('Tagging-195-FD'!E122='Tagging-195-JW'!E122, "", IF('Tagging-195-FD'!E122="x", "FD", "JW"))</f>
        <v/>
      </c>
      <c r="F122" s="24" t="str">
        <f>IF('Tagging-195-FD'!F122='Tagging-195-JW'!F122, "", IF('Tagging-195-FD'!F122="x", "FD", "JW"))</f>
        <v/>
      </c>
      <c r="G122" s="24" t="str">
        <f>IF('Tagging-195-FD'!G122='Tagging-195-JW'!G122, "", IF('Tagging-195-FD'!G122="x", "FD", "JW"))</f>
        <v/>
      </c>
      <c r="H122" s="24" t="str">
        <f>IF('Tagging-195-FD'!H122='Tagging-195-JW'!H122, "", IF('Tagging-195-FD'!H122="x", "FD", "JW"))</f>
        <v/>
      </c>
      <c r="I122" s="24" t="str">
        <f>IF('Tagging-195-FD'!I122='Tagging-195-JW'!I122, "", IF('Tagging-195-FD'!I122="x", "FD", "JW"))</f>
        <v/>
      </c>
      <c r="J122" s="24" t="str">
        <f>IF('Tagging-195-FD'!J122='Tagging-195-JW'!J122, "", IF('Tagging-195-FD'!J122="x", "FD", "JW"))</f>
        <v/>
      </c>
      <c r="K122" s="24" t="str">
        <f>IF('Tagging-195-FD'!K122='Tagging-195-JW'!K122, "", IF('Tagging-195-FD'!K122="x", "FD", "JW"))</f>
        <v/>
      </c>
      <c r="L122" s="24" t="str">
        <f>IF('Tagging-195-FD'!L122='Tagging-195-JW'!L122, "", IF('Tagging-195-FD'!L122="x", "FD", "JW"))</f>
        <v/>
      </c>
      <c r="M122" s="24" t="str">
        <f>IF('Tagging-195-FD'!M122='Tagging-195-JW'!M122, "", IF('Tagging-195-FD'!M122="x", "FD", "JW"))</f>
        <v/>
      </c>
    </row>
    <row r="123" spans="1:15" ht="87" x14ac:dyDescent="0.35">
      <c r="A123" s="13">
        <v>40</v>
      </c>
      <c r="B123" s="15" t="s">
        <v>57</v>
      </c>
      <c r="E123" s="24" t="str">
        <f>IF('Tagging-195-FD'!E123='Tagging-195-JW'!E123, "", IF('Tagging-195-FD'!E123="x", "FD", "JW"))</f>
        <v/>
      </c>
      <c r="F123" s="24" t="str">
        <f>IF('Tagging-195-FD'!F123='Tagging-195-JW'!F123, "", IF('Tagging-195-FD'!F123="x", "FD", "JW"))</f>
        <v/>
      </c>
      <c r="G123" s="61" t="s">
        <v>580</v>
      </c>
      <c r="H123" s="24" t="str">
        <f>IF('Tagging-195-FD'!H123='Tagging-195-JW'!H123, "", IF('Tagging-195-FD'!H123="x", "FD", "JW"))</f>
        <v/>
      </c>
      <c r="I123" s="24" t="str">
        <f>IF('Tagging-195-FD'!I123='Tagging-195-JW'!I123, "", IF('Tagging-195-FD'!I123="x", "FD", "JW"))</f>
        <v/>
      </c>
      <c r="J123" s="24" t="str">
        <f>IF('Tagging-195-FD'!J123='Tagging-195-JW'!J123, "", IF('Tagging-195-FD'!J123="x", "FD", "JW"))</f>
        <v/>
      </c>
      <c r="K123" s="24" t="str">
        <f>IF('Tagging-195-FD'!K123='Tagging-195-JW'!K123, "", IF('Tagging-195-FD'!K123="x", "FD", "JW"))</f>
        <v/>
      </c>
      <c r="L123" s="24" t="str">
        <f>IF('Tagging-195-FD'!L123='Tagging-195-JW'!L123, "", IF('Tagging-195-FD'!L123="x", "FD", "JW"))</f>
        <v/>
      </c>
      <c r="M123" s="24" t="str">
        <f>IF('Tagging-195-FD'!M123='Tagging-195-JW'!M123, "", IF('Tagging-195-FD'!M123="x", "FD", "JW"))</f>
        <v/>
      </c>
      <c r="N123" s="32" t="s">
        <v>727</v>
      </c>
      <c r="O123" s="31" t="s">
        <v>588</v>
      </c>
    </row>
    <row r="124" spans="1:15" ht="43.5" x14ac:dyDescent="0.35">
      <c r="A124" s="13">
        <v>32</v>
      </c>
      <c r="B124" s="15" t="s">
        <v>48</v>
      </c>
      <c r="E124" s="24" t="str">
        <f>IF('Tagging-195-FD'!E124='Tagging-195-JW'!E124, "", IF('Tagging-195-FD'!E124="x", "FD", "JW"))</f>
        <v/>
      </c>
      <c r="F124" s="24" t="str">
        <f>IF('Tagging-195-FD'!F124='Tagging-195-JW'!F124, "", IF('Tagging-195-FD'!F124="x", "FD", "JW"))</f>
        <v/>
      </c>
      <c r="G124" s="24" t="str">
        <f>IF('Tagging-195-FD'!G124='Tagging-195-JW'!G124, "", IF('Tagging-195-FD'!G124="x", "FD", "JW"))</f>
        <v/>
      </c>
      <c r="H124" s="24" t="str">
        <f>IF('Tagging-195-FD'!H124='Tagging-195-JW'!H124, "", IF('Tagging-195-FD'!H124="x", "FD", "JW"))</f>
        <v/>
      </c>
      <c r="I124" s="24" t="str">
        <f>IF('Tagging-195-FD'!I124='Tagging-195-JW'!I124, "", IF('Tagging-195-FD'!I124="x", "FD", "JW"))</f>
        <v/>
      </c>
      <c r="J124" s="24" t="str">
        <f>IF('Tagging-195-FD'!J124='Tagging-195-JW'!J124, "", IF('Tagging-195-FD'!J124="x", "FD", "JW"))</f>
        <v/>
      </c>
      <c r="K124" s="24" t="str">
        <f>IF('Tagging-195-FD'!K124='Tagging-195-JW'!K124, "", IF('Tagging-195-FD'!K124="x", "FD", "JW"))</f>
        <v/>
      </c>
      <c r="L124" s="61" t="s">
        <v>578</v>
      </c>
      <c r="M124" s="24" t="str">
        <f>IF('Tagging-195-FD'!M124='Tagging-195-JW'!M124, "", IF('Tagging-195-FD'!M124="x", "FD", "JW"))</f>
        <v/>
      </c>
      <c r="N124" s="32" t="s">
        <v>704</v>
      </c>
      <c r="O124" s="31" t="s">
        <v>816</v>
      </c>
    </row>
    <row r="125" spans="1:15" ht="145" x14ac:dyDescent="0.35">
      <c r="A125" s="13">
        <v>241</v>
      </c>
      <c r="B125" s="15" t="s">
        <v>256</v>
      </c>
      <c r="E125" s="24" t="str">
        <f>IF('Tagging-195-FD'!E125='Tagging-195-JW'!E125, "", IF('Tagging-195-FD'!E125="x", "FD", "JW"))</f>
        <v/>
      </c>
      <c r="F125" s="24" t="str">
        <f>IF('Tagging-195-FD'!F125='Tagging-195-JW'!F125, "", IF('Tagging-195-FD'!F125="x", "FD", "JW"))</f>
        <v/>
      </c>
      <c r="G125" s="24" t="str">
        <f>IF('Tagging-195-FD'!G125='Tagging-195-JW'!G125, "", IF('Tagging-195-FD'!G125="x", "FD", "JW"))</f>
        <v/>
      </c>
      <c r="H125" s="24" t="str">
        <f>IF('Tagging-195-FD'!H125='Tagging-195-JW'!H125, "", IF('Tagging-195-FD'!H125="x", "FD", "JW"))</f>
        <v/>
      </c>
      <c r="I125" s="24" t="str">
        <f>IF('Tagging-195-FD'!I125='Tagging-195-JW'!I125, "", IF('Tagging-195-FD'!I125="x", "FD", "JW"))</f>
        <v/>
      </c>
      <c r="J125" s="24" t="str">
        <f>IF('Tagging-195-FD'!J125='Tagging-195-JW'!J125, "", IF('Tagging-195-FD'!J125="x", "FD", "JW"))</f>
        <v/>
      </c>
      <c r="K125" s="61" t="s">
        <v>578</v>
      </c>
      <c r="L125" s="24" t="str">
        <f>IF('Tagging-195-FD'!L125='Tagging-195-JW'!L125, "", IF('Tagging-195-FD'!L125="x", "FD", "JW"))</f>
        <v/>
      </c>
      <c r="M125" s="24" t="str">
        <f>IF('Tagging-195-FD'!M125='Tagging-195-JW'!M125, "", IF('Tagging-195-FD'!M125="x", "FD", "JW"))</f>
        <v/>
      </c>
      <c r="N125" s="32" t="s">
        <v>728</v>
      </c>
      <c r="O125" s="31" t="s">
        <v>588</v>
      </c>
    </row>
    <row r="126" spans="1:15" ht="58" x14ac:dyDescent="0.35">
      <c r="A126" s="13">
        <v>130</v>
      </c>
      <c r="B126" s="15" t="s">
        <v>146</v>
      </c>
      <c r="E126" s="24" t="str">
        <f>IF('Tagging-195-FD'!E126='Tagging-195-JW'!E126, "", IF('Tagging-195-FD'!E126="x", "FD", "JW"))</f>
        <v/>
      </c>
      <c r="F126" s="24" t="str">
        <f>IF('Tagging-195-FD'!F126='Tagging-195-JW'!F126, "", IF('Tagging-195-FD'!F126="x", "FD", "JW"))</f>
        <v/>
      </c>
      <c r="G126" s="24" t="str">
        <f>IF('Tagging-195-FD'!G126='Tagging-195-JW'!G126, "", IF('Tagging-195-FD'!G126="x", "FD", "JW"))</f>
        <v/>
      </c>
      <c r="H126" s="24" t="str">
        <f>IF('Tagging-195-FD'!H126='Tagging-195-JW'!H126, "", IF('Tagging-195-FD'!H126="x", "FD", "JW"))</f>
        <v/>
      </c>
      <c r="I126" s="24" t="str">
        <f>IF('Tagging-195-FD'!I126='Tagging-195-JW'!I126, "", IF('Tagging-195-FD'!I126="x", "FD", "JW"))</f>
        <v/>
      </c>
      <c r="J126" s="24" t="str">
        <f>IF('Tagging-195-FD'!J126='Tagging-195-JW'!J126, "", IF('Tagging-195-FD'!J126="x", "FD", "JW"))</f>
        <v/>
      </c>
      <c r="K126" s="24" t="str">
        <f>IF('Tagging-195-FD'!K126='Tagging-195-JW'!K126, "", IF('Tagging-195-FD'!K126="x", "FD", "JW"))</f>
        <v/>
      </c>
      <c r="L126" s="24" t="str">
        <f>IF('Tagging-195-FD'!L126='Tagging-195-JW'!L126, "", IF('Tagging-195-FD'!L126="x", "FD", "JW"))</f>
        <v/>
      </c>
      <c r="M126" s="24" t="str">
        <f>IF('Tagging-195-FD'!M126='Tagging-195-JW'!M126, "", IF('Tagging-195-FD'!M126="x", "FD", "JW"))</f>
        <v/>
      </c>
    </row>
    <row r="127" spans="1:15" ht="116" x14ac:dyDescent="0.35">
      <c r="A127" s="13">
        <v>151</v>
      </c>
      <c r="B127" s="15" t="s">
        <v>167</v>
      </c>
      <c r="E127" s="24" t="str">
        <f>IF('Tagging-195-FD'!E127='Tagging-195-JW'!E127, "", IF('Tagging-195-FD'!E127="x", "FD", "JW"))</f>
        <v/>
      </c>
      <c r="F127" s="24" t="str">
        <f>IF('Tagging-195-FD'!F127='Tagging-195-JW'!F127, "", IF('Tagging-195-FD'!F127="x", "FD", "JW"))</f>
        <v/>
      </c>
      <c r="G127" s="24" t="str">
        <f>IF('Tagging-195-FD'!G127='Tagging-195-JW'!G127, "", IF('Tagging-195-FD'!G127="x", "FD", "JW"))</f>
        <v/>
      </c>
      <c r="H127" s="24" t="str">
        <f>IF('Tagging-195-FD'!H127='Tagging-195-JW'!H127, "", IF('Tagging-195-FD'!H127="x", "FD", "JW"))</f>
        <v/>
      </c>
      <c r="I127" s="24" t="str">
        <f>IF('Tagging-195-FD'!I127='Tagging-195-JW'!I127, "", IF('Tagging-195-FD'!I127="x", "FD", "JW"))</f>
        <v/>
      </c>
      <c r="J127" s="24" t="str">
        <f>IF('Tagging-195-FD'!J127='Tagging-195-JW'!J127, "", IF('Tagging-195-FD'!J127="x", "FD", "JW"))</f>
        <v/>
      </c>
      <c r="K127" s="24" t="str">
        <f>IF('Tagging-195-FD'!K127='Tagging-195-JW'!K127, "", IF('Tagging-195-FD'!K127="x", "FD", "JW"))</f>
        <v/>
      </c>
      <c r="L127" s="24" t="str">
        <f>IF('Tagging-195-FD'!L127='Tagging-195-JW'!L127, "", IF('Tagging-195-FD'!L127="x", "FD", "JW"))</f>
        <v/>
      </c>
      <c r="M127" s="24" t="str">
        <f>IF('Tagging-195-FD'!M127='Tagging-195-JW'!M127, "", IF('Tagging-195-FD'!M127="x", "FD", "JW"))</f>
        <v/>
      </c>
      <c r="N127" s="31" t="s">
        <v>729</v>
      </c>
    </row>
    <row r="128" spans="1:15" ht="72.5" x14ac:dyDescent="0.35">
      <c r="A128" s="13">
        <v>170</v>
      </c>
      <c r="B128" s="15" t="s">
        <v>186</v>
      </c>
      <c r="E128" s="24" t="str">
        <f>IF('Tagging-195-FD'!E128='Tagging-195-JW'!E128, "", IF('Tagging-195-FD'!E128="x", "FD", "JW"))</f>
        <v/>
      </c>
      <c r="F128" s="24" t="str">
        <f>IF('Tagging-195-FD'!F128='Tagging-195-JW'!F128, "", IF('Tagging-195-FD'!F128="x", "FD", "JW"))</f>
        <v/>
      </c>
      <c r="G128" s="24" t="str">
        <f>IF('Tagging-195-FD'!G128='Tagging-195-JW'!G128, "", IF('Tagging-195-FD'!G128="x", "FD", "JW"))</f>
        <v/>
      </c>
      <c r="H128" s="61" t="s">
        <v>580</v>
      </c>
      <c r="I128" s="24" t="str">
        <f>IF('Tagging-195-FD'!I128='Tagging-195-JW'!I128, "", IF('Tagging-195-FD'!I128="x", "FD", "JW"))</f>
        <v/>
      </c>
      <c r="J128" s="24" t="str">
        <f>IF('Tagging-195-FD'!J128='Tagging-195-JW'!J128, "", IF('Tagging-195-FD'!J128="x", "FD", "JW"))</f>
        <v/>
      </c>
      <c r="K128" s="24" t="str">
        <f>IF('Tagging-195-FD'!K128='Tagging-195-JW'!K128, "", IF('Tagging-195-FD'!K128="x", "FD", "JW"))</f>
        <v/>
      </c>
      <c r="L128" s="24" t="str">
        <f>IF('Tagging-195-FD'!L128='Tagging-195-JW'!L128, "", IF('Tagging-195-FD'!L128="x", "FD", "JW"))</f>
        <v/>
      </c>
      <c r="M128" s="24" t="str">
        <f>IF('Tagging-195-FD'!M128='Tagging-195-JW'!M128, "", IF('Tagging-195-FD'!M128="x", "FD", "JW"))</f>
        <v/>
      </c>
      <c r="N128" s="31" t="s">
        <v>588</v>
      </c>
    </row>
    <row r="129" spans="1:15" ht="101.5" x14ac:dyDescent="0.35">
      <c r="A129" s="13">
        <v>159</v>
      </c>
      <c r="B129" s="15" t="s">
        <v>175</v>
      </c>
      <c r="E129" s="24" t="str">
        <f>IF('Tagging-195-FD'!E129='Tagging-195-JW'!E129, "", IF('Tagging-195-FD'!E129="x", "FD", "JW"))</f>
        <v/>
      </c>
      <c r="F129" s="24" t="str">
        <f>IF('Tagging-195-FD'!F129='Tagging-195-JW'!F129, "", IF('Tagging-195-FD'!F129="x", "FD", "JW"))</f>
        <v/>
      </c>
      <c r="G129" s="24" t="str">
        <f>IF('Tagging-195-FD'!G129='Tagging-195-JW'!G129, "", IF('Tagging-195-FD'!G129="x", "FD", "JW"))</f>
        <v/>
      </c>
      <c r="H129" s="24" t="str">
        <f>IF('Tagging-195-FD'!H129='Tagging-195-JW'!H129, "", IF('Tagging-195-FD'!H129="x", "FD", "JW"))</f>
        <v/>
      </c>
      <c r="I129" s="24" t="str">
        <f>IF('Tagging-195-FD'!I129='Tagging-195-JW'!I129, "", IF('Tagging-195-FD'!I129="x", "FD", "JW"))</f>
        <v/>
      </c>
      <c r="J129" s="24" t="str">
        <f>IF('Tagging-195-FD'!J129='Tagging-195-JW'!J129, "", IF('Tagging-195-FD'!J129="x", "FD", "JW"))</f>
        <v/>
      </c>
      <c r="K129" s="24" t="str">
        <f>IF('Tagging-195-FD'!K129='Tagging-195-JW'!K129, "", IF('Tagging-195-FD'!K129="x", "FD", "JW"))</f>
        <v/>
      </c>
      <c r="L129" s="24" t="str">
        <f>IF('Tagging-195-FD'!L129='Tagging-195-JW'!L129, "", IF('Tagging-195-FD'!L129="x", "FD", "JW"))</f>
        <v/>
      </c>
      <c r="M129" s="24" t="str">
        <f>IF('Tagging-195-FD'!M129='Tagging-195-JW'!M129, "", IF('Tagging-195-FD'!M129="x", "FD", "JW"))</f>
        <v/>
      </c>
    </row>
    <row r="130" spans="1:15" ht="116" x14ac:dyDescent="0.35">
      <c r="A130" s="13">
        <v>161</v>
      </c>
      <c r="B130" s="15" t="s">
        <v>177</v>
      </c>
      <c r="E130" s="24" t="str">
        <f>IF('Tagging-195-FD'!E130='Tagging-195-JW'!E130, "", IF('Tagging-195-FD'!E130="x", "FD", "JW"))</f>
        <v/>
      </c>
      <c r="F130" s="24" t="str">
        <f>IF('Tagging-195-FD'!F130='Tagging-195-JW'!F130, "", IF('Tagging-195-FD'!F130="x", "FD", "JW"))</f>
        <v/>
      </c>
      <c r="G130" s="24" t="str">
        <f>IF('Tagging-195-FD'!G130='Tagging-195-JW'!G130, "", IF('Tagging-195-FD'!G130="x", "FD", "JW"))</f>
        <v/>
      </c>
      <c r="H130" s="24" t="str">
        <f>IF('Tagging-195-FD'!H130='Tagging-195-JW'!H130, "", IF('Tagging-195-FD'!H130="x", "FD", "JW"))</f>
        <v/>
      </c>
      <c r="I130" s="24" t="str">
        <f>IF('Tagging-195-FD'!I130='Tagging-195-JW'!I130, "", IF('Tagging-195-FD'!I130="x", "FD", "JW"))</f>
        <v/>
      </c>
      <c r="J130" s="24" t="str">
        <f>IF('Tagging-195-FD'!J130='Tagging-195-JW'!J130, "", IF('Tagging-195-FD'!J130="x", "FD", "JW"))</f>
        <v/>
      </c>
      <c r="K130" s="24" t="str">
        <f>IF('Tagging-195-FD'!K130='Tagging-195-JW'!K130, "", IF('Tagging-195-FD'!K130="x", "FD", "JW"))</f>
        <v/>
      </c>
      <c r="L130" s="24" t="str">
        <f>IF('Tagging-195-FD'!L130='Tagging-195-JW'!L130, "", IF('Tagging-195-FD'!L130="x", "FD", "JW"))</f>
        <v/>
      </c>
      <c r="M130" s="24" t="str">
        <f>IF('Tagging-195-FD'!M130='Tagging-195-JW'!M130, "", IF('Tagging-195-FD'!M130="x", "FD", "JW"))</f>
        <v/>
      </c>
    </row>
    <row r="131" spans="1:15" ht="58" x14ac:dyDescent="0.35">
      <c r="A131" s="13">
        <v>135</v>
      </c>
      <c r="B131" s="15" t="s">
        <v>151</v>
      </c>
      <c r="E131" s="24" t="str">
        <f>IF('Tagging-195-FD'!E131='Tagging-195-JW'!E131, "", IF('Tagging-195-FD'!E131="x", "FD", "JW"))</f>
        <v/>
      </c>
      <c r="F131" s="24" t="str">
        <f>IF('Tagging-195-FD'!F131='Tagging-195-JW'!F131, "", IF('Tagging-195-FD'!F131="x", "FD", "JW"))</f>
        <v/>
      </c>
      <c r="G131" s="24" t="str">
        <f>IF('Tagging-195-FD'!G131='Tagging-195-JW'!G131, "", IF('Tagging-195-FD'!G131="x", "FD", "JW"))</f>
        <v/>
      </c>
      <c r="H131" s="24" t="str">
        <f>IF('Tagging-195-FD'!H131='Tagging-195-JW'!H131, "", IF('Tagging-195-FD'!H131="x", "FD", "JW"))</f>
        <v/>
      </c>
      <c r="I131" s="24" t="str">
        <f>IF('Tagging-195-FD'!I131='Tagging-195-JW'!I131, "", IF('Tagging-195-FD'!I131="x", "FD", "JW"))</f>
        <v/>
      </c>
      <c r="J131" s="24" t="str">
        <f>IF('Tagging-195-FD'!J131='Tagging-195-JW'!J131, "", IF('Tagging-195-FD'!J131="x", "FD", "JW"))</f>
        <v/>
      </c>
      <c r="K131" s="24" t="str">
        <f>IF('Tagging-195-FD'!K131='Tagging-195-JW'!K131, "", IF('Tagging-195-FD'!K131="x", "FD", "JW"))</f>
        <v/>
      </c>
      <c r="L131" s="24" t="str">
        <f>IF('Tagging-195-FD'!L131='Tagging-195-JW'!L131, "", IF('Tagging-195-FD'!L131="x", "FD", "JW"))</f>
        <v/>
      </c>
      <c r="M131" s="24" t="str">
        <f>IF('Tagging-195-FD'!M131='Tagging-195-JW'!M131, "", IF('Tagging-195-FD'!M131="x", "FD", "JW"))</f>
        <v/>
      </c>
    </row>
    <row r="132" spans="1:15" ht="43.5" x14ac:dyDescent="0.35">
      <c r="A132" s="13">
        <v>103</v>
      </c>
      <c r="B132" s="15" t="s">
        <v>119</v>
      </c>
      <c r="E132" s="24" t="str">
        <f>IF('Tagging-195-FD'!E132='Tagging-195-JW'!E132, "", IF('Tagging-195-FD'!E132="x", "FD", "JW"))</f>
        <v/>
      </c>
      <c r="F132" s="24" t="str">
        <f>IF('Tagging-195-FD'!F132='Tagging-195-JW'!F132, "", IF('Tagging-195-FD'!F132="x", "FD", "JW"))</f>
        <v/>
      </c>
      <c r="G132" s="61" t="s">
        <v>578</v>
      </c>
      <c r="H132" s="24" t="str">
        <f>IF('Tagging-195-FD'!H132='Tagging-195-JW'!H132, "", IF('Tagging-195-FD'!H132="x", "FD", "JW"))</f>
        <v/>
      </c>
      <c r="I132" s="24" t="str">
        <f>IF('Tagging-195-FD'!I132='Tagging-195-JW'!I132, "", IF('Tagging-195-FD'!I132="x", "FD", "JW"))</f>
        <v/>
      </c>
      <c r="J132" s="24" t="str">
        <f>IF('Tagging-195-FD'!J132='Tagging-195-JW'!J132, "", IF('Tagging-195-FD'!J132="x", "FD", "JW"))</f>
        <v/>
      </c>
      <c r="K132" s="24" t="str">
        <f>IF('Tagging-195-FD'!K132='Tagging-195-JW'!K132, "", IF('Tagging-195-FD'!K132="x", "FD", "JW"))</f>
        <v/>
      </c>
      <c r="L132" s="24" t="str">
        <f>IF('Tagging-195-FD'!L132='Tagging-195-JW'!L132, "", IF('Tagging-195-FD'!L132="x", "FD", "JW"))</f>
        <v/>
      </c>
      <c r="M132" s="24" t="str">
        <f>IF('Tagging-195-FD'!M132='Tagging-195-JW'!M132, "", IF('Tagging-195-FD'!M132="x", "FD", "JW"))</f>
        <v/>
      </c>
      <c r="N132" s="32" t="s">
        <v>730</v>
      </c>
      <c r="O132" s="31" t="s">
        <v>766</v>
      </c>
    </row>
    <row r="133" spans="1:15" ht="29" x14ac:dyDescent="0.35">
      <c r="A133" s="13">
        <v>246</v>
      </c>
      <c r="B133" s="15" t="s">
        <v>261</v>
      </c>
      <c r="E133" s="24" t="str">
        <f>IF('Tagging-195-FD'!E133='Tagging-195-JW'!E133, "", IF('Tagging-195-FD'!E133="x", "FD", "JW"))</f>
        <v/>
      </c>
      <c r="F133" s="24" t="str">
        <f>IF('Tagging-195-FD'!F133='Tagging-195-JW'!F133, "", IF('Tagging-195-FD'!F133="x", "FD", "JW"))</f>
        <v/>
      </c>
      <c r="G133" s="24" t="str">
        <f>IF('Tagging-195-FD'!G133='Tagging-195-JW'!G133, "", IF('Tagging-195-FD'!G133="x", "FD", "JW"))</f>
        <v/>
      </c>
      <c r="H133" s="24" t="str">
        <f>IF('Tagging-195-FD'!H133='Tagging-195-JW'!H133, "", IF('Tagging-195-FD'!H133="x", "FD", "JW"))</f>
        <v/>
      </c>
      <c r="I133" s="24" t="str">
        <f>IF('Tagging-195-FD'!I133='Tagging-195-JW'!I133, "", IF('Tagging-195-FD'!I133="x", "FD", "JW"))</f>
        <v/>
      </c>
      <c r="J133" s="24" t="str">
        <f>IF('Tagging-195-FD'!J133='Tagging-195-JW'!J133, "", IF('Tagging-195-FD'!J133="x", "FD", "JW"))</f>
        <v/>
      </c>
      <c r="K133" s="24" t="str">
        <f>IF('Tagging-195-FD'!K133='Tagging-195-JW'!K133, "", IF('Tagging-195-FD'!K133="x", "FD", "JW"))</f>
        <v/>
      </c>
      <c r="L133" s="24" t="str">
        <f>IF('Tagging-195-FD'!L133='Tagging-195-JW'!L133, "", IF('Tagging-195-FD'!L133="x", "FD", "JW"))</f>
        <v/>
      </c>
      <c r="M133" s="24" t="str">
        <f>IF('Tagging-195-FD'!M133='Tagging-195-JW'!M133, "", IF('Tagging-195-FD'!M133="x", "FD", "JW"))</f>
        <v/>
      </c>
    </row>
    <row r="134" spans="1:15" ht="43.5" x14ac:dyDescent="0.35">
      <c r="A134" s="13">
        <v>197</v>
      </c>
      <c r="B134" s="15" t="s">
        <v>212</v>
      </c>
      <c r="E134" s="24" t="str">
        <f>IF('Tagging-195-FD'!E134='Tagging-195-JW'!E134, "", IF('Tagging-195-FD'!E134="x", "FD", "JW"))</f>
        <v/>
      </c>
      <c r="F134" s="24" t="str">
        <f>IF('Tagging-195-FD'!F134='Tagging-195-JW'!F134, "", IF('Tagging-195-FD'!F134="x", "FD", "JW"))</f>
        <v/>
      </c>
      <c r="G134" s="24" t="str">
        <f>IF('Tagging-195-FD'!G134='Tagging-195-JW'!G134, "", IF('Tagging-195-FD'!G134="x", "FD", "JW"))</f>
        <v/>
      </c>
      <c r="H134" s="24" t="str">
        <f>IF('Tagging-195-FD'!H134='Tagging-195-JW'!H134, "", IF('Tagging-195-FD'!H134="x", "FD", "JW"))</f>
        <v/>
      </c>
      <c r="I134" s="24" t="str">
        <f>IF('Tagging-195-FD'!I134='Tagging-195-JW'!I134, "", IF('Tagging-195-FD'!I134="x", "FD", "JW"))</f>
        <v/>
      </c>
      <c r="J134" s="24" t="str">
        <f>IF('Tagging-195-FD'!J134='Tagging-195-JW'!J134, "", IF('Tagging-195-FD'!J134="x", "FD", "JW"))</f>
        <v/>
      </c>
      <c r="K134" s="24" t="str">
        <f>IF('Tagging-195-FD'!K134='Tagging-195-JW'!K134, "", IF('Tagging-195-FD'!K134="x", "FD", "JW"))</f>
        <v/>
      </c>
      <c r="L134" s="24" t="str">
        <f>IF('Tagging-195-FD'!L134='Tagging-195-JW'!L134, "", IF('Tagging-195-FD'!L134="x", "FD", "JW"))</f>
        <v/>
      </c>
      <c r="M134" s="24" t="str">
        <f>IF('Tagging-195-FD'!M134='Tagging-195-JW'!M134, "", IF('Tagging-195-FD'!M134="x", "FD", "JW"))</f>
        <v/>
      </c>
    </row>
    <row r="135" spans="1:15" ht="58" x14ac:dyDescent="0.35">
      <c r="A135" s="13">
        <v>199</v>
      </c>
      <c r="B135" s="15" t="s">
        <v>214</v>
      </c>
      <c r="E135" s="24" t="str">
        <f>IF('Tagging-195-FD'!E135='Tagging-195-JW'!E135, "", IF('Tagging-195-FD'!E135="x", "FD", "JW"))</f>
        <v/>
      </c>
      <c r="F135" s="24" t="str">
        <f>IF('Tagging-195-FD'!F135='Tagging-195-JW'!F135, "", IF('Tagging-195-FD'!F135="x", "FD", "JW"))</f>
        <v/>
      </c>
      <c r="G135" s="24" t="str">
        <f>IF('Tagging-195-FD'!G135='Tagging-195-JW'!G135, "", IF('Tagging-195-FD'!G135="x", "FD", "JW"))</f>
        <v/>
      </c>
      <c r="H135" s="24" t="str">
        <f>IF('Tagging-195-FD'!H135='Tagging-195-JW'!H135, "", IF('Tagging-195-FD'!H135="x", "FD", "JW"))</f>
        <v/>
      </c>
      <c r="I135" s="24" t="str">
        <f>IF('Tagging-195-FD'!I135='Tagging-195-JW'!I135, "", IF('Tagging-195-FD'!I135="x", "FD", "JW"))</f>
        <v/>
      </c>
      <c r="J135" s="24" t="str">
        <f>IF('Tagging-195-FD'!J135='Tagging-195-JW'!J135, "", IF('Tagging-195-FD'!J135="x", "FD", "JW"))</f>
        <v/>
      </c>
      <c r="K135" s="24" t="str">
        <f>IF('Tagging-195-FD'!K135='Tagging-195-JW'!K135, "", IF('Tagging-195-FD'!K135="x", "FD", "JW"))</f>
        <v/>
      </c>
      <c r="L135" s="24" t="str">
        <f>IF('Tagging-195-FD'!L135='Tagging-195-JW'!L135, "", IF('Tagging-195-FD'!L135="x", "FD", "JW"))</f>
        <v/>
      </c>
      <c r="M135" s="24" t="str">
        <f>IF('Tagging-195-FD'!M135='Tagging-195-JW'!M135, "", IF('Tagging-195-FD'!M135="x", "FD", "JW"))</f>
        <v/>
      </c>
    </row>
    <row r="136" spans="1:15" ht="72.5" x14ac:dyDescent="0.35">
      <c r="A136" s="13">
        <v>138</v>
      </c>
      <c r="B136" s="15" t="s">
        <v>154</v>
      </c>
      <c r="E136" s="24" t="str">
        <f>IF('Tagging-195-FD'!E136='Tagging-195-JW'!E136, "", IF('Tagging-195-FD'!E136="x", "FD", "JW"))</f>
        <v/>
      </c>
      <c r="F136" s="24" t="str">
        <f>IF('Tagging-195-FD'!F136='Tagging-195-JW'!F136, "", IF('Tagging-195-FD'!F136="x", "FD", "JW"))</f>
        <v/>
      </c>
      <c r="G136" s="24" t="str">
        <f>IF('Tagging-195-FD'!G136='Tagging-195-JW'!G136, "", IF('Tagging-195-FD'!G136="x", "FD", "JW"))</f>
        <v/>
      </c>
      <c r="H136" s="24" t="str">
        <f>IF('Tagging-195-FD'!H136='Tagging-195-JW'!H136, "", IF('Tagging-195-FD'!H136="x", "FD", "JW"))</f>
        <v/>
      </c>
      <c r="I136" s="24" t="str">
        <f>IF('Tagging-195-FD'!I136='Tagging-195-JW'!I136, "", IF('Tagging-195-FD'!I136="x", "FD", "JW"))</f>
        <v/>
      </c>
      <c r="J136" s="24" t="str">
        <f>IF('Tagging-195-FD'!J136='Tagging-195-JW'!J136, "", IF('Tagging-195-FD'!J136="x", "FD", "JW"))</f>
        <v/>
      </c>
      <c r="K136" s="24" t="str">
        <f>IF('Tagging-195-FD'!K136='Tagging-195-JW'!K136, "", IF('Tagging-195-FD'!K136="x", "FD", "JW"))</f>
        <v/>
      </c>
      <c r="L136" s="24" t="str">
        <f>IF('Tagging-195-FD'!L136='Tagging-195-JW'!L136, "", IF('Tagging-195-FD'!L136="x", "FD", "JW"))</f>
        <v/>
      </c>
      <c r="M136" s="24" t="str">
        <f>IF('Tagging-195-FD'!M136='Tagging-195-JW'!M136, "", IF('Tagging-195-FD'!M136="x", "FD", "JW"))</f>
        <v/>
      </c>
    </row>
    <row r="137" spans="1:15" ht="188.5" x14ac:dyDescent="0.35">
      <c r="A137" s="13">
        <v>51</v>
      </c>
      <c r="B137" s="15" t="s">
        <v>67</v>
      </c>
      <c r="E137" s="24" t="str">
        <f>IF('Tagging-195-FD'!E137='Tagging-195-JW'!E137, "", IF('Tagging-195-FD'!E137="x", "FD", "JW"))</f>
        <v/>
      </c>
      <c r="F137" s="24" t="str">
        <f>IF('Tagging-195-FD'!F137='Tagging-195-JW'!F137, "", IF('Tagging-195-FD'!F137="x", "FD", "JW"))</f>
        <v/>
      </c>
      <c r="G137" s="24" t="str">
        <f>IF('Tagging-195-FD'!G137='Tagging-195-JW'!G137, "", IF('Tagging-195-FD'!G137="x", "FD", "JW"))</f>
        <v/>
      </c>
      <c r="H137" s="24" t="str">
        <f>IF('Tagging-195-FD'!H137='Tagging-195-JW'!H137, "", IF('Tagging-195-FD'!H137="x", "FD", "JW"))</f>
        <v/>
      </c>
      <c r="I137" s="24" t="str">
        <f>IF('Tagging-195-FD'!I137='Tagging-195-JW'!I137, "", IF('Tagging-195-FD'!I137="x", "FD", "JW"))</f>
        <v/>
      </c>
      <c r="J137" s="24" t="str">
        <f>IF('Tagging-195-FD'!J137='Tagging-195-JW'!J137, "", IF('Tagging-195-FD'!J137="x", "FD", "JW"))</f>
        <v/>
      </c>
      <c r="K137" s="24" t="str">
        <f>IF('Tagging-195-FD'!K137='Tagging-195-JW'!K137, "", IF('Tagging-195-FD'!K137="x", "FD", "JW"))</f>
        <v/>
      </c>
      <c r="L137" s="24" t="str">
        <f>IF('Tagging-195-FD'!L137='Tagging-195-JW'!L137, "", IF('Tagging-195-FD'!L137="x", "FD", "JW"))</f>
        <v/>
      </c>
      <c r="M137" s="24" t="str">
        <f>IF('Tagging-195-FD'!M137='Tagging-195-JW'!M137, "", IF('Tagging-195-FD'!M137="x", "FD", "JW"))</f>
        <v/>
      </c>
    </row>
    <row r="138" spans="1:15" ht="58" x14ac:dyDescent="0.35">
      <c r="A138" s="13">
        <v>144</v>
      </c>
      <c r="B138" s="15" t="s">
        <v>160</v>
      </c>
      <c r="E138" s="24" t="str">
        <f>IF('Tagging-195-FD'!E138='Tagging-195-JW'!E138, "", IF('Tagging-195-FD'!E138="x", "FD", "JW"))</f>
        <v/>
      </c>
      <c r="F138" s="24" t="str">
        <f>IF('Tagging-195-FD'!F138='Tagging-195-JW'!F138, "", IF('Tagging-195-FD'!F138="x", "FD", "JW"))</f>
        <v/>
      </c>
      <c r="G138" s="24" t="str">
        <f>IF('Tagging-195-FD'!G138='Tagging-195-JW'!G138, "", IF('Tagging-195-FD'!G138="x", "FD", "JW"))</f>
        <v/>
      </c>
      <c r="H138" s="24" t="str">
        <f>IF('Tagging-195-FD'!H138='Tagging-195-JW'!H138, "", IF('Tagging-195-FD'!H138="x", "FD", "JW"))</f>
        <v/>
      </c>
      <c r="I138" s="24" t="str">
        <f>IF('Tagging-195-FD'!I138='Tagging-195-JW'!I138, "", IF('Tagging-195-FD'!I138="x", "FD", "JW"))</f>
        <v/>
      </c>
      <c r="J138" s="24" t="str">
        <f>IF('Tagging-195-FD'!J138='Tagging-195-JW'!J138, "", IF('Tagging-195-FD'!J138="x", "FD", "JW"))</f>
        <v/>
      </c>
      <c r="K138" s="24" t="str">
        <f>IF('Tagging-195-FD'!K138='Tagging-195-JW'!K138, "", IF('Tagging-195-FD'!K138="x", "FD", "JW"))</f>
        <v/>
      </c>
      <c r="L138" s="24" t="str">
        <f>IF('Tagging-195-FD'!L138='Tagging-195-JW'!L138, "", IF('Tagging-195-FD'!L138="x", "FD", "JW"))</f>
        <v/>
      </c>
      <c r="M138" s="61" t="s">
        <v>578</v>
      </c>
      <c r="N138" s="32" t="s">
        <v>828</v>
      </c>
      <c r="O138" s="31" t="s">
        <v>588</v>
      </c>
    </row>
    <row r="139" spans="1:15" ht="58" x14ac:dyDescent="0.35">
      <c r="A139" s="13">
        <v>219</v>
      </c>
      <c r="B139" s="15" t="s">
        <v>234</v>
      </c>
      <c r="E139" s="24" t="str">
        <f>IF('Tagging-195-FD'!E139='Tagging-195-JW'!E139, "", IF('Tagging-195-FD'!E139="x", "FD", "JW"))</f>
        <v/>
      </c>
      <c r="F139" s="24" t="str">
        <f>IF('Tagging-195-FD'!F139='Tagging-195-JW'!F139, "", IF('Tagging-195-FD'!F139="x", "FD", "JW"))</f>
        <v/>
      </c>
      <c r="G139" s="24" t="str">
        <f>IF('Tagging-195-FD'!G139='Tagging-195-JW'!G139, "", IF('Tagging-195-FD'!G139="x", "FD", "JW"))</f>
        <v/>
      </c>
      <c r="H139" s="24" t="str">
        <f>IF('Tagging-195-FD'!H139='Tagging-195-JW'!H139, "", IF('Tagging-195-FD'!H139="x", "FD", "JW"))</f>
        <v/>
      </c>
      <c r="I139" s="24" t="str">
        <f>IF('Tagging-195-FD'!I139='Tagging-195-JW'!I139, "", IF('Tagging-195-FD'!I139="x", "FD", "JW"))</f>
        <v/>
      </c>
      <c r="J139" s="24" t="str">
        <f>IF('Tagging-195-FD'!J139='Tagging-195-JW'!J139, "", IF('Tagging-195-FD'!J139="x", "FD", "JW"))</f>
        <v/>
      </c>
      <c r="K139" s="24" t="str">
        <f>IF('Tagging-195-FD'!K139='Tagging-195-JW'!K139, "", IF('Tagging-195-FD'!K139="x", "FD", "JW"))</f>
        <v/>
      </c>
      <c r="L139" s="24" t="str">
        <f>IF('Tagging-195-FD'!L139='Tagging-195-JW'!L139, "", IF('Tagging-195-FD'!L139="x", "FD", "JW"))</f>
        <v/>
      </c>
      <c r="M139" s="24" t="str">
        <f>IF('Tagging-195-FD'!M139='Tagging-195-JW'!M139, "", IF('Tagging-195-FD'!M139="x", "FD", "JW"))</f>
        <v/>
      </c>
    </row>
    <row r="140" spans="1:15" ht="29" x14ac:dyDescent="0.35">
      <c r="A140" s="13">
        <v>113</v>
      </c>
      <c r="B140" s="15" t="s">
        <v>129</v>
      </c>
      <c r="E140" s="24" t="str">
        <f>IF('Tagging-195-FD'!E140='Tagging-195-JW'!E140, "", IF('Tagging-195-FD'!E140="x", "FD", "JW"))</f>
        <v/>
      </c>
      <c r="F140" s="24" t="str">
        <f>IF('Tagging-195-FD'!F140='Tagging-195-JW'!F140, "", IF('Tagging-195-FD'!F140="x", "FD", "JW"))</f>
        <v/>
      </c>
      <c r="G140" s="24" t="str">
        <f>IF('Tagging-195-FD'!G140='Tagging-195-JW'!G140, "", IF('Tagging-195-FD'!G140="x", "FD", "JW"))</f>
        <v/>
      </c>
      <c r="H140" s="24" t="str">
        <f>IF('Tagging-195-FD'!H140='Tagging-195-JW'!H140, "", IF('Tagging-195-FD'!H140="x", "FD", "JW"))</f>
        <v/>
      </c>
      <c r="I140" s="24" t="str">
        <f>IF('Tagging-195-FD'!I140='Tagging-195-JW'!I140, "", IF('Tagging-195-FD'!I140="x", "FD", "JW"))</f>
        <v/>
      </c>
      <c r="J140" s="24" t="str">
        <f>IF('Tagging-195-FD'!J140='Tagging-195-JW'!J140, "", IF('Tagging-195-FD'!J140="x", "FD", "JW"))</f>
        <v/>
      </c>
      <c r="K140" s="24" t="str">
        <f>IF('Tagging-195-FD'!K140='Tagging-195-JW'!K140, "", IF('Tagging-195-FD'!K140="x", "FD", "JW"))</f>
        <v/>
      </c>
      <c r="L140" s="24" t="str">
        <f>IF('Tagging-195-FD'!L140='Tagging-195-JW'!L140, "", IF('Tagging-195-FD'!L140="x", "FD", "JW"))</f>
        <v/>
      </c>
      <c r="M140" s="24" t="str">
        <f>IF('Tagging-195-FD'!M140='Tagging-195-JW'!M140, "", IF('Tagging-195-FD'!M140="x", "FD", "JW"))</f>
        <v/>
      </c>
    </row>
    <row r="141" spans="1:15" ht="43.5" x14ac:dyDescent="0.35">
      <c r="A141" s="13">
        <v>202</v>
      </c>
      <c r="B141" s="15" t="s">
        <v>217</v>
      </c>
      <c r="E141" s="24" t="str">
        <f>IF('Tagging-195-FD'!E141='Tagging-195-JW'!E141, "", IF('Tagging-195-FD'!E141="x", "FD", "JW"))</f>
        <v/>
      </c>
      <c r="F141" s="24" t="str">
        <f>IF('Tagging-195-FD'!F141='Tagging-195-JW'!F141, "", IF('Tagging-195-FD'!F141="x", "FD", "JW"))</f>
        <v/>
      </c>
      <c r="G141" s="24" t="str">
        <f>IF('Tagging-195-FD'!G141='Tagging-195-JW'!G141, "", IF('Tagging-195-FD'!G141="x", "FD", "JW"))</f>
        <v/>
      </c>
      <c r="H141" s="24" t="str">
        <f>IF('Tagging-195-FD'!H141='Tagging-195-JW'!H141, "", IF('Tagging-195-FD'!H141="x", "FD", "JW"))</f>
        <v/>
      </c>
      <c r="I141" s="24" t="str">
        <f>IF('Tagging-195-FD'!I141='Tagging-195-JW'!I141, "", IF('Tagging-195-FD'!I141="x", "FD", "JW"))</f>
        <v/>
      </c>
      <c r="J141" s="24" t="str">
        <f>IF('Tagging-195-FD'!J141='Tagging-195-JW'!J141, "", IF('Tagging-195-FD'!J141="x", "FD", "JW"))</f>
        <v/>
      </c>
      <c r="K141" s="24" t="str">
        <f>IF('Tagging-195-FD'!K141='Tagging-195-JW'!K141, "", IF('Tagging-195-FD'!K141="x", "FD", "JW"))</f>
        <v/>
      </c>
      <c r="L141" s="24" t="str">
        <f>IF('Tagging-195-FD'!L141='Tagging-195-JW'!L141, "", IF('Tagging-195-FD'!L141="x", "FD", "JW"))</f>
        <v/>
      </c>
      <c r="M141" s="24" t="str">
        <f>IF('Tagging-195-FD'!M141='Tagging-195-JW'!M141, "", IF('Tagging-195-FD'!M141="x", "FD", "JW"))</f>
        <v/>
      </c>
    </row>
    <row r="142" spans="1:15" ht="58" x14ac:dyDescent="0.35">
      <c r="A142" s="13">
        <v>125</v>
      </c>
      <c r="B142" s="15" t="s">
        <v>141</v>
      </c>
      <c r="E142" s="24" t="str">
        <f>IF('Tagging-195-FD'!E142='Tagging-195-JW'!E142, "", IF('Tagging-195-FD'!E142="x", "FD", "JW"))</f>
        <v/>
      </c>
      <c r="F142" s="24" t="str">
        <f>IF('Tagging-195-FD'!F142='Tagging-195-JW'!F142, "", IF('Tagging-195-FD'!F142="x", "FD", "JW"))</f>
        <v/>
      </c>
      <c r="G142" s="24" t="str">
        <f>IF('Tagging-195-FD'!G142='Tagging-195-JW'!G142, "", IF('Tagging-195-FD'!G142="x", "FD", "JW"))</f>
        <v/>
      </c>
      <c r="H142" s="24" t="str">
        <f>IF('Tagging-195-FD'!H142='Tagging-195-JW'!H142, "", IF('Tagging-195-FD'!H142="x", "FD", "JW"))</f>
        <v/>
      </c>
      <c r="I142" s="24" t="str">
        <f>IF('Tagging-195-FD'!I142='Tagging-195-JW'!I142, "", IF('Tagging-195-FD'!I142="x", "FD", "JW"))</f>
        <v/>
      </c>
      <c r="J142" s="24" t="str">
        <f>IF('Tagging-195-FD'!J142='Tagging-195-JW'!J142, "", IF('Tagging-195-FD'!J142="x", "FD", "JW"))</f>
        <v/>
      </c>
      <c r="K142" s="24" t="str">
        <f>IF('Tagging-195-FD'!K142='Tagging-195-JW'!K142, "", IF('Tagging-195-FD'!K142="x", "FD", "JW"))</f>
        <v/>
      </c>
      <c r="L142" s="24" t="str">
        <f>IF('Tagging-195-FD'!L142='Tagging-195-JW'!L142, "", IF('Tagging-195-FD'!L142="x", "FD", "JW"))</f>
        <v/>
      </c>
      <c r="M142" s="24" t="str">
        <f>IF('Tagging-195-FD'!M142='Tagging-195-JW'!M142, "", IF('Tagging-195-FD'!M142="x", "FD", "JW"))</f>
        <v/>
      </c>
    </row>
    <row r="143" spans="1:15" ht="58" x14ac:dyDescent="0.35">
      <c r="A143" s="13">
        <v>131</v>
      </c>
      <c r="B143" s="15" t="s">
        <v>147</v>
      </c>
      <c r="E143" s="24" t="str">
        <f>IF('Tagging-195-FD'!E143='Tagging-195-JW'!E143, "", IF('Tagging-195-FD'!E143="x", "FD", "JW"))</f>
        <v/>
      </c>
      <c r="F143" s="24" t="str">
        <f>IF('Tagging-195-FD'!F143='Tagging-195-JW'!F143, "", IF('Tagging-195-FD'!F143="x", "FD", "JW"))</f>
        <v/>
      </c>
      <c r="G143" s="24" t="str">
        <f>IF('Tagging-195-FD'!G143='Tagging-195-JW'!G143, "", IF('Tagging-195-FD'!G143="x", "FD", "JW"))</f>
        <v/>
      </c>
      <c r="H143" s="24" t="str">
        <f>IF('Tagging-195-FD'!H143='Tagging-195-JW'!H143, "", IF('Tagging-195-FD'!H143="x", "FD", "JW"))</f>
        <v/>
      </c>
      <c r="I143" s="24" t="str">
        <f>IF('Tagging-195-FD'!I143='Tagging-195-JW'!I143, "", IF('Tagging-195-FD'!I143="x", "FD", "JW"))</f>
        <v/>
      </c>
      <c r="J143" s="24" t="str">
        <f>IF('Tagging-195-FD'!J143='Tagging-195-JW'!J143, "", IF('Tagging-195-FD'!J143="x", "FD", "JW"))</f>
        <v/>
      </c>
      <c r="K143" s="24" t="str">
        <f>IF('Tagging-195-FD'!K143='Tagging-195-JW'!K143, "", IF('Tagging-195-FD'!K143="x", "FD", "JW"))</f>
        <v/>
      </c>
      <c r="L143" s="24" t="str">
        <f>IF('Tagging-195-FD'!L143='Tagging-195-JW'!L143, "", IF('Tagging-195-FD'!L143="x", "FD", "JW"))</f>
        <v/>
      </c>
      <c r="M143" s="24" t="str">
        <f>IF('Tagging-195-FD'!M143='Tagging-195-JW'!M143, "", IF('Tagging-195-FD'!M143="x", "FD", "JW"))</f>
        <v/>
      </c>
    </row>
    <row r="144" spans="1:15" ht="29" x14ac:dyDescent="0.35">
      <c r="A144" s="13">
        <v>15</v>
      </c>
      <c r="B144" s="15" t="s">
        <v>30</v>
      </c>
      <c r="E144" s="24" t="str">
        <f>IF('Tagging-195-FD'!E144='Tagging-195-JW'!E144, "", IF('Tagging-195-FD'!E144="x", "FD", "JW"))</f>
        <v/>
      </c>
      <c r="F144" s="24" t="str">
        <f>IF('Tagging-195-FD'!F144='Tagging-195-JW'!F144, "", IF('Tagging-195-FD'!F144="x", "FD", "JW"))</f>
        <v/>
      </c>
      <c r="G144" s="24" t="str">
        <f>IF('Tagging-195-FD'!G144='Tagging-195-JW'!G144, "", IF('Tagging-195-FD'!G144="x", "FD", "JW"))</f>
        <v/>
      </c>
      <c r="H144" s="61" t="s">
        <v>578</v>
      </c>
      <c r="I144" s="24" t="str">
        <f>IF('Tagging-195-FD'!I144='Tagging-195-JW'!I144, "", IF('Tagging-195-FD'!I144="x", "FD", "JW"))</f>
        <v/>
      </c>
      <c r="J144" s="24" t="str">
        <f>IF('Tagging-195-FD'!J144='Tagging-195-JW'!J144, "", IF('Tagging-195-FD'!J144="x", "FD", "JW"))</f>
        <v/>
      </c>
      <c r="K144" s="24" t="str">
        <f>IF('Tagging-195-FD'!K144='Tagging-195-JW'!K144, "", IF('Tagging-195-FD'!K144="x", "FD", "JW"))</f>
        <v/>
      </c>
      <c r="L144" s="61" t="s">
        <v>580</v>
      </c>
      <c r="M144" s="24" t="str">
        <f>IF('Tagging-195-FD'!M144='Tagging-195-JW'!M144, "", IF('Tagging-195-FD'!M144="x", "FD", "JW"))</f>
        <v/>
      </c>
      <c r="N144" s="32" t="s">
        <v>704</v>
      </c>
      <c r="O144" s="31" t="s">
        <v>767</v>
      </c>
    </row>
    <row r="145" spans="1:15" ht="87" x14ac:dyDescent="0.35">
      <c r="A145" s="13">
        <v>81</v>
      </c>
      <c r="B145" s="15" t="s">
        <v>97</v>
      </c>
      <c r="E145" s="24" t="str">
        <f>IF('Tagging-195-FD'!E145='Tagging-195-JW'!E145, "", IF('Tagging-195-FD'!E145="x", "FD", "JW"))</f>
        <v/>
      </c>
      <c r="F145" s="61" t="s">
        <v>578</v>
      </c>
      <c r="G145" s="24" t="str">
        <f>IF('Tagging-195-FD'!G145='Tagging-195-JW'!G145, "", IF('Tagging-195-FD'!G145="x", "FD", "JW"))</f>
        <v/>
      </c>
      <c r="H145" s="24" t="str">
        <f>IF('Tagging-195-FD'!H145='Tagging-195-JW'!H145, "", IF('Tagging-195-FD'!H145="x", "FD", "JW"))</f>
        <v/>
      </c>
      <c r="I145" s="24" t="str">
        <f>IF('Tagging-195-FD'!I145='Tagging-195-JW'!I145, "", IF('Tagging-195-FD'!I145="x", "FD", "JW"))</f>
        <v/>
      </c>
      <c r="J145" s="24" t="str">
        <f>IF('Tagging-195-FD'!J145='Tagging-195-JW'!J145, "", IF('Tagging-195-FD'!J145="x", "FD", "JW"))</f>
        <v/>
      </c>
      <c r="K145" s="24" t="str">
        <f>IF('Tagging-195-FD'!K145='Tagging-195-JW'!K145, "", IF('Tagging-195-FD'!K145="x", "FD", "JW"))</f>
        <v/>
      </c>
      <c r="L145" s="61" t="s">
        <v>578</v>
      </c>
      <c r="M145" s="24" t="str">
        <f>IF('Tagging-195-FD'!M145='Tagging-195-JW'!M145, "", IF('Tagging-195-FD'!M145="x", "FD", "JW"))</f>
        <v/>
      </c>
      <c r="N145" s="31" t="s">
        <v>817</v>
      </c>
    </row>
    <row r="146" spans="1:15" ht="145" x14ac:dyDescent="0.35">
      <c r="A146" s="13">
        <v>62</v>
      </c>
      <c r="B146" s="15" t="s">
        <v>79</v>
      </c>
      <c r="E146" s="24" t="str">
        <f>IF('Tagging-195-FD'!E146='Tagging-195-JW'!E146, "", IF('Tagging-195-FD'!E146="x", "FD", "JW"))</f>
        <v/>
      </c>
      <c r="F146" s="24" t="str">
        <f>IF('Tagging-195-FD'!F146='Tagging-195-JW'!F146, "", IF('Tagging-195-FD'!F146="x", "FD", "JW"))</f>
        <v/>
      </c>
      <c r="G146" s="24" t="str">
        <f>IF('Tagging-195-FD'!G146='Tagging-195-JW'!G146, "", IF('Tagging-195-FD'!G146="x", "FD", "JW"))</f>
        <v/>
      </c>
      <c r="H146" s="24" t="str">
        <f>IF('Tagging-195-FD'!H146='Tagging-195-JW'!H146, "", IF('Tagging-195-FD'!H146="x", "FD", "JW"))</f>
        <v/>
      </c>
      <c r="I146" s="24" t="str">
        <f>IF('Tagging-195-FD'!I146='Tagging-195-JW'!I146, "", IF('Tagging-195-FD'!I146="x", "FD", "JW"))</f>
        <v/>
      </c>
      <c r="J146" s="24" t="str">
        <f>IF('Tagging-195-FD'!J146='Tagging-195-JW'!J146, "", IF('Tagging-195-FD'!J146="x", "FD", "JW"))</f>
        <v/>
      </c>
      <c r="K146" s="24" t="str">
        <f>IF('Tagging-195-FD'!K146='Tagging-195-JW'!K146, "", IF('Tagging-195-FD'!K146="x", "FD", "JW"))</f>
        <v/>
      </c>
      <c r="L146" s="24" t="str">
        <f>IF('Tagging-195-FD'!L146='Tagging-195-JW'!L146, "", IF('Tagging-195-FD'!L146="x", "FD", "JW"))</f>
        <v/>
      </c>
      <c r="M146" s="24" t="str">
        <f>IF('Tagging-195-FD'!M146='Tagging-195-JW'!M146, "", IF('Tagging-195-FD'!M146="x", "FD", "JW"))</f>
        <v/>
      </c>
    </row>
    <row r="147" spans="1:15" ht="72.5" x14ac:dyDescent="0.35">
      <c r="A147" s="13">
        <v>25</v>
      </c>
      <c r="B147" s="15" t="s">
        <v>41</v>
      </c>
      <c r="E147" s="24" t="str">
        <f>IF('Tagging-195-FD'!E147='Tagging-195-JW'!E147, "", IF('Tagging-195-FD'!E147="x", "FD", "JW"))</f>
        <v/>
      </c>
      <c r="F147" s="24" t="str">
        <f>IF('Tagging-195-FD'!F147='Tagging-195-JW'!F147, "", IF('Tagging-195-FD'!F147="x", "FD", "JW"))</f>
        <v/>
      </c>
      <c r="G147" s="24" t="str">
        <f>IF('Tagging-195-FD'!G147='Tagging-195-JW'!G147, "", IF('Tagging-195-FD'!G147="x", "FD", "JW"))</f>
        <v/>
      </c>
      <c r="H147" s="24" t="str">
        <f>IF('Tagging-195-FD'!H147='Tagging-195-JW'!H147, "", IF('Tagging-195-FD'!H147="x", "FD", "JW"))</f>
        <v/>
      </c>
      <c r="I147" s="24" t="str">
        <f>IF('Tagging-195-FD'!I147='Tagging-195-JW'!I147, "", IF('Tagging-195-FD'!I147="x", "FD", "JW"))</f>
        <v/>
      </c>
      <c r="J147" s="24" t="str">
        <f>IF('Tagging-195-FD'!J147='Tagging-195-JW'!J147, "", IF('Tagging-195-FD'!J147="x", "FD", "JW"))</f>
        <v/>
      </c>
      <c r="K147" s="24" t="str">
        <f>IF('Tagging-195-FD'!K147='Tagging-195-JW'!K147, "", IF('Tagging-195-FD'!K147="x", "FD", "JW"))</f>
        <v/>
      </c>
      <c r="L147" s="24" t="str">
        <f>IF('Tagging-195-FD'!L147='Tagging-195-JW'!L147, "", IF('Tagging-195-FD'!L147="x", "FD", "JW"))</f>
        <v/>
      </c>
      <c r="M147" s="24" t="str">
        <f>IF('Tagging-195-FD'!M147='Tagging-195-JW'!M147, "", IF('Tagging-195-FD'!M147="x", "FD", "JW"))</f>
        <v/>
      </c>
    </row>
    <row r="148" spans="1:15" ht="87" x14ac:dyDescent="0.35">
      <c r="A148" s="13">
        <v>89</v>
      </c>
      <c r="B148" s="15" t="s">
        <v>105</v>
      </c>
      <c r="E148" s="24" t="str">
        <f>IF('Tagging-195-FD'!E148='Tagging-195-JW'!E148, "", IF('Tagging-195-FD'!E148="x", "FD", "JW"))</f>
        <v/>
      </c>
      <c r="F148" s="24" t="str">
        <f>IF('Tagging-195-FD'!F148='Tagging-195-JW'!F148, "", IF('Tagging-195-FD'!F148="x", "FD", "JW"))</f>
        <v/>
      </c>
      <c r="G148" s="24" t="str">
        <f>IF('Tagging-195-FD'!G148='Tagging-195-JW'!G148, "", IF('Tagging-195-FD'!G148="x", "FD", "JW"))</f>
        <v/>
      </c>
      <c r="H148" s="24" t="str">
        <f>IF('Tagging-195-FD'!H148='Tagging-195-JW'!H148, "", IF('Tagging-195-FD'!H148="x", "FD", "JW"))</f>
        <v/>
      </c>
      <c r="I148" s="24" t="str">
        <f>IF('Tagging-195-FD'!I148='Tagging-195-JW'!I148, "", IF('Tagging-195-FD'!I148="x", "FD", "JW"))</f>
        <v/>
      </c>
      <c r="J148" s="24" t="str">
        <f>IF('Tagging-195-FD'!J148='Tagging-195-JW'!J148, "", IF('Tagging-195-FD'!J148="x", "FD", "JW"))</f>
        <v/>
      </c>
      <c r="K148" s="24" t="str">
        <f>IF('Tagging-195-FD'!K148='Tagging-195-JW'!K148, "", IF('Tagging-195-FD'!K148="x", "FD", "JW"))</f>
        <v/>
      </c>
      <c r="L148" s="24" t="str">
        <f>IF('Tagging-195-FD'!L148='Tagging-195-JW'!L148, "", IF('Tagging-195-FD'!L148="x", "FD", "JW"))</f>
        <v/>
      </c>
      <c r="M148" s="24" t="str">
        <f>IF('Tagging-195-FD'!M148='Tagging-195-JW'!M148, "", IF('Tagging-195-FD'!M148="x", "FD", "JW"))</f>
        <v/>
      </c>
    </row>
    <row r="149" spans="1:15" ht="58" x14ac:dyDescent="0.35">
      <c r="A149" s="13">
        <v>19</v>
      </c>
      <c r="B149" s="15" t="s">
        <v>35</v>
      </c>
      <c r="E149" s="24" t="str">
        <f>IF('Tagging-195-FD'!E149='Tagging-195-JW'!E149, "", IF('Tagging-195-FD'!E149="x", "FD", "JW"))</f>
        <v/>
      </c>
      <c r="F149" s="24" t="str">
        <f>IF('Tagging-195-FD'!F149='Tagging-195-JW'!F149, "", IF('Tagging-195-FD'!F149="x", "FD", "JW"))</f>
        <v/>
      </c>
      <c r="G149" s="24" t="str">
        <f>IF('Tagging-195-FD'!G149='Tagging-195-JW'!G149, "", IF('Tagging-195-FD'!G149="x", "FD", "JW"))</f>
        <v/>
      </c>
      <c r="H149" s="24" t="str">
        <f>IF('Tagging-195-FD'!H149='Tagging-195-JW'!H149, "", IF('Tagging-195-FD'!H149="x", "FD", "JW"))</f>
        <v/>
      </c>
      <c r="I149" s="24" t="str">
        <f>IF('Tagging-195-FD'!I149='Tagging-195-JW'!I149, "", IF('Tagging-195-FD'!I149="x", "FD", "JW"))</f>
        <v/>
      </c>
      <c r="J149" s="24" t="str">
        <f>IF('Tagging-195-FD'!J149='Tagging-195-JW'!J149, "", IF('Tagging-195-FD'!J149="x", "FD", "JW"))</f>
        <v/>
      </c>
      <c r="K149" s="24" t="str">
        <f>IF('Tagging-195-FD'!K149='Tagging-195-JW'!K149, "", IF('Tagging-195-FD'!K149="x", "FD", "JW"))</f>
        <v/>
      </c>
      <c r="L149" s="24" t="str">
        <f>IF('Tagging-195-FD'!L149='Tagging-195-JW'!L149, "", IF('Tagging-195-FD'!L149="x", "FD", "JW"))</f>
        <v/>
      </c>
      <c r="M149" s="24" t="str">
        <f>IF('Tagging-195-FD'!M149='Tagging-195-JW'!M149, "", IF('Tagging-195-FD'!M149="x", "FD", "JW"))</f>
        <v/>
      </c>
    </row>
    <row r="150" spans="1:15" ht="87" x14ac:dyDescent="0.35">
      <c r="A150" s="13">
        <v>96</v>
      </c>
      <c r="B150" s="15" t="s">
        <v>112</v>
      </c>
      <c r="E150" s="24" t="str">
        <f>IF('Tagging-195-FD'!E150='Tagging-195-JW'!E150, "", IF('Tagging-195-FD'!E150="x", "FD", "JW"))</f>
        <v/>
      </c>
      <c r="F150" s="24" t="str">
        <f>IF('Tagging-195-FD'!F150='Tagging-195-JW'!F150, "", IF('Tagging-195-FD'!F150="x", "FD", "JW"))</f>
        <v/>
      </c>
      <c r="G150" s="24" t="str">
        <f>IF('Tagging-195-FD'!G150='Tagging-195-JW'!G150, "", IF('Tagging-195-FD'!G150="x", "FD", "JW"))</f>
        <v/>
      </c>
      <c r="H150" s="24" t="str">
        <f>IF('Tagging-195-FD'!H150='Tagging-195-JW'!H150, "", IF('Tagging-195-FD'!H150="x", "FD", "JW"))</f>
        <v/>
      </c>
      <c r="I150" s="24" t="str">
        <f>IF('Tagging-195-FD'!I150='Tagging-195-JW'!I150, "", IF('Tagging-195-FD'!I150="x", "FD", "JW"))</f>
        <v/>
      </c>
      <c r="J150" s="24" t="str">
        <f>IF('Tagging-195-FD'!J150='Tagging-195-JW'!J150, "", IF('Tagging-195-FD'!J150="x", "FD", "JW"))</f>
        <v/>
      </c>
      <c r="K150" s="24" t="str">
        <f>IF('Tagging-195-FD'!K150='Tagging-195-JW'!K150, "", IF('Tagging-195-FD'!K150="x", "FD", "JW"))</f>
        <v/>
      </c>
      <c r="L150" s="24" t="str">
        <f>IF('Tagging-195-FD'!L150='Tagging-195-JW'!L150, "", IF('Tagging-195-FD'!L150="x", "FD", "JW"))</f>
        <v/>
      </c>
      <c r="M150" s="24" t="str">
        <f>IF('Tagging-195-FD'!M150='Tagging-195-JW'!M150, "", IF('Tagging-195-FD'!M150="x", "FD", "JW"))</f>
        <v/>
      </c>
    </row>
    <row r="151" spans="1:15" ht="29" x14ac:dyDescent="0.35">
      <c r="A151" s="13">
        <v>193</v>
      </c>
      <c r="B151" s="15" t="s">
        <v>208</v>
      </c>
      <c r="E151" s="24" t="str">
        <f>IF('Tagging-195-FD'!E151='Tagging-195-JW'!E151, "", IF('Tagging-195-FD'!E151="x", "FD", "JW"))</f>
        <v/>
      </c>
      <c r="F151" s="24" t="str">
        <f>IF('Tagging-195-FD'!F151='Tagging-195-JW'!F151, "", IF('Tagging-195-FD'!F151="x", "FD", "JW"))</f>
        <v/>
      </c>
      <c r="G151" s="24" t="str">
        <f>IF('Tagging-195-FD'!G151='Tagging-195-JW'!G151, "", IF('Tagging-195-FD'!G151="x", "FD", "JW"))</f>
        <v/>
      </c>
      <c r="H151" s="24" t="str">
        <f>IF('Tagging-195-FD'!H151='Tagging-195-JW'!H151, "", IF('Tagging-195-FD'!H151="x", "FD", "JW"))</f>
        <v/>
      </c>
      <c r="I151" s="24" t="str">
        <f>IF('Tagging-195-FD'!I151='Tagging-195-JW'!I151, "", IF('Tagging-195-FD'!I151="x", "FD", "JW"))</f>
        <v/>
      </c>
      <c r="J151" s="24" t="str">
        <f>IF('Tagging-195-FD'!J151='Tagging-195-JW'!J151, "", IF('Tagging-195-FD'!J151="x", "FD", "JW"))</f>
        <v/>
      </c>
      <c r="K151" s="24" t="str">
        <f>IF('Tagging-195-FD'!K151='Tagging-195-JW'!K151, "", IF('Tagging-195-FD'!K151="x", "FD", "JW"))</f>
        <v/>
      </c>
      <c r="L151" s="24" t="str">
        <f>IF('Tagging-195-FD'!L151='Tagging-195-JW'!L151, "", IF('Tagging-195-FD'!L151="x", "FD", "JW"))</f>
        <v/>
      </c>
      <c r="M151" s="24" t="str">
        <f>IF('Tagging-195-FD'!M151='Tagging-195-JW'!M151, "", IF('Tagging-195-FD'!M151="x", "FD", "JW"))</f>
        <v/>
      </c>
    </row>
    <row r="152" spans="1:15" ht="101.5" x14ac:dyDescent="0.35">
      <c r="A152" s="13">
        <v>99</v>
      </c>
      <c r="B152" s="15" t="s">
        <v>115</v>
      </c>
      <c r="E152" s="24" t="str">
        <f>IF('Tagging-195-FD'!E152='Tagging-195-JW'!E152, "", IF('Tagging-195-FD'!E152="x", "FD", "JW"))</f>
        <v/>
      </c>
      <c r="F152" s="24" t="str">
        <f>IF('Tagging-195-FD'!F152='Tagging-195-JW'!F152, "", IF('Tagging-195-FD'!F152="x", "FD", "JW"))</f>
        <v/>
      </c>
      <c r="G152" s="24" t="str">
        <f>IF('Tagging-195-FD'!G152='Tagging-195-JW'!G152, "", IF('Tagging-195-FD'!G152="x", "FD", "JW"))</f>
        <v/>
      </c>
      <c r="H152" s="24" t="str">
        <f>IF('Tagging-195-FD'!H152='Tagging-195-JW'!H152, "", IF('Tagging-195-FD'!H152="x", "FD", "JW"))</f>
        <v/>
      </c>
      <c r="I152" s="24" t="str">
        <f>IF('Tagging-195-FD'!I152='Tagging-195-JW'!I152, "", IF('Tagging-195-FD'!I152="x", "FD", "JW"))</f>
        <v/>
      </c>
      <c r="J152" s="24" t="str">
        <f>IF('Tagging-195-FD'!J152='Tagging-195-JW'!J152, "", IF('Tagging-195-FD'!J152="x", "FD", "JW"))</f>
        <v/>
      </c>
      <c r="K152" s="24" t="str">
        <f>IF('Tagging-195-FD'!K152='Tagging-195-JW'!K152, "", IF('Tagging-195-FD'!K152="x", "FD", "JW"))</f>
        <v/>
      </c>
      <c r="L152" s="24" t="str">
        <f>IF('Tagging-195-FD'!L152='Tagging-195-JW'!L152, "", IF('Tagging-195-FD'!L152="x", "FD", "JW"))</f>
        <v/>
      </c>
      <c r="M152" s="24" t="str">
        <f>IF('Tagging-195-FD'!M152='Tagging-195-JW'!M152, "", IF('Tagging-195-FD'!M152="x", "FD", "JW"))</f>
        <v/>
      </c>
    </row>
    <row r="153" spans="1:15" ht="58" x14ac:dyDescent="0.35">
      <c r="A153" s="13">
        <v>180</v>
      </c>
      <c r="B153" s="15" t="s">
        <v>196</v>
      </c>
      <c r="E153" s="24" t="str">
        <f>IF('Tagging-195-FD'!E153='Tagging-195-JW'!E153, "", IF('Tagging-195-FD'!E153="x", "FD", "JW"))</f>
        <v/>
      </c>
      <c r="F153" s="24" t="str">
        <f>IF('Tagging-195-FD'!F153='Tagging-195-JW'!F153, "", IF('Tagging-195-FD'!F153="x", "FD", "JW"))</f>
        <v/>
      </c>
      <c r="G153" s="24" t="str">
        <f>IF('Tagging-195-FD'!G153='Tagging-195-JW'!G153, "", IF('Tagging-195-FD'!G153="x", "FD", "JW"))</f>
        <v/>
      </c>
      <c r="H153" s="24" t="str">
        <f>IF('Tagging-195-FD'!H153='Tagging-195-JW'!H153, "", IF('Tagging-195-FD'!H153="x", "FD", "JW"))</f>
        <v/>
      </c>
      <c r="I153" s="24" t="str">
        <f>IF('Tagging-195-FD'!I153='Tagging-195-JW'!I153, "", IF('Tagging-195-FD'!I153="x", "FD", "JW"))</f>
        <v/>
      </c>
      <c r="J153" s="24" t="str">
        <f>IF('Tagging-195-FD'!J153='Tagging-195-JW'!J153, "", IF('Tagging-195-FD'!J153="x", "FD", "JW"))</f>
        <v/>
      </c>
      <c r="K153" s="24" t="str">
        <f>IF('Tagging-195-FD'!K153='Tagging-195-JW'!K153, "", IF('Tagging-195-FD'!K153="x", "FD", "JW"))</f>
        <v/>
      </c>
      <c r="L153" s="24" t="str">
        <f>IF('Tagging-195-FD'!L153='Tagging-195-JW'!L153, "", IF('Tagging-195-FD'!L153="x", "FD", "JW"))</f>
        <v/>
      </c>
      <c r="M153" s="24" t="str">
        <f>IF('Tagging-195-FD'!M153='Tagging-195-JW'!M153, "", IF('Tagging-195-FD'!M153="x", "FD", "JW"))</f>
        <v/>
      </c>
    </row>
    <row r="154" spans="1:15" ht="43.5" x14ac:dyDescent="0.35">
      <c r="A154" s="13">
        <v>31</v>
      </c>
      <c r="B154" s="15" t="s">
        <v>47</v>
      </c>
      <c r="E154" s="24" t="str">
        <f>IF('Tagging-195-FD'!E154='Tagging-195-JW'!E154, "", IF('Tagging-195-FD'!E154="x", "FD", "JW"))</f>
        <v/>
      </c>
      <c r="F154" s="24" t="str">
        <f>IF('Tagging-195-FD'!F154='Tagging-195-JW'!F154, "", IF('Tagging-195-FD'!F154="x", "FD", "JW"))</f>
        <v/>
      </c>
      <c r="G154" s="24" t="str">
        <f>IF('Tagging-195-FD'!G154='Tagging-195-JW'!G154, "", IF('Tagging-195-FD'!G154="x", "FD", "JW"))</f>
        <v/>
      </c>
      <c r="H154" s="24" t="str">
        <f>IF('Tagging-195-FD'!H154='Tagging-195-JW'!H154, "", IF('Tagging-195-FD'!H154="x", "FD", "JW"))</f>
        <v/>
      </c>
      <c r="I154" s="24" t="str">
        <f>IF('Tagging-195-FD'!I154='Tagging-195-JW'!I154, "", IF('Tagging-195-FD'!I154="x", "FD", "JW"))</f>
        <v/>
      </c>
      <c r="J154" s="24" t="str">
        <f>IF('Tagging-195-FD'!J154='Tagging-195-JW'!J154, "", IF('Tagging-195-FD'!J154="x", "FD", "JW"))</f>
        <v/>
      </c>
      <c r="K154" s="24" t="str">
        <f>IF('Tagging-195-FD'!K154='Tagging-195-JW'!K154, "", IF('Tagging-195-FD'!K154="x", "FD", "JW"))</f>
        <v/>
      </c>
      <c r="L154" s="24" t="str">
        <f>IF('Tagging-195-FD'!L154='Tagging-195-JW'!L154, "", IF('Tagging-195-FD'!L154="x", "FD", "JW"))</f>
        <v/>
      </c>
      <c r="M154" s="24" t="str">
        <f>IF('Tagging-195-FD'!M154='Tagging-195-JW'!M154, "", IF('Tagging-195-FD'!M154="x", "FD", "JW"))</f>
        <v/>
      </c>
    </row>
    <row r="155" spans="1:15" ht="145" x14ac:dyDescent="0.35">
      <c r="A155" s="13">
        <v>83</v>
      </c>
      <c r="B155" s="15" t="s">
        <v>99</v>
      </c>
      <c r="E155" s="24" t="str">
        <f>IF('Tagging-195-FD'!E155='Tagging-195-JW'!E155, "", IF('Tagging-195-FD'!E155="x", "FD", "JW"))</f>
        <v/>
      </c>
      <c r="F155" s="61" t="s">
        <v>578</v>
      </c>
      <c r="G155" s="24" t="str">
        <f>IF('Tagging-195-FD'!G155='Tagging-195-JW'!G155, "", IF('Tagging-195-FD'!G155="x", "FD", "JW"))</f>
        <v/>
      </c>
      <c r="H155" s="24" t="str">
        <f>IF('Tagging-195-FD'!H155='Tagging-195-JW'!H155, "", IF('Tagging-195-FD'!H155="x", "FD", "JW"))</f>
        <v/>
      </c>
      <c r="I155" s="24" t="str">
        <f>IF('Tagging-195-FD'!I155='Tagging-195-JW'!I155, "", IF('Tagging-195-FD'!I155="x", "FD", "JW"))</f>
        <v/>
      </c>
      <c r="J155" s="24" t="str">
        <f>IF('Tagging-195-FD'!J155='Tagging-195-JW'!J155, "", IF('Tagging-195-FD'!J155="x", "FD", "JW"))</f>
        <v/>
      </c>
      <c r="K155" s="24" t="str">
        <f>IF('Tagging-195-FD'!K155='Tagging-195-JW'!K155, "", IF('Tagging-195-FD'!K155="x", "FD", "JW"))</f>
        <v/>
      </c>
      <c r="L155" s="24" t="str">
        <f>IF('Tagging-195-FD'!L155='Tagging-195-JW'!L155, "", IF('Tagging-195-FD'!L155="x", "FD", "JW"))</f>
        <v/>
      </c>
      <c r="M155" s="24" t="str">
        <f>IF('Tagging-195-FD'!M155='Tagging-195-JW'!M155, "", IF('Tagging-195-FD'!M155="x", "FD", "JW"))</f>
        <v/>
      </c>
      <c r="N155" s="31" t="s">
        <v>731</v>
      </c>
    </row>
    <row r="156" spans="1:15" ht="43.5" x14ac:dyDescent="0.35">
      <c r="A156" s="13">
        <v>90</v>
      </c>
      <c r="B156" s="15" t="s">
        <v>106</v>
      </c>
      <c r="E156" s="24" t="str">
        <f>IF('Tagging-195-FD'!E156='Tagging-195-JW'!E156, "", IF('Tagging-195-FD'!E156="x", "FD", "JW"))</f>
        <v/>
      </c>
      <c r="F156" s="24" t="str">
        <f>IF('Tagging-195-FD'!F156='Tagging-195-JW'!F156, "", IF('Tagging-195-FD'!F156="x", "FD", "JW"))</f>
        <v/>
      </c>
      <c r="G156" s="24" t="str">
        <f>IF('Tagging-195-FD'!G156='Tagging-195-JW'!G156, "", IF('Tagging-195-FD'!G156="x", "FD", "JW"))</f>
        <v/>
      </c>
      <c r="H156" s="24" t="str">
        <f>IF('Tagging-195-FD'!H156='Tagging-195-JW'!H156, "", IF('Tagging-195-FD'!H156="x", "FD", "JW"))</f>
        <v/>
      </c>
      <c r="I156" s="24" t="str">
        <f>IF('Tagging-195-FD'!I156='Tagging-195-JW'!I156, "", IF('Tagging-195-FD'!I156="x", "FD", "JW"))</f>
        <v/>
      </c>
      <c r="J156" s="24" t="str">
        <f>IF('Tagging-195-FD'!J156='Tagging-195-JW'!J156, "", IF('Tagging-195-FD'!J156="x", "FD", "JW"))</f>
        <v/>
      </c>
      <c r="K156" s="24" t="str">
        <f>IF('Tagging-195-FD'!K156='Tagging-195-JW'!K156, "", IF('Tagging-195-FD'!K156="x", "FD", "JW"))</f>
        <v/>
      </c>
      <c r="L156" s="24" t="str">
        <f>IF('Tagging-195-FD'!L156='Tagging-195-JW'!L156, "", IF('Tagging-195-FD'!L156="x", "FD", "JW"))</f>
        <v/>
      </c>
      <c r="M156" s="61" t="s">
        <v>580</v>
      </c>
      <c r="N156" s="32" t="s">
        <v>829</v>
      </c>
      <c r="O156" s="31" t="s">
        <v>768</v>
      </c>
    </row>
    <row r="157" spans="1:15" ht="116" x14ac:dyDescent="0.35">
      <c r="A157" s="13">
        <v>171</v>
      </c>
      <c r="B157" s="15" t="s">
        <v>187</v>
      </c>
      <c r="E157" s="24" t="str">
        <f>IF('Tagging-195-FD'!E157='Tagging-195-JW'!E157, "", IF('Tagging-195-FD'!E157="x", "FD", "JW"))</f>
        <v/>
      </c>
      <c r="F157" s="24" t="str">
        <f>IF('Tagging-195-FD'!F157='Tagging-195-JW'!F157, "", IF('Tagging-195-FD'!F157="x", "FD", "JW"))</f>
        <v/>
      </c>
      <c r="G157" s="24" t="str">
        <f>IF('Tagging-195-FD'!G157='Tagging-195-JW'!G157, "", IF('Tagging-195-FD'!G157="x", "FD", "JW"))</f>
        <v/>
      </c>
      <c r="H157" s="24" t="str">
        <f>IF('Tagging-195-FD'!H157='Tagging-195-JW'!H157, "", IF('Tagging-195-FD'!H157="x", "FD", "JW"))</f>
        <v/>
      </c>
      <c r="I157" s="24" t="str">
        <f>IF('Tagging-195-FD'!I157='Tagging-195-JW'!I157, "", IF('Tagging-195-FD'!I157="x", "FD", "JW"))</f>
        <v/>
      </c>
      <c r="J157" s="24" t="str">
        <f>IF('Tagging-195-FD'!J157='Tagging-195-JW'!J157, "", IF('Tagging-195-FD'!J157="x", "FD", "JW"))</f>
        <v/>
      </c>
      <c r="K157" s="24" t="str">
        <f>IF('Tagging-195-FD'!K157='Tagging-195-JW'!K157, "", IF('Tagging-195-FD'!K157="x", "FD", "JW"))</f>
        <v/>
      </c>
      <c r="L157" s="24" t="str">
        <f>IF('Tagging-195-FD'!L157='Tagging-195-JW'!L157, "", IF('Tagging-195-FD'!L157="x", "FD", "JW"))</f>
        <v/>
      </c>
      <c r="M157" s="24" t="str">
        <f>IF('Tagging-195-FD'!M157='Tagging-195-JW'!M157, "", IF('Tagging-195-FD'!M157="x", "FD", "JW"))</f>
        <v/>
      </c>
    </row>
    <row r="158" spans="1:15" ht="58" x14ac:dyDescent="0.35">
      <c r="A158" s="13">
        <v>35</v>
      </c>
      <c r="B158" s="15" t="s">
        <v>51</v>
      </c>
      <c r="E158" s="24" t="str">
        <f>IF('Tagging-195-FD'!E158='Tagging-195-JW'!E158, "", IF('Tagging-195-FD'!E158="x", "FD", "JW"))</f>
        <v/>
      </c>
      <c r="F158" s="24" t="str">
        <f>IF('Tagging-195-FD'!F158='Tagging-195-JW'!F158, "", IF('Tagging-195-FD'!F158="x", "FD", "JW"))</f>
        <v/>
      </c>
      <c r="G158" s="24" t="str">
        <f>IF('Tagging-195-FD'!G158='Tagging-195-JW'!G158, "", IF('Tagging-195-FD'!G158="x", "FD", "JW"))</f>
        <v/>
      </c>
      <c r="H158" s="24" t="str">
        <f>IF('Tagging-195-FD'!H158='Tagging-195-JW'!H158, "", IF('Tagging-195-FD'!H158="x", "FD", "JW"))</f>
        <v/>
      </c>
      <c r="I158" s="24" t="str">
        <f>IF('Tagging-195-FD'!I158='Tagging-195-JW'!I158, "", IF('Tagging-195-FD'!I158="x", "FD", "JW"))</f>
        <v/>
      </c>
      <c r="J158" s="24" t="str">
        <f>IF('Tagging-195-FD'!J158='Tagging-195-JW'!J158, "", IF('Tagging-195-FD'!J158="x", "FD", "JW"))</f>
        <v/>
      </c>
      <c r="K158" s="24" t="str">
        <f>IF('Tagging-195-FD'!K158='Tagging-195-JW'!K158, "", IF('Tagging-195-FD'!K158="x", "FD", "JW"))</f>
        <v/>
      </c>
      <c r="L158" s="24" t="str">
        <f>IF('Tagging-195-FD'!L158='Tagging-195-JW'!L158, "", IF('Tagging-195-FD'!L158="x", "FD", "JW"))</f>
        <v/>
      </c>
      <c r="M158" s="24" t="str">
        <f>IF('Tagging-195-FD'!M158='Tagging-195-JW'!M158, "", IF('Tagging-195-FD'!M158="x", "FD", "JW"))</f>
        <v/>
      </c>
    </row>
    <row r="159" spans="1:15" ht="87" x14ac:dyDescent="0.35">
      <c r="A159" s="13">
        <v>66</v>
      </c>
      <c r="B159" s="15" t="s">
        <v>83</v>
      </c>
      <c r="E159" s="24" t="str">
        <f>IF('Tagging-195-FD'!E159='Tagging-195-JW'!E159, "", IF('Tagging-195-FD'!E159="x", "FD", "JW"))</f>
        <v/>
      </c>
      <c r="F159" s="24" t="str">
        <f>IF('Tagging-195-FD'!F159='Tagging-195-JW'!F159, "", IF('Tagging-195-FD'!F159="x", "FD", "JW"))</f>
        <v/>
      </c>
      <c r="G159" s="24" t="str">
        <f>IF('Tagging-195-FD'!G159='Tagging-195-JW'!G159, "", IF('Tagging-195-FD'!G159="x", "FD", "JW"))</f>
        <v/>
      </c>
      <c r="H159" s="24" t="str">
        <f>IF('Tagging-195-FD'!H159='Tagging-195-JW'!H159, "", IF('Tagging-195-FD'!H159="x", "FD", "JW"))</f>
        <v/>
      </c>
      <c r="I159" s="24" t="str">
        <f>IF('Tagging-195-FD'!I159='Tagging-195-JW'!I159, "", IF('Tagging-195-FD'!I159="x", "FD", "JW"))</f>
        <v/>
      </c>
      <c r="J159" s="24" t="str">
        <f>IF('Tagging-195-FD'!J159='Tagging-195-JW'!J159, "", IF('Tagging-195-FD'!J159="x", "FD", "JW"))</f>
        <v/>
      </c>
      <c r="K159" s="24" t="str">
        <f>IF('Tagging-195-FD'!K159='Tagging-195-JW'!K159, "", IF('Tagging-195-FD'!K159="x", "FD", "JW"))</f>
        <v/>
      </c>
      <c r="L159" s="24" t="str">
        <f>IF('Tagging-195-FD'!L159='Tagging-195-JW'!L159, "", IF('Tagging-195-FD'!L159="x", "FD", "JW"))</f>
        <v/>
      </c>
      <c r="M159" s="24" t="str">
        <f>IF('Tagging-195-FD'!M159='Tagging-195-JW'!M159, "", IF('Tagging-195-FD'!M159="x", "FD", "JW"))</f>
        <v/>
      </c>
    </row>
    <row r="160" spans="1:15" ht="72.5" x14ac:dyDescent="0.35">
      <c r="A160" s="13">
        <v>146</v>
      </c>
      <c r="B160" s="15" t="s">
        <v>162</v>
      </c>
      <c r="E160" s="24" t="str">
        <f>IF('Tagging-195-FD'!E160='Tagging-195-JW'!E160, "", IF('Tagging-195-FD'!E160="x", "FD", "JW"))</f>
        <v/>
      </c>
      <c r="F160" s="61" t="s">
        <v>580</v>
      </c>
      <c r="G160" s="24" t="str">
        <f>IF('Tagging-195-FD'!G160='Tagging-195-JW'!G160, "", IF('Tagging-195-FD'!G160="x", "FD", "JW"))</f>
        <v/>
      </c>
      <c r="H160" s="24" t="str">
        <f>IF('Tagging-195-FD'!H160='Tagging-195-JW'!H160, "", IF('Tagging-195-FD'!H160="x", "FD", "JW"))</f>
        <v/>
      </c>
      <c r="I160" s="24" t="str">
        <f>IF('Tagging-195-FD'!I160='Tagging-195-JW'!I160, "", IF('Tagging-195-FD'!I160="x", "FD", "JW"))</f>
        <v/>
      </c>
      <c r="J160" s="24" t="str">
        <f>IF('Tagging-195-FD'!J160='Tagging-195-JW'!J160, "", IF('Tagging-195-FD'!J160="x", "FD", "JW"))</f>
        <v/>
      </c>
      <c r="K160" s="24" t="str">
        <f>IF('Tagging-195-FD'!K160='Tagging-195-JW'!K160, "", IF('Tagging-195-FD'!K160="x", "FD", "JW"))</f>
        <v/>
      </c>
      <c r="L160" s="24" t="str">
        <f>IF('Tagging-195-FD'!L160='Tagging-195-JW'!L160, "", IF('Tagging-195-FD'!L160="x", "FD", "JW"))</f>
        <v/>
      </c>
      <c r="M160" s="24" t="str">
        <f>IF('Tagging-195-FD'!M160='Tagging-195-JW'!M160, "", IF('Tagging-195-FD'!M160="x", "FD", "JW"))</f>
        <v/>
      </c>
      <c r="N160" s="32" t="s">
        <v>732</v>
      </c>
      <c r="O160" s="31" t="s">
        <v>769</v>
      </c>
    </row>
    <row r="161" spans="1:15" ht="72.5" x14ac:dyDescent="0.35">
      <c r="A161" s="13">
        <v>226</v>
      </c>
      <c r="B161" s="15" t="s">
        <v>241</v>
      </c>
      <c r="E161" s="24" t="str">
        <f>IF('Tagging-195-FD'!E161='Tagging-195-JW'!E161, "", IF('Tagging-195-FD'!E161="x", "FD", "JW"))</f>
        <v/>
      </c>
      <c r="F161" s="24" t="str">
        <f>IF('Tagging-195-FD'!F161='Tagging-195-JW'!F161, "", IF('Tagging-195-FD'!F161="x", "FD", "JW"))</f>
        <v/>
      </c>
      <c r="G161" s="24" t="str">
        <f>IF('Tagging-195-FD'!G161='Tagging-195-JW'!G161, "", IF('Tagging-195-FD'!G161="x", "FD", "JW"))</f>
        <v/>
      </c>
      <c r="H161" s="24" t="str">
        <f>IF('Tagging-195-FD'!H161='Tagging-195-JW'!H161, "", IF('Tagging-195-FD'!H161="x", "FD", "JW"))</f>
        <v/>
      </c>
      <c r="I161" s="24" t="str">
        <f>IF('Tagging-195-FD'!I161='Tagging-195-JW'!I161, "", IF('Tagging-195-FD'!I161="x", "FD", "JW"))</f>
        <v/>
      </c>
      <c r="J161" s="24" t="str">
        <f>IF('Tagging-195-FD'!J161='Tagging-195-JW'!J161, "", IF('Tagging-195-FD'!J161="x", "FD", "JW"))</f>
        <v/>
      </c>
      <c r="K161" s="24" t="str">
        <f>IF('Tagging-195-FD'!K161='Tagging-195-JW'!K161, "", IF('Tagging-195-FD'!K161="x", "FD", "JW"))</f>
        <v/>
      </c>
      <c r="L161" s="24" t="str">
        <f>IF('Tagging-195-FD'!L161='Tagging-195-JW'!L161, "", IF('Tagging-195-FD'!L161="x", "FD", "JW"))</f>
        <v/>
      </c>
      <c r="M161" s="24" t="str">
        <f>IF('Tagging-195-FD'!M161='Tagging-195-JW'!M161, "", IF('Tagging-195-FD'!M161="x", "FD", "JW"))</f>
        <v/>
      </c>
    </row>
    <row r="162" spans="1:15" ht="145" x14ac:dyDescent="0.35">
      <c r="A162" s="13">
        <v>60</v>
      </c>
      <c r="B162" s="15" t="s">
        <v>77</v>
      </c>
      <c r="E162" s="24" t="str">
        <f>IF('Tagging-195-FD'!E162='Tagging-195-JW'!E162, "", IF('Tagging-195-FD'!E162="x", "FD", "JW"))</f>
        <v/>
      </c>
      <c r="F162" s="61" t="s">
        <v>578</v>
      </c>
      <c r="G162" s="24" t="str">
        <f>IF('Tagging-195-FD'!G162='Tagging-195-JW'!G162, "", IF('Tagging-195-FD'!G162="x", "FD", "JW"))</f>
        <v/>
      </c>
      <c r="H162" s="61" t="s">
        <v>580</v>
      </c>
      <c r="I162" s="24" t="str">
        <f>IF('Tagging-195-FD'!I162='Tagging-195-JW'!I162, "", IF('Tagging-195-FD'!I162="x", "FD", "JW"))</f>
        <v/>
      </c>
      <c r="J162" s="24" t="str">
        <f>IF('Tagging-195-FD'!J162='Tagging-195-JW'!J162, "", IF('Tagging-195-FD'!J162="x", "FD", "JW"))</f>
        <v/>
      </c>
      <c r="K162" s="24" t="str">
        <f>IF('Tagging-195-FD'!K162='Tagging-195-JW'!K162, "", IF('Tagging-195-FD'!K162="x", "FD", "JW"))</f>
        <v/>
      </c>
      <c r="L162" s="24" t="str">
        <f>IF('Tagging-195-FD'!L162='Tagging-195-JW'!L162, "", IF('Tagging-195-FD'!L162="x", "FD", "JW"))</f>
        <v/>
      </c>
      <c r="M162" s="24" t="str">
        <f>IF('Tagging-195-FD'!M162='Tagging-195-JW'!M162, "", IF('Tagging-195-FD'!M162="x", "FD", "JW"))</f>
        <v/>
      </c>
      <c r="N162" s="33" t="s">
        <v>733</v>
      </c>
      <c r="O162" s="62" t="s">
        <v>745</v>
      </c>
    </row>
    <row r="163" spans="1:15" ht="72.5" x14ac:dyDescent="0.35">
      <c r="A163" s="13">
        <v>229</v>
      </c>
      <c r="B163" s="15" t="s">
        <v>244</v>
      </c>
      <c r="E163" s="24" t="str">
        <f>IF('Tagging-195-FD'!E163='Tagging-195-JW'!E163, "", IF('Tagging-195-FD'!E163="x", "FD", "JW"))</f>
        <v/>
      </c>
      <c r="F163" s="24" t="str">
        <f>IF('Tagging-195-FD'!F163='Tagging-195-JW'!F163, "", IF('Tagging-195-FD'!F163="x", "FD", "JW"))</f>
        <v/>
      </c>
      <c r="G163" s="24" t="str">
        <f>IF('Tagging-195-FD'!G163='Tagging-195-JW'!G163, "", IF('Tagging-195-FD'!G163="x", "FD", "JW"))</f>
        <v/>
      </c>
      <c r="H163" s="24" t="str">
        <f>IF('Tagging-195-FD'!H163='Tagging-195-JW'!H163, "", IF('Tagging-195-FD'!H163="x", "FD", "JW"))</f>
        <v/>
      </c>
      <c r="I163" s="24" t="str">
        <f>IF('Tagging-195-FD'!I163='Tagging-195-JW'!I163, "", IF('Tagging-195-FD'!I163="x", "FD", "JW"))</f>
        <v/>
      </c>
      <c r="J163" s="24" t="str">
        <f>IF('Tagging-195-FD'!J163='Tagging-195-JW'!J163, "", IF('Tagging-195-FD'!J163="x", "FD", "JW"))</f>
        <v/>
      </c>
      <c r="K163" s="24" t="str">
        <f>IF('Tagging-195-FD'!K163='Tagging-195-JW'!K163, "", IF('Tagging-195-FD'!K163="x", "FD", "JW"))</f>
        <v/>
      </c>
      <c r="L163" s="24" t="str">
        <f>IF('Tagging-195-FD'!L163='Tagging-195-JW'!L163, "", IF('Tagging-195-FD'!L163="x", "FD", "JW"))</f>
        <v/>
      </c>
      <c r="M163" s="24" t="str">
        <f>IF('Tagging-195-FD'!M163='Tagging-195-JW'!M163, "", IF('Tagging-195-FD'!M163="x", "FD", "JW"))</f>
        <v/>
      </c>
    </row>
    <row r="164" spans="1:15" ht="58" x14ac:dyDescent="0.35">
      <c r="A164" s="13">
        <v>154</v>
      </c>
      <c r="B164" s="15" t="s">
        <v>170</v>
      </c>
      <c r="E164" s="24" t="str">
        <f>IF('Tagging-195-FD'!E164='Tagging-195-JW'!E164, "", IF('Tagging-195-FD'!E164="x", "FD", "JW"))</f>
        <v/>
      </c>
      <c r="F164" s="24" t="str">
        <f>IF('Tagging-195-FD'!F164='Tagging-195-JW'!F164, "", IF('Tagging-195-FD'!F164="x", "FD", "JW"))</f>
        <v/>
      </c>
      <c r="G164" s="24" t="str">
        <f>IF('Tagging-195-FD'!G164='Tagging-195-JW'!G164, "", IF('Tagging-195-FD'!G164="x", "FD", "JW"))</f>
        <v/>
      </c>
      <c r="H164" s="24" t="str">
        <f>IF('Tagging-195-FD'!H164='Tagging-195-JW'!H164, "", IF('Tagging-195-FD'!H164="x", "FD", "JW"))</f>
        <v/>
      </c>
      <c r="I164" s="24" t="str">
        <f>IF('Tagging-195-FD'!I164='Tagging-195-JW'!I164, "", IF('Tagging-195-FD'!I164="x", "FD", "JW"))</f>
        <v/>
      </c>
      <c r="J164" s="24" t="str">
        <f>IF('Tagging-195-FD'!J164='Tagging-195-JW'!J164, "", IF('Tagging-195-FD'!J164="x", "FD", "JW"))</f>
        <v/>
      </c>
      <c r="K164" s="24" t="str">
        <f>IF('Tagging-195-FD'!K164='Tagging-195-JW'!K164, "", IF('Tagging-195-FD'!K164="x", "FD", "JW"))</f>
        <v/>
      </c>
      <c r="L164" s="24" t="str">
        <f>IF('Tagging-195-FD'!L164='Tagging-195-JW'!L164, "", IF('Tagging-195-FD'!L164="x", "FD", "JW"))</f>
        <v/>
      </c>
      <c r="M164" s="61" t="s">
        <v>578</v>
      </c>
      <c r="N164" s="31" t="s">
        <v>734</v>
      </c>
    </row>
    <row r="165" spans="1:15" ht="101.5" x14ac:dyDescent="0.35">
      <c r="A165" s="13">
        <v>182</v>
      </c>
      <c r="B165" s="15" t="s">
        <v>197</v>
      </c>
      <c r="E165" s="24" t="str">
        <f>IF('Tagging-195-FD'!E165='Tagging-195-JW'!E165, "", IF('Tagging-195-FD'!E165="x", "FD", "JW"))</f>
        <v/>
      </c>
      <c r="F165" s="24" t="str">
        <f>IF('Tagging-195-FD'!F165='Tagging-195-JW'!F165, "", IF('Tagging-195-FD'!F165="x", "FD", "JW"))</f>
        <v/>
      </c>
      <c r="G165" s="24" t="str">
        <f>IF('Tagging-195-FD'!G165='Tagging-195-JW'!G165, "", IF('Tagging-195-FD'!G165="x", "FD", "JW"))</f>
        <v/>
      </c>
      <c r="H165" s="24" t="str">
        <f>IF('Tagging-195-FD'!H165='Tagging-195-JW'!H165, "", IF('Tagging-195-FD'!H165="x", "FD", "JW"))</f>
        <v/>
      </c>
      <c r="I165" s="24" t="str">
        <f>IF('Tagging-195-FD'!I165='Tagging-195-JW'!I165, "", IF('Tagging-195-FD'!I165="x", "FD", "JW"))</f>
        <v/>
      </c>
      <c r="J165" s="24" t="str">
        <f>IF('Tagging-195-FD'!J165='Tagging-195-JW'!J165, "", IF('Tagging-195-FD'!J165="x", "FD", "JW"))</f>
        <v/>
      </c>
      <c r="K165" s="24" t="str">
        <f>IF('Tagging-195-FD'!K165='Tagging-195-JW'!K165, "", IF('Tagging-195-FD'!K165="x", "FD", "JW"))</f>
        <v/>
      </c>
      <c r="L165" s="24" t="str">
        <f>IF('Tagging-195-FD'!L165='Tagging-195-JW'!L165, "", IF('Tagging-195-FD'!L165="x", "FD", "JW"))</f>
        <v/>
      </c>
      <c r="M165" s="24" t="str">
        <f>IF('Tagging-195-FD'!M165='Tagging-195-JW'!M165, "", IF('Tagging-195-FD'!M165="x", "FD", "JW"))</f>
        <v/>
      </c>
    </row>
    <row r="166" spans="1:15" ht="58" x14ac:dyDescent="0.35">
      <c r="A166" s="13">
        <v>204</v>
      </c>
      <c r="B166" s="15" t="s">
        <v>219</v>
      </c>
      <c r="E166" s="24" t="str">
        <f>IF('Tagging-195-FD'!E166='Tagging-195-JW'!E166, "", IF('Tagging-195-FD'!E166="x", "FD", "JW"))</f>
        <v/>
      </c>
      <c r="F166" s="24" t="str">
        <f>IF('Tagging-195-FD'!F166='Tagging-195-JW'!F166, "", IF('Tagging-195-FD'!F166="x", "FD", "JW"))</f>
        <v/>
      </c>
      <c r="G166" s="24" t="str">
        <f>IF('Tagging-195-FD'!G166='Tagging-195-JW'!G166, "", IF('Tagging-195-FD'!G166="x", "FD", "JW"))</f>
        <v/>
      </c>
      <c r="H166" s="24" t="str">
        <f>IF('Tagging-195-FD'!H166='Tagging-195-JW'!H166, "", IF('Tagging-195-FD'!H166="x", "FD", "JW"))</f>
        <v/>
      </c>
      <c r="I166" s="24" t="str">
        <f>IF('Tagging-195-FD'!I166='Tagging-195-JW'!I166, "", IF('Tagging-195-FD'!I166="x", "FD", "JW"))</f>
        <v/>
      </c>
      <c r="J166" s="24" t="str">
        <f>IF('Tagging-195-FD'!J166='Tagging-195-JW'!J166, "", IF('Tagging-195-FD'!J166="x", "FD", "JW"))</f>
        <v/>
      </c>
      <c r="K166" s="24" t="str">
        <f>IF('Tagging-195-FD'!K166='Tagging-195-JW'!K166, "", IF('Tagging-195-FD'!K166="x", "FD", "JW"))</f>
        <v/>
      </c>
      <c r="L166" s="24" t="str">
        <f>IF('Tagging-195-FD'!L166='Tagging-195-JW'!L166, "", IF('Tagging-195-FD'!L166="x", "FD", "JW"))</f>
        <v/>
      </c>
      <c r="M166" s="61" t="s">
        <v>578</v>
      </c>
      <c r="N166" s="32" t="s">
        <v>830</v>
      </c>
      <c r="O166" s="31" t="s">
        <v>588</v>
      </c>
    </row>
    <row r="167" spans="1:15" ht="101.5" x14ac:dyDescent="0.35">
      <c r="A167" s="13">
        <v>18</v>
      </c>
      <c r="B167" s="15" t="s">
        <v>34</v>
      </c>
      <c r="E167" s="24" t="str">
        <f>IF('Tagging-195-FD'!E167='Tagging-195-JW'!E167, "", IF('Tagging-195-FD'!E167="x", "FD", "JW"))</f>
        <v/>
      </c>
      <c r="F167" s="24" t="str">
        <f>IF('Tagging-195-FD'!F167='Tagging-195-JW'!F167, "", IF('Tagging-195-FD'!F167="x", "FD", "JW"))</f>
        <v/>
      </c>
      <c r="G167" s="24" t="str">
        <f>IF('Tagging-195-FD'!G167='Tagging-195-JW'!G167, "", IF('Tagging-195-FD'!G167="x", "FD", "JW"))</f>
        <v/>
      </c>
      <c r="H167" s="24" t="str">
        <f>IF('Tagging-195-FD'!H167='Tagging-195-JW'!H167, "", IF('Tagging-195-FD'!H167="x", "FD", "JW"))</f>
        <v/>
      </c>
      <c r="I167" s="24" t="str">
        <f>IF('Tagging-195-FD'!I167='Tagging-195-JW'!I167, "", IF('Tagging-195-FD'!I167="x", "FD", "JW"))</f>
        <v/>
      </c>
      <c r="J167" s="24" t="str">
        <f>IF('Tagging-195-FD'!J167='Tagging-195-JW'!J167, "", IF('Tagging-195-FD'!J167="x", "FD", "JW"))</f>
        <v/>
      </c>
      <c r="K167" s="24" t="str">
        <f>IF('Tagging-195-FD'!K167='Tagging-195-JW'!K167, "", IF('Tagging-195-FD'!K167="x", "FD", "JW"))</f>
        <v/>
      </c>
      <c r="L167" s="24" t="str">
        <f>IF('Tagging-195-FD'!L167='Tagging-195-JW'!L167, "", IF('Tagging-195-FD'!L167="x", "FD", "JW"))</f>
        <v/>
      </c>
      <c r="M167" s="24" t="str">
        <f>IF('Tagging-195-FD'!M167='Tagging-195-JW'!M167, "", IF('Tagging-195-FD'!M167="x", "FD", "JW"))</f>
        <v/>
      </c>
    </row>
    <row r="168" spans="1:15" ht="72.5" x14ac:dyDescent="0.35">
      <c r="A168" s="13">
        <v>124</v>
      </c>
      <c r="B168" s="15" t="s">
        <v>140</v>
      </c>
      <c r="E168" s="24" t="str">
        <f>IF('Tagging-195-FD'!E168='Tagging-195-JW'!E168, "", IF('Tagging-195-FD'!E168="x", "FD", "JW"))</f>
        <v/>
      </c>
      <c r="F168" s="61" t="s">
        <v>578</v>
      </c>
      <c r="G168" s="24" t="str">
        <f>IF('Tagging-195-FD'!G168='Tagging-195-JW'!G168, "", IF('Tagging-195-FD'!G168="x", "FD", "JW"))</f>
        <v/>
      </c>
      <c r="H168" s="24" t="str">
        <f>IF('Tagging-195-FD'!H168='Tagging-195-JW'!H168, "", IF('Tagging-195-FD'!H168="x", "FD", "JW"))</f>
        <v/>
      </c>
      <c r="I168" s="24" t="str">
        <f>IF('Tagging-195-FD'!I168='Tagging-195-JW'!I168, "", IF('Tagging-195-FD'!I168="x", "FD", "JW"))</f>
        <v/>
      </c>
      <c r="J168" s="24" t="str">
        <f>IF('Tagging-195-FD'!J168='Tagging-195-JW'!J168, "", IF('Tagging-195-FD'!J168="x", "FD", "JW"))</f>
        <v/>
      </c>
      <c r="K168" s="24" t="str">
        <f>IF('Tagging-195-FD'!K168='Tagging-195-JW'!K168, "", IF('Tagging-195-FD'!K168="x", "FD", "JW"))</f>
        <v/>
      </c>
      <c r="L168" s="24" t="str">
        <f>IF('Tagging-195-FD'!L168='Tagging-195-JW'!L168, "", IF('Tagging-195-FD'!L168="x", "FD", "JW"))</f>
        <v/>
      </c>
      <c r="M168" s="24" t="str">
        <f>IF('Tagging-195-FD'!M168='Tagging-195-JW'!M168, "", IF('Tagging-195-FD'!M168="x", "FD", "JW"))</f>
        <v/>
      </c>
      <c r="N168" s="32" t="s">
        <v>735</v>
      </c>
      <c r="O168" s="31" t="s">
        <v>588</v>
      </c>
    </row>
    <row r="169" spans="1:15" ht="116" x14ac:dyDescent="0.35">
      <c r="A169" s="13">
        <v>177</v>
      </c>
      <c r="B169" s="15" t="s">
        <v>193</v>
      </c>
      <c r="E169" s="24" t="str">
        <f>IF('Tagging-195-FD'!E169='Tagging-195-JW'!E169, "", IF('Tagging-195-FD'!E169="x", "FD", "JW"))</f>
        <v/>
      </c>
      <c r="F169" s="61" t="s">
        <v>580</v>
      </c>
      <c r="G169" s="24" t="str">
        <f>IF('Tagging-195-FD'!G169='Tagging-195-JW'!G169, "", IF('Tagging-195-FD'!G169="x", "FD", "JW"))</f>
        <v/>
      </c>
      <c r="H169" s="24" t="str">
        <f>IF('Tagging-195-FD'!H169='Tagging-195-JW'!H169, "", IF('Tagging-195-FD'!H169="x", "FD", "JW"))</f>
        <v/>
      </c>
      <c r="I169" s="24" t="str">
        <f>IF('Tagging-195-FD'!I169='Tagging-195-JW'!I169, "", IF('Tagging-195-FD'!I169="x", "FD", "JW"))</f>
        <v/>
      </c>
      <c r="J169" s="24" t="str">
        <f>IF('Tagging-195-FD'!J169='Tagging-195-JW'!J169, "", IF('Tagging-195-FD'!J169="x", "FD", "JW"))</f>
        <v/>
      </c>
      <c r="K169" s="24" t="str">
        <f>IF('Tagging-195-FD'!K169='Tagging-195-JW'!K169, "", IF('Tagging-195-FD'!K169="x", "FD", "JW"))</f>
        <v/>
      </c>
      <c r="L169" s="24" t="str">
        <f>IF('Tagging-195-FD'!L169='Tagging-195-JW'!L169, "", IF('Tagging-195-FD'!L169="x", "FD", "JW"))</f>
        <v/>
      </c>
      <c r="M169" s="24" t="str">
        <f>IF('Tagging-195-FD'!M169='Tagging-195-JW'!M169, "", IF('Tagging-195-FD'!M169="x", "FD", "JW"))</f>
        <v/>
      </c>
      <c r="N169" s="32" t="s">
        <v>736</v>
      </c>
      <c r="O169" s="31" t="s">
        <v>588</v>
      </c>
    </row>
    <row r="170" spans="1:15" ht="43.5" x14ac:dyDescent="0.35">
      <c r="A170" s="13">
        <v>93</v>
      </c>
      <c r="B170" s="15" t="s">
        <v>109</v>
      </c>
      <c r="E170" s="24" t="str">
        <f>IF('Tagging-195-FD'!E170='Tagging-195-JW'!E170, "", IF('Tagging-195-FD'!E170="x", "FD", "JW"))</f>
        <v/>
      </c>
      <c r="F170" s="24" t="str">
        <f>IF('Tagging-195-FD'!F170='Tagging-195-JW'!F170, "", IF('Tagging-195-FD'!F170="x", "FD", "JW"))</f>
        <v/>
      </c>
      <c r="G170" s="61" t="s">
        <v>578</v>
      </c>
      <c r="H170" s="61" t="s">
        <v>578</v>
      </c>
      <c r="I170" s="24" t="str">
        <f>IF('Tagging-195-FD'!I170='Tagging-195-JW'!I170, "", IF('Tagging-195-FD'!I170="x", "FD", "JW"))</f>
        <v/>
      </c>
      <c r="J170" s="24" t="str">
        <f>IF('Tagging-195-FD'!J170='Tagging-195-JW'!J170, "", IF('Tagging-195-FD'!J170="x", "FD", "JW"))</f>
        <v/>
      </c>
      <c r="K170" s="24" t="str">
        <f>IF('Tagging-195-FD'!K170='Tagging-195-JW'!K170, "", IF('Tagging-195-FD'!K170="x", "FD", "JW"))</f>
        <v/>
      </c>
      <c r="L170" s="24" t="str">
        <f>IF('Tagging-195-FD'!L170='Tagging-195-JW'!L170, "", IF('Tagging-195-FD'!L170="x", "FD", "JW"))</f>
        <v/>
      </c>
      <c r="M170" s="24" t="str">
        <f>IF('Tagging-195-FD'!M170='Tagging-195-JW'!M170, "", IF('Tagging-195-FD'!M170="x", "FD", "JW"))</f>
        <v/>
      </c>
      <c r="N170" s="33" t="s">
        <v>737</v>
      </c>
      <c r="O170" s="62" t="s">
        <v>746</v>
      </c>
    </row>
    <row r="171" spans="1:15" ht="101.5" x14ac:dyDescent="0.35">
      <c r="A171" s="13">
        <v>150</v>
      </c>
      <c r="B171" s="15" t="s">
        <v>166</v>
      </c>
      <c r="E171" s="24" t="str">
        <f>IF('Tagging-195-FD'!E171='Tagging-195-JW'!E171, "", IF('Tagging-195-FD'!E171="x", "FD", "JW"))</f>
        <v/>
      </c>
      <c r="F171" s="24" t="str">
        <f>IF('Tagging-195-FD'!F171='Tagging-195-JW'!F171, "", IF('Tagging-195-FD'!F171="x", "FD", "JW"))</f>
        <v/>
      </c>
      <c r="G171" s="24" t="str">
        <f>IF('Tagging-195-FD'!G171='Tagging-195-JW'!G171, "", IF('Tagging-195-FD'!G171="x", "FD", "JW"))</f>
        <v/>
      </c>
      <c r="H171" s="24" t="str">
        <f>IF('Tagging-195-FD'!H171='Tagging-195-JW'!H171, "", IF('Tagging-195-FD'!H171="x", "FD", "JW"))</f>
        <v/>
      </c>
      <c r="I171" s="24" t="str">
        <f>IF('Tagging-195-FD'!I171='Tagging-195-JW'!I171, "", IF('Tagging-195-FD'!I171="x", "FD", "JW"))</f>
        <v/>
      </c>
      <c r="J171" s="24" t="str">
        <f>IF('Tagging-195-FD'!J171='Tagging-195-JW'!J171, "", IF('Tagging-195-FD'!J171="x", "FD", "JW"))</f>
        <v/>
      </c>
      <c r="K171" s="24" t="str">
        <f>IF('Tagging-195-FD'!K171='Tagging-195-JW'!K171, "", IF('Tagging-195-FD'!K171="x", "FD", "JW"))</f>
        <v/>
      </c>
      <c r="L171" s="24" t="str">
        <f>IF('Tagging-195-FD'!L171='Tagging-195-JW'!L171, "", IF('Tagging-195-FD'!L171="x", "FD", "JW"))</f>
        <v/>
      </c>
      <c r="M171" s="24" t="str">
        <f>IF('Tagging-195-FD'!M171='Tagging-195-JW'!M171, "", IF('Tagging-195-FD'!M171="x", "FD", "JW"))</f>
        <v/>
      </c>
    </row>
    <row r="172" spans="1:15" ht="72.5" x14ac:dyDescent="0.35">
      <c r="A172" s="13">
        <v>112</v>
      </c>
      <c r="B172" s="15" t="s">
        <v>128</v>
      </c>
      <c r="E172" s="24" t="str">
        <f>IF('Tagging-195-FD'!E172='Tagging-195-JW'!E172, "", IF('Tagging-195-FD'!E172="x", "FD", "JW"))</f>
        <v/>
      </c>
      <c r="F172" s="24" t="str">
        <f>IF('Tagging-195-FD'!F172='Tagging-195-JW'!F172, "", IF('Tagging-195-FD'!F172="x", "FD", "JW"))</f>
        <v/>
      </c>
      <c r="G172" s="24" t="str">
        <f>IF('Tagging-195-FD'!G172='Tagging-195-JW'!G172, "", IF('Tagging-195-FD'!G172="x", "FD", "JW"))</f>
        <v/>
      </c>
      <c r="H172" s="24" t="str">
        <f>IF('Tagging-195-FD'!H172='Tagging-195-JW'!H172, "", IF('Tagging-195-FD'!H172="x", "FD", "JW"))</f>
        <v/>
      </c>
      <c r="I172" s="24" t="str">
        <f>IF('Tagging-195-FD'!I172='Tagging-195-JW'!I172, "", IF('Tagging-195-FD'!I172="x", "FD", "JW"))</f>
        <v/>
      </c>
      <c r="J172" s="24" t="str">
        <f>IF('Tagging-195-FD'!J172='Tagging-195-JW'!J172, "", IF('Tagging-195-FD'!J172="x", "FD", "JW"))</f>
        <v/>
      </c>
      <c r="K172" s="24" t="str">
        <f>IF('Tagging-195-FD'!K172='Tagging-195-JW'!K172, "", IF('Tagging-195-FD'!K172="x", "FD", "JW"))</f>
        <v/>
      </c>
      <c r="L172" s="24" t="str">
        <f>IF('Tagging-195-FD'!L172='Tagging-195-JW'!L172, "", IF('Tagging-195-FD'!L172="x", "FD", "JW"))</f>
        <v/>
      </c>
      <c r="M172" s="24" t="str">
        <f>IF('Tagging-195-FD'!M172='Tagging-195-JW'!M172, "", IF('Tagging-195-FD'!M172="x", "FD", "JW"))</f>
        <v/>
      </c>
    </row>
    <row r="173" spans="1:15" ht="43.5" x14ac:dyDescent="0.35">
      <c r="A173" s="13">
        <v>36</v>
      </c>
      <c r="B173" s="15" t="s">
        <v>52</v>
      </c>
      <c r="E173" s="24" t="str">
        <f>IF('Tagging-195-FD'!E173='Tagging-195-JW'!E173, "", IF('Tagging-195-FD'!E173="x", "FD", "JW"))</f>
        <v/>
      </c>
      <c r="F173" s="24" t="str">
        <f>IF('Tagging-195-FD'!F173='Tagging-195-JW'!F173, "", IF('Tagging-195-FD'!F173="x", "FD", "JW"))</f>
        <v/>
      </c>
      <c r="G173" s="24" t="str">
        <f>IF('Tagging-195-FD'!G173='Tagging-195-JW'!G173, "", IF('Tagging-195-FD'!G173="x", "FD", "JW"))</f>
        <v/>
      </c>
      <c r="H173" s="24" t="str">
        <f>IF('Tagging-195-FD'!H173='Tagging-195-JW'!H173, "", IF('Tagging-195-FD'!H173="x", "FD", "JW"))</f>
        <v/>
      </c>
      <c r="I173" s="24" t="str">
        <f>IF('Tagging-195-FD'!I173='Tagging-195-JW'!I173, "", IF('Tagging-195-FD'!I173="x", "FD", "JW"))</f>
        <v/>
      </c>
      <c r="J173" s="24" t="str">
        <f>IF('Tagging-195-FD'!J173='Tagging-195-JW'!J173, "", IF('Tagging-195-FD'!J173="x", "FD", "JW"))</f>
        <v/>
      </c>
      <c r="K173" s="24" t="str">
        <f>IF('Tagging-195-FD'!K173='Tagging-195-JW'!K173, "", IF('Tagging-195-FD'!K173="x", "FD", "JW"))</f>
        <v/>
      </c>
      <c r="L173" s="24" t="str">
        <f>IF('Tagging-195-FD'!L173='Tagging-195-JW'!L173, "", IF('Tagging-195-FD'!L173="x", "FD", "JW"))</f>
        <v/>
      </c>
      <c r="M173" s="24" t="str">
        <f>IF('Tagging-195-FD'!M173='Tagging-195-JW'!M173, "", IF('Tagging-195-FD'!M173="x", "FD", "JW"))</f>
        <v/>
      </c>
    </row>
    <row r="174" spans="1:15" ht="145" x14ac:dyDescent="0.35">
      <c r="A174" s="13">
        <v>139</v>
      </c>
      <c r="B174" s="15" t="s">
        <v>155</v>
      </c>
      <c r="E174" s="24" t="str">
        <f>IF('Tagging-195-FD'!E174='Tagging-195-JW'!E174, "", IF('Tagging-195-FD'!E174="x", "FD", "JW"))</f>
        <v/>
      </c>
      <c r="F174" s="24" t="str">
        <f>IF('Tagging-195-FD'!F174='Tagging-195-JW'!F174, "", IF('Tagging-195-FD'!F174="x", "FD", "JW"))</f>
        <v/>
      </c>
      <c r="G174" s="24" t="str">
        <f>IF('Tagging-195-FD'!G174='Tagging-195-JW'!G174, "", IF('Tagging-195-FD'!G174="x", "FD", "JW"))</f>
        <v/>
      </c>
      <c r="H174" s="61" t="s">
        <v>580</v>
      </c>
      <c r="I174" s="24" t="str">
        <f>IF('Tagging-195-FD'!I174='Tagging-195-JW'!I174, "", IF('Tagging-195-FD'!I174="x", "FD", "JW"))</f>
        <v/>
      </c>
      <c r="J174" s="24" t="str">
        <f>IF('Tagging-195-FD'!J174='Tagging-195-JW'!J174, "", IF('Tagging-195-FD'!J174="x", "FD", "JW"))</f>
        <v/>
      </c>
      <c r="K174" s="24" t="str">
        <f>IF('Tagging-195-FD'!K174='Tagging-195-JW'!K174, "", IF('Tagging-195-FD'!K174="x", "FD", "JW"))</f>
        <v/>
      </c>
      <c r="L174" s="24" t="str">
        <f>IF('Tagging-195-FD'!L174='Tagging-195-JW'!L174, "", IF('Tagging-195-FD'!L174="x", "FD", "JW"))</f>
        <v/>
      </c>
      <c r="M174" s="61" t="s">
        <v>578</v>
      </c>
      <c r="N174" s="33" t="s">
        <v>831</v>
      </c>
      <c r="O174" s="62" t="s">
        <v>832</v>
      </c>
    </row>
    <row r="175" spans="1:15" ht="43.5" x14ac:dyDescent="0.35">
      <c r="A175" s="13">
        <v>2</v>
      </c>
      <c r="B175" s="15" t="s">
        <v>11</v>
      </c>
      <c r="E175" s="24" t="str">
        <f>IF('Tagging-195-FD'!E175='Tagging-195-JW'!E175, "", IF('Tagging-195-FD'!E175="x", "FD", "JW"))</f>
        <v/>
      </c>
      <c r="F175" s="24" t="str">
        <f>IF('Tagging-195-FD'!F175='Tagging-195-JW'!F175, "", IF('Tagging-195-FD'!F175="x", "FD", "JW"))</f>
        <v/>
      </c>
      <c r="G175" s="24" t="str">
        <f>IF('Tagging-195-FD'!G175='Tagging-195-JW'!G175, "", IF('Tagging-195-FD'!G175="x", "FD", "JW"))</f>
        <v/>
      </c>
      <c r="H175" s="24" t="str">
        <f>IF('Tagging-195-FD'!H175='Tagging-195-JW'!H175, "", IF('Tagging-195-FD'!H175="x", "FD", "JW"))</f>
        <v/>
      </c>
      <c r="I175" s="24" t="str">
        <f>IF('Tagging-195-FD'!I175='Tagging-195-JW'!I175, "", IF('Tagging-195-FD'!I175="x", "FD", "JW"))</f>
        <v/>
      </c>
      <c r="J175" s="24" t="str">
        <f>IF('Tagging-195-FD'!J175='Tagging-195-JW'!J175, "", IF('Tagging-195-FD'!J175="x", "FD", "JW"))</f>
        <v/>
      </c>
      <c r="K175" s="24" t="str">
        <f>IF('Tagging-195-FD'!K175='Tagging-195-JW'!K175, "", IF('Tagging-195-FD'!K175="x", "FD", "JW"))</f>
        <v/>
      </c>
      <c r="L175" s="24" t="str">
        <f>IF('Tagging-195-FD'!L175='Tagging-195-JW'!L175, "", IF('Tagging-195-FD'!L175="x", "FD", "JW"))</f>
        <v/>
      </c>
      <c r="M175" s="24" t="str">
        <f>IF('Tagging-195-FD'!M175='Tagging-195-JW'!M175, "", IF('Tagging-195-FD'!M175="x", "FD", "JW"))</f>
        <v/>
      </c>
    </row>
    <row r="176" spans="1:15" ht="72.5" x14ac:dyDescent="0.35">
      <c r="A176" s="13">
        <v>26</v>
      </c>
      <c r="B176" s="15" t="s">
        <v>42</v>
      </c>
      <c r="E176" s="24" t="str">
        <f>IF('Tagging-195-FD'!E176='Tagging-195-JW'!E176, "", IF('Tagging-195-FD'!E176="x", "FD", "JW"))</f>
        <v/>
      </c>
      <c r="F176" s="24" t="str">
        <f>IF('Tagging-195-FD'!F176='Tagging-195-JW'!F176, "", IF('Tagging-195-FD'!F176="x", "FD", "JW"))</f>
        <v/>
      </c>
      <c r="G176" s="24" t="str">
        <f>IF('Tagging-195-FD'!G176='Tagging-195-JW'!G176, "", IF('Tagging-195-FD'!G176="x", "FD", "JW"))</f>
        <v/>
      </c>
      <c r="H176" s="61" t="s">
        <v>580</v>
      </c>
      <c r="I176" s="24" t="str">
        <f>IF('Tagging-195-FD'!I176='Tagging-195-JW'!I176, "", IF('Tagging-195-FD'!I176="x", "FD", "JW"))</f>
        <v/>
      </c>
      <c r="J176" s="24" t="str">
        <f>IF('Tagging-195-FD'!J176='Tagging-195-JW'!J176, "", IF('Tagging-195-FD'!J176="x", "FD", "JW"))</f>
        <v/>
      </c>
      <c r="K176" s="24" t="str">
        <f>IF('Tagging-195-FD'!K176='Tagging-195-JW'!K176, "", IF('Tagging-195-FD'!K176="x", "FD", "JW"))</f>
        <v/>
      </c>
      <c r="L176" s="61" t="s">
        <v>578</v>
      </c>
      <c r="M176" s="24" t="str">
        <f>IF('Tagging-195-FD'!M176='Tagging-195-JW'!M176, "", IF('Tagging-195-FD'!M176="x", "FD", "JW"))</f>
        <v/>
      </c>
      <c r="N176" s="32" t="s">
        <v>704</v>
      </c>
      <c r="O176" s="31" t="s">
        <v>770</v>
      </c>
    </row>
    <row r="177" spans="1:15" ht="58" x14ac:dyDescent="0.35">
      <c r="A177" s="13">
        <v>176</v>
      </c>
      <c r="B177" s="15" t="s">
        <v>192</v>
      </c>
      <c r="E177" s="24" t="str">
        <f>IF('Tagging-195-FD'!E177='Tagging-195-JW'!E177, "", IF('Tagging-195-FD'!E177="x", "FD", "JW"))</f>
        <v/>
      </c>
      <c r="F177" s="24" t="str">
        <f>IF('Tagging-195-FD'!F177='Tagging-195-JW'!F177, "", IF('Tagging-195-FD'!F177="x", "FD", "JW"))</f>
        <v/>
      </c>
      <c r="G177" s="24" t="str">
        <f>IF('Tagging-195-FD'!G177='Tagging-195-JW'!G177, "", IF('Tagging-195-FD'!G177="x", "FD", "JW"))</f>
        <v/>
      </c>
      <c r="H177" s="24" t="str">
        <f>IF('Tagging-195-FD'!H177='Tagging-195-JW'!H177, "", IF('Tagging-195-FD'!H177="x", "FD", "JW"))</f>
        <v/>
      </c>
      <c r="I177" s="24" t="str">
        <f>IF('Tagging-195-FD'!I177='Tagging-195-JW'!I177, "", IF('Tagging-195-FD'!I177="x", "FD", "JW"))</f>
        <v/>
      </c>
      <c r="J177" s="24" t="str">
        <f>IF('Tagging-195-FD'!J177='Tagging-195-JW'!J177, "", IF('Tagging-195-FD'!J177="x", "FD", "JW"))</f>
        <v/>
      </c>
      <c r="K177" s="24" t="str">
        <f>IF('Tagging-195-FD'!K177='Tagging-195-JW'!K177, "", IF('Tagging-195-FD'!K177="x", "FD", "JW"))</f>
        <v/>
      </c>
      <c r="L177" s="24" t="str">
        <f>IF('Tagging-195-FD'!L177='Tagging-195-JW'!L177, "", IF('Tagging-195-FD'!L177="x", "FD", "JW"))</f>
        <v/>
      </c>
      <c r="M177" s="24" t="str">
        <f>IF('Tagging-195-FD'!M177='Tagging-195-JW'!M177, "", IF('Tagging-195-FD'!M177="x", "FD", "JW"))</f>
        <v/>
      </c>
    </row>
    <row r="178" spans="1:15" ht="58" x14ac:dyDescent="0.35">
      <c r="A178" s="13">
        <v>11</v>
      </c>
      <c r="B178" s="15" t="s">
        <v>23</v>
      </c>
      <c r="E178" s="24" t="str">
        <f>IF('Tagging-195-FD'!E178='Tagging-195-JW'!E178, "", IF('Tagging-195-FD'!E178="x", "FD", "JW"))</f>
        <v/>
      </c>
      <c r="F178" s="24" t="str">
        <f>IF('Tagging-195-FD'!F178='Tagging-195-JW'!F178, "", IF('Tagging-195-FD'!F178="x", "FD", "JW"))</f>
        <v/>
      </c>
      <c r="G178" s="24" t="str">
        <f>IF('Tagging-195-FD'!G178='Tagging-195-JW'!G178, "", IF('Tagging-195-FD'!G178="x", "FD", "JW"))</f>
        <v/>
      </c>
      <c r="H178" s="24" t="str">
        <f>IF('Tagging-195-FD'!H178='Tagging-195-JW'!H178, "", IF('Tagging-195-FD'!H178="x", "FD", "JW"))</f>
        <v/>
      </c>
      <c r="I178" s="24" t="str">
        <f>IF('Tagging-195-FD'!I178='Tagging-195-JW'!I178, "", IF('Tagging-195-FD'!I178="x", "FD", "JW"))</f>
        <v/>
      </c>
      <c r="J178" s="24" t="str">
        <f>IF('Tagging-195-FD'!J178='Tagging-195-JW'!J178, "", IF('Tagging-195-FD'!J178="x", "FD", "JW"))</f>
        <v/>
      </c>
      <c r="K178" s="24" t="str">
        <f>IF('Tagging-195-FD'!K178='Tagging-195-JW'!K178, "", IF('Tagging-195-FD'!K178="x", "FD", "JW"))</f>
        <v/>
      </c>
      <c r="L178" s="24" t="str">
        <f>IF('Tagging-195-FD'!L178='Tagging-195-JW'!L178, "", IF('Tagging-195-FD'!L178="x", "FD", "JW"))</f>
        <v/>
      </c>
      <c r="M178" s="24" t="str">
        <f>IF('Tagging-195-FD'!M178='Tagging-195-JW'!M178, "", IF('Tagging-195-FD'!M178="x", "FD", "JW"))</f>
        <v/>
      </c>
    </row>
    <row r="179" spans="1:15" ht="43.5" x14ac:dyDescent="0.35">
      <c r="A179" s="13">
        <v>24</v>
      </c>
      <c r="B179" s="15" t="s">
        <v>40</v>
      </c>
      <c r="E179" s="24" t="str">
        <f>IF('Tagging-195-FD'!E179='Tagging-195-JW'!E179, "", IF('Tagging-195-FD'!E179="x", "FD", "JW"))</f>
        <v/>
      </c>
      <c r="F179" s="24" t="str">
        <f>IF('Tagging-195-FD'!F179='Tagging-195-JW'!F179, "", IF('Tagging-195-FD'!F179="x", "FD", "JW"))</f>
        <v/>
      </c>
      <c r="G179" s="24" t="str">
        <f>IF('Tagging-195-FD'!G179='Tagging-195-JW'!G179, "", IF('Tagging-195-FD'!G179="x", "FD", "JW"))</f>
        <v/>
      </c>
      <c r="H179" s="24" t="str">
        <f>IF('Tagging-195-FD'!H179='Tagging-195-JW'!H179, "", IF('Tagging-195-FD'!H179="x", "FD", "JW"))</f>
        <v/>
      </c>
      <c r="I179" s="24" t="str">
        <f>IF('Tagging-195-FD'!I179='Tagging-195-JW'!I179, "", IF('Tagging-195-FD'!I179="x", "FD", "JW"))</f>
        <v/>
      </c>
      <c r="J179" s="24" t="str">
        <f>IF('Tagging-195-FD'!J179='Tagging-195-JW'!J179, "", IF('Tagging-195-FD'!J179="x", "FD", "JW"))</f>
        <v/>
      </c>
      <c r="K179" s="24" t="str">
        <f>IF('Tagging-195-FD'!K179='Tagging-195-JW'!K179, "", IF('Tagging-195-FD'!K179="x", "FD", "JW"))</f>
        <v/>
      </c>
      <c r="L179" s="24" t="str">
        <f>IF('Tagging-195-FD'!L179='Tagging-195-JW'!L179, "", IF('Tagging-195-FD'!L179="x", "FD", "JW"))</f>
        <v/>
      </c>
      <c r="M179" s="24" t="str">
        <f>IF('Tagging-195-FD'!M179='Tagging-195-JW'!M179, "", IF('Tagging-195-FD'!M179="x", "FD", "JW"))</f>
        <v/>
      </c>
    </row>
    <row r="180" spans="1:15" ht="58" x14ac:dyDescent="0.35">
      <c r="A180" s="13">
        <v>55</v>
      </c>
      <c r="B180" s="15" t="s">
        <v>72</v>
      </c>
      <c r="E180" s="24" t="str">
        <f>IF('Tagging-195-FD'!E180='Tagging-195-JW'!E180, "", IF('Tagging-195-FD'!E180="x", "FD", "JW"))</f>
        <v/>
      </c>
      <c r="F180" s="24" t="str">
        <f>IF('Tagging-195-FD'!F180='Tagging-195-JW'!F180, "", IF('Tagging-195-FD'!F180="x", "FD", "JW"))</f>
        <v/>
      </c>
      <c r="G180" s="24" t="str">
        <f>IF('Tagging-195-FD'!G180='Tagging-195-JW'!G180, "", IF('Tagging-195-FD'!G180="x", "FD", "JW"))</f>
        <v/>
      </c>
      <c r="H180" s="61" t="s">
        <v>580</v>
      </c>
      <c r="I180" s="24" t="str">
        <f>IF('Tagging-195-FD'!I180='Tagging-195-JW'!I180, "", IF('Tagging-195-FD'!I180="x", "FD", "JW"))</f>
        <v/>
      </c>
      <c r="J180" s="24" t="str">
        <f>IF('Tagging-195-FD'!J180='Tagging-195-JW'!J180, "", IF('Tagging-195-FD'!J180="x", "FD", "JW"))</f>
        <v/>
      </c>
      <c r="K180" s="24" t="str">
        <f>IF('Tagging-195-FD'!K180='Tagging-195-JW'!K180, "", IF('Tagging-195-FD'!K180="x", "FD", "JW"))</f>
        <v/>
      </c>
      <c r="L180" s="24" t="str">
        <f>IF('Tagging-195-FD'!L180='Tagging-195-JW'!L180, "", IF('Tagging-195-FD'!L180="x", "FD", "JW"))</f>
        <v/>
      </c>
      <c r="M180" s="61" t="s">
        <v>578</v>
      </c>
      <c r="N180" s="33" t="s">
        <v>833</v>
      </c>
      <c r="O180" s="62" t="s">
        <v>747</v>
      </c>
    </row>
    <row r="181" spans="1:15" ht="72.5" x14ac:dyDescent="0.35">
      <c r="A181" s="13">
        <v>242</v>
      </c>
      <c r="B181" s="15" t="s">
        <v>257</v>
      </c>
      <c r="E181" s="24" t="str">
        <f>IF('Tagging-195-FD'!E181='Tagging-195-JW'!E181, "", IF('Tagging-195-FD'!E181="x", "FD", "JW"))</f>
        <v/>
      </c>
      <c r="F181" s="24" t="str">
        <f>IF('Tagging-195-FD'!F181='Tagging-195-JW'!F181, "", IF('Tagging-195-FD'!F181="x", "FD", "JW"))</f>
        <v/>
      </c>
      <c r="G181" s="24" t="str">
        <f>IF('Tagging-195-FD'!G181='Tagging-195-JW'!G181, "", IF('Tagging-195-FD'!G181="x", "FD", "JW"))</f>
        <v/>
      </c>
      <c r="H181" s="24" t="str">
        <f>IF('Tagging-195-FD'!H181='Tagging-195-JW'!H181, "", IF('Tagging-195-FD'!H181="x", "FD", "JW"))</f>
        <v/>
      </c>
      <c r="I181" s="24" t="str">
        <f>IF('Tagging-195-FD'!I181='Tagging-195-JW'!I181, "", IF('Tagging-195-FD'!I181="x", "FD", "JW"))</f>
        <v/>
      </c>
      <c r="J181" s="24" t="str">
        <f>IF('Tagging-195-FD'!J181='Tagging-195-JW'!J181, "", IF('Tagging-195-FD'!J181="x", "FD", "JW"))</f>
        <v/>
      </c>
      <c r="K181" s="24" t="str">
        <f>IF('Tagging-195-FD'!K181='Tagging-195-JW'!K181, "", IF('Tagging-195-FD'!K181="x", "FD", "JW"))</f>
        <v/>
      </c>
      <c r="L181" s="24" t="str">
        <f>IF('Tagging-195-FD'!L181='Tagging-195-JW'!L181, "", IF('Tagging-195-FD'!L181="x", "FD", "JW"))</f>
        <v/>
      </c>
      <c r="M181" s="24" t="str">
        <f>IF('Tagging-195-FD'!M181='Tagging-195-JW'!M181, "", IF('Tagging-195-FD'!M181="x", "FD", "JW"))</f>
        <v/>
      </c>
    </row>
    <row r="182" spans="1:15" ht="58" x14ac:dyDescent="0.35">
      <c r="A182" s="13">
        <v>16</v>
      </c>
      <c r="B182" s="15" t="s">
        <v>31</v>
      </c>
      <c r="E182" s="24" t="str">
        <f>IF('Tagging-195-FD'!E182='Tagging-195-JW'!E182, "", IF('Tagging-195-FD'!E182="x", "FD", "JW"))</f>
        <v/>
      </c>
      <c r="F182" s="24" t="str">
        <f>IF('Tagging-195-FD'!F182='Tagging-195-JW'!F182, "", IF('Tagging-195-FD'!F182="x", "FD", "JW"))</f>
        <v/>
      </c>
      <c r="G182" s="24" t="str">
        <f>IF('Tagging-195-FD'!G182='Tagging-195-JW'!G182, "", IF('Tagging-195-FD'!G182="x", "FD", "JW"))</f>
        <v/>
      </c>
      <c r="H182" s="24" t="str">
        <f>IF('Tagging-195-FD'!H182='Tagging-195-JW'!H182, "", IF('Tagging-195-FD'!H182="x", "FD", "JW"))</f>
        <v/>
      </c>
      <c r="I182" s="24" t="str">
        <f>IF('Tagging-195-FD'!I182='Tagging-195-JW'!I182, "", IF('Tagging-195-FD'!I182="x", "FD", "JW"))</f>
        <v/>
      </c>
      <c r="J182" s="24" t="str">
        <f>IF('Tagging-195-FD'!J182='Tagging-195-JW'!J182, "", IF('Tagging-195-FD'!J182="x", "FD", "JW"))</f>
        <v/>
      </c>
      <c r="K182" s="24" t="str">
        <f>IF('Tagging-195-FD'!K182='Tagging-195-JW'!K182, "", IF('Tagging-195-FD'!K182="x", "FD", "JW"))</f>
        <v/>
      </c>
      <c r="L182" s="24" t="str">
        <f>IF('Tagging-195-FD'!L182='Tagging-195-JW'!L182, "", IF('Tagging-195-FD'!L182="x", "FD", "JW"))</f>
        <v/>
      </c>
      <c r="M182" s="61" t="s">
        <v>578</v>
      </c>
      <c r="N182" s="31" t="s">
        <v>588</v>
      </c>
    </row>
    <row r="183" spans="1:15" ht="101.5" x14ac:dyDescent="0.35">
      <c r="A183" s="13">
        <v>192</v>
      </c>
      <c r="B183" s="15" t="s">
        <v>207</v>
      </c>
      <c r="E183" s="24" t="str">
        <f>IF('Tagging-195-FD'!E183='Tagging-195-JW'!E183, "", IF('Tagging-195-FD'!E183="x", "FD", "JW"))</f>
        <v/>
      </c>
      <c r="F183" s="24" t="str">
        <f>IF('Tagging-195-FD'!F183='Tagging-195-JW'!F183, "", IF('Tagging-195-FD'!F183="x", "FD", "JW"))</f>
        <v/>
      </c>
      <c r="G183" s="24" t="str">
        <f>IF('Tagging-195-FD'!G183='Tagging-195-JW'!G183, "", IF('Tagging-195-FD'!G183="x", "FD", "JW"))</f>
        <v/>
      </c>
      <c r="H183" s="24" t="str">
        <f>IF('Tagging-195-FD'!H183='Tagging-195-JW'!H183, "", IF('Tagging-195-FD'!H183="x", "FD", "JW"))</f>
        <v/>
      </c>
      <c r="I183" s="24" t="str">
        <f>IF('Tagging-195-FD'!I183='Tagging-195-JW'!I183, "", IF('Tagging-195-FD'!I183="x", "FD", "JW"))</f>
        <v/>
      </c>
      <c r="J183" s="24" t="str">
        <f>IF('Tagging-195-FD'!J183='Tagging-195-JW'!J183, "", IF('Tagging-195-FD'!J183="x", "FD", "JW"))</f>
        <v/>
      </c>
      <c r="K183" s="24" t="str">
        <f>IF('Tagging-195-FD'!K183='Tagging-195-JW'!K183, "", IF('Tagging-195-FD'!K183="x", "FD", "JW"))</f>
        <v/>
      </c>
      <c r="L183" s="24" t="str">
        <f>IF('Tagging-195-FD'!L183='Tagging-195-JW'!L183, "", IF('Tagging-195-FD'!L183="x", "FD", "JW"))</f>
        <v/>
      </c>
      <c r="M183" s="24" t="str">
        <f>IF('Tagging-195-FD'!M183='Tagging-195-JW'!M183, "", IF('Tagging-195-FD'!M183="x", "FD", "JW"))</f>
        <v/>
      </c>
    </row>
    <row r="184" spans="1:15" ht="58" x14ac:dyDescent="0.35">
      <c r="A184" s="13">
        <v>207</v>
      </c>
      <c r="B184" s="15" t="s">
        <v>222</v>
      </c>
      <c r="E184" s="24" t="str">
        <f>IF('Tagging-195-FD'!E184='Tagging-195-JW'!E184, "", IF('Tagging-195-FD'!E184="x", "FD", "JW"))</f>
        <v/>
      </c>
      <c r="F184" s="24" t="str">
        <f>IF('Tagging-195-FD'!F184='Tagging-195-JW'!F184, "", IF('Tagging-195-FD'!F184="x", "FD", "JW"))</f>
        <v/>
      </c>
      <c r="G184" s="24" t="str">
        <f>IF('Tagging-195-FD'!G184='Tagging-195-JW'!G184, "", IF('Tagging-195-FD'!G184="x", "FD", "JW"))</f>
        <v/>
      </c>
      <c r="H184" s="24" t="str">
        <f>IF('Tagging-195-FD'!H184='Tagging-195-JW'!H184, "", IF('Tagging-195-FD'!H184="x", "FD", "JW"))</f>
        <v/>
      </c>
      <c r="I184" s="24" t="str">
        <f>IF('Tagging-195-FD'!I184='Tagging-195-JW'!I184, "", IF('Tagging-195-FD'!I184="x", "FD", "JW"))</f>
        <v/>
      </c>
      <c r="J184" s="24" t="str">
        <f>IF('Tagging-195-FD'!J184='Tagging-195-JW'!J184, "", IF('Tagging-195-FD'!J184="x", "FD", "JW"))</f>
        <v/>
      </c>
      <c r="K184" s="24" t="str">
        <f>IF('Tagging-195-FD'!K184='Tagging-195-JW'!K184, "", IF('Tagging-195-FD'!K184="x", "FD", "JW"))</f>
        <v/>
      </c>
      <c r="L184" s="24" t="str">
        <f>IF('Tagging-195-FD'!L184='Tagging-195-JW'!L184, "", IF('Tagging-195-FD'!L184="x", "FD", "JW"))</f>
        <v/>
      </c>
      <c r="M184" s="24" t="str">
        <f>IF('Tagging-195-FD'!M184='Tagging-195-JW'!M184, "", IF('Tagging-195-FD'!M184="x", "FD", "JW"))</f>
        <v/>
      </c>
    </row>
    <row r="185" spans="1:15" ht="72.5" x14ac:dyDescent="0.35">
      <c r="A185" s="13">
        <v>160</v>
      </c>
      <c r="B185" s="15" t="s">
        <v>176</v>
      </c>
      <c r="E185" s="24" t="str">
        <f>IF('Tagging-195-FD'!E185='Tagging-195-JW'!E185, "", IF('Tagging-195-FD'!E185="x", "FD", "JW"))</f>
        <v/>
      </c>
      <c r="F185" s="24" t="str">
        <f>IF('Tagging-195-FD'!F185='Tagging-195-JW'!F185, "", IF('Tagging-195-FD'!F185="x", "FD", "JW"))</f>
        <v/>
      </c>
      <c r="G185" s="24" t="str">
        <f>IF('Tagging-195-FD'!G185='Tagging-195-JW'!G185, "", IF('Tagging-195-FD'!G185="x", "FD", "JW"))</f>
        <v/>
      </c>
      <c r="H185" s="24" t="str">
        <f>IF('Tagging-195-FD'!H185='Tagging-195-JW'!H185, "", IF('Tagging-195-FD'!H185="x", "FD", "JW"))</f>
        <v/>
      </c>
      <c r="I185" s="24" t="str">
        <f>IF('Tagging-195-FD'!I185='Tagging-195-JW'!I185, "", IF('Tagging-195-FD'!I185="x", "FD", "JW"))</f>
        <v/>
      </c>
      <c r="J185" s="24" t="str">
        <f>IF('Tagging-195-FD'!J185='Tagging-195-JW'!J185, "", IF('Tagging-195-FD'!J185="x", "FD", "JW"))</f>
        <v/>
      </c>
      <c r="K185" s="24" t="str">
        <f>IF('Tagging-195-FD'!K185='Tagging-195-JW'!K185, "", IF('Tagging-195-FD'!K185="x", "FD", "JW"))</f>
        <v/>
      </c>
      <c r="L185" s="24" t="str">
        <f>IF('Tagging-195-FD'!L185='Tagging-195-JW'!L185, "", IF('Tagging-195-FD'!L185="x", "FD", "JW"))</f>
        <v/>
      </c>
      <c r="M185" s="61" t="s">
        <v>578</v>
      </c>
      <c r="N185" s="31" t="s">
        <v>738</v>
      </c>
    </row>
    <row r="186" spans="1:15" ht="72.5" x14ac:dyDescent="0.35">
      <c r="A186" s="13">
        <v>169</v>
      </c>
      <c r="B186" s="15" t="s">
        <v>185</v>
      </c>
      <c r="E186" s="24" t="str">
        <f>IF('Tagging-195-FD'!E186='Tagging-195-JW'!E186, "", IF('Tagging-195-FD'!E186="x", "FD", "JW"))</f>
        <v/>
      </c>
      <c r="F186" s="61" t="s">
        <v>580</v>
      </c>
      <c r="G186" s="24" t="str">
        <f>IF('Tagging-195-FD'!G186='Tagging-195-JW'!G186, "", IF('Tagging-195-FD'!G186="x", "FD", "JW"))</f>
        <v/>
      </c>
      <c r="H186" s="24" t="str">
        <f>IF('Tagging-195-FD'!H186='Tagging-195-JW'!H186, "", IF('Tagging-195-FD'!H186="x", "FD", "JW"))</f>
        <v/>
      </c>
      <c r="I186" s="24" t="str">
        <f>IF('Tagging-195-FD'!I186='Tagging-195-JW'!I186, "", IF('Tagging-195-FD'!I186="x", "FD", "JW"))</f>
        <v/>
      </c>
      <c r="J186" s="24" t="str">
        <f>IF('Tagging-195-FD'!J186='Tagging-195-JW'!J186, "", IF('Tagging-195-FD'!J186="x", "FD", "JW"))</f>
        <v/>
      </c>
      <c r="K186" s="24" t="str">
        <f>IF('Tagging-195-FD'!K186='Tagging-195-JW'!K186, "", IF('Tagging-195-FD'!K186="x", "FD", "JW"))</f>
        <v/>
      </c>
      <c r="L186" s="24" t="str">
        <f>IF('Tagging-195-FD'!L186='Tagging-195-JW'!L186, "", IF('Tagging-195-FD'!L186="x", "FD", "JW"))</f>
        <v/>
      </c>
      <c r="M186" s="24" t="str">
        <f>IF('Tagging-195-FD'!M186='Tagging-195-JW'!M186, "", IF('Tagging-195-FD'!M186="x", "FD", "JW"))</f>
        <v/>
      </c>
      <c r="N186" s="32" t="s">
        <v>739</v>
      </c>
      <c r="O186" s="31" t="s">
        <v>588</v>
      </c>
    </row>
    <row r="187" spans="1:15" ht="101.5" x14ac:dyDescent="0.35">
      <c r="A187" s="13">
        <v>187</v>
      </c>
      <c r="B187" s="15" t="s">
        <v>202</v>
      </c>
      <c r="E187" s="24" t="str">
        <f>IF('Tagging-195-FD'!E187='Tagging-195-JW'!E187, "", IF('Tagging-195-FD'!E187="x", "FD", "JW"))</f>
        <v/>
      </c>
      <c r="F187" s="24" t="str">
        <f>IF('Tagging-195-FD'!F187='Tagging-195-JW'!F187, "", IF('Tagging-195-FD'!F187="x", "FD", "JW"))</f>
        <v/>
      </c>
      <c r="G187" s="24" t="str">
        <f>IF('Tagging-195-FD'!G187='Tagging-195-JW'!G187, "", IF('Tagging-195-FD'!G187="x", "FD", "JW"))</f>
        <v/>
      </c>
      <c r="H187" s="24" t="str">
        <f>IF('Tagging-195-FD'!H187='Tagging-195-JW'!H187, "", IF('Tagging-195-FD'!H187="x", "FD", "JW"))</f>
        <v/>
      </c>
      <c r="I187" s="24" t="str">
        <f>IF('Tagging-195-FD'!I187='Tagging-195-JW'!I187, "", IF('Tagging-195-FD'!I187="x", "FD", "JW"))</f>
        <v/>
      </c>
      <c r="J187" s="24" t="str">
        <f>IF('Tagging-195-FD'!J187='Tagging-195-JW'!J187, "", IF('Tagging-195-FD'!J187="x", "FD", "JW"))</f>
        <v/>
      </c>
      <c r="K187" s="24" t="str">
        <f>IF('Tagging-195-FD'!K187='Tagging-195-JW'!K187, "", IF('Tagging-195-FD'!K187="x", "FD", "JW"))</f>
        <v/>
      </c>
      <c r="L187" s="24" t="str">
        <f>IF('Tagging-195-FD'!L187='Tagging-195-JW'!L187, "", IF('Tagging-195-FD'!L187="x", "FD", "JW"))</f>
        <v/>
      </c>
      <c r="M187" s="61" t="s">
        <v>578</v>
      </c>
      <c r="N187" s="32" t="s">
        <v>298</v>
      </c>
      <c r="O187" s="31" t="s">
        <v>588</v>
      </c>
    </row>
    <row r="188" spans="1:15" ht="58" x14ac:dyDescent="0.35">
      <c r="A188" s="13">
        <v>4</v>
      </c>
      <c r="B188" s="15" t="s">
        <v>15</v>
      </c>
      <c r="E188" s="24" t="str">
        <f>IF('Tagging-195-FD'!E188='Tagging-195-JW'!E188, "", IF('Tagging-195-FD'!E188="x", "FD", "JW"))</f>
        <v/>
      </c>
      <c r="F188" s="24" t="str">
        <f>IF('Tagging-195-FD'!F188='Tagging-195-JW'!F188, "", IF('Tagging-195-FD'!F188="x", "FD", "JW"))</f>
        <v/>
      </c>
      <c r="G188" s="24" t="str">
        <f>IF('Tagging-195-FD'!G188='Tagging-195-JW'!G188, "", IF('Tagging-195-FD'!G188="x", "FD", "JW"))</f>
        <v/>
      </c>
      <c r="H188" s="24" t="str">
        <f>IF('Tagging-195-FD'!H188='Tagging-195-JW'!H188, "", IF('Tagging-195-FD'!H188="x", "FD", "JW"))</f>
        <v/>
      </c>
      <c r="I188" s="24" t="str">
        <f>IF('Tagging-195-FD'!I188='Tagging-195-JW'!I188, "", IF('Tagging-195-FD'!I188="x", "FD", "JW"))</f>
        <v/>
      </c>
      <c r="J188" s="24" t="str">
        <f>IF('Tagging-195-FD'!J188='Tagging-195-JW'!J188, "", IF('Tagging-195-FD'!J188="x", "FD", "JW"))</f>
        <v/>
      </c>
      <c r="K188" s="24" t="str">
        <f>IF('Tagging-195-FD'!K188='Tagging-195-JW'!K188, "", IF('Tagging-195-FD'!K188="x", "FD", "JW"))</f>
        <v/>
      </c>
      <c r="L188" s="24" t="str">
        <f>IF('Tagging-195-FD'!L188='Tagging-195-JW'!L188, "", IF('Tagging-195-FD'!L188="x", "FD", "JW"))</f>
        <v/>
      </c>
      <c r="M188" s="61" t="s">
        <v>580</v>
      </c>
      <c r="N188" s="32" t="s">
        <v>704</v>
      </c>
      <c r="O188" s="31" t="s">
        <v>757</v>
      </c>
    </row>
    <row r="189" spans="1:15" ht="43.5" x14ac:dyDescent="0.35">
      <c r="A189" s="13">
        <v>220</v>
      </c>
      <c r="B189" s="15" t="s">
        <v>235</v>
      </c>
      <c r="E189" s="24" t="str">
        <f>IF('Tagging-195-FD'!E189='Tagging-195-JW'!E189, "", IF('Tagging-195-FD'!E189="x", "FD", "JW"))</f>
        <v/>
      </c>
      <c r="F189" s="24" t="str">
        <f>IF('Tagging-195-FD'!F189='Tagging-195-JW'!F189, "", IF('Tagging-195-FD'!F189="x", "FD", "JW"))</f>
        <v/>
      </c>
      <c r="G189" s="24" t="str">
        <f>IF('Tagging-195-FD'!G189='Tagging-195-JW'!G189, "", IF('Tagging-195-FD'!G189="x", "FD", "JW"))</f>
        <v/>
      </c>
      <c r="H189" s="61" t="s">
        <v>578</v>
      </c>
      <c r="I189" s="24" t="str">
        <f>IF('Tagging-195-FD'!I189='Tagging-195-JW'!I189, "", IF('Tagging-195-FD'!I189="x", "FD", "JW"))</f>
        <v/>
      </c>
      <c r="J189" s="24" t="str">
        <f>IF('Tagging-195-FD'!J189='Tagging-195-JW'!J189, "", IF('Tagging-195-FD'!J189="x", "FD", "JW"))</f>
        <v/>
      </c>
      <c r="K189" s="24" t="str">
        <f>IF('Tagging-195-FD'!K189='Tagging-195-JW'!K189, "", IF('Tagging-195-FD'!K189="x", "FD", "JW"))</f>
        <v/>
      </c>
      <c r="L189" s="24" t="str">
        <f>IF('Tagging-195-FD'!L189='Tagging-195-JW'!L189, "", IF('Tagging-195-FD'!L189="x", "FD", "JW"))</f>
        <v/>
      </c>
      <c r="M189" s="24" t="str">
        <f>IF('Tagging-195-FD'!M189='Tagging-195-JW'!M189, "", IF('Tagging-195-FD'!M189="x", "FD", "JW"))</f>
        <v/>
      </c>
      <c r="N189" s="32" t="s">
        <v>740</v>
      </c>
      <c r="O189" s="31" t="s">
        <v>771</v>
      </c>
    </row>
    <row r="190" spans="1:15" ht="58" x14ac:dyDescent="0.35">
      <c r="A190" s="13">
        <v>228</v>
      </c>
      <c r="B190" s="15" t="s">
        <v>243</v>
      </c>
      <c r="E190" s="24" t="str">
        <f>IF('Tagging-195-FD'!E190='Tagging-195-JW'!E190, "", IF('Tagging-195-FD'!E190="x", "FD", "JW"))</f>
        <v/>
      </c>
      <c r="F190" s="24" t="str">
        <f>IF('Tagging-195-FD'!F190='Tagging-195-JW'!F190, "", IF('Tagging-195-FD'!F190="x", "FD", "JW"))</f>
        <v/>
      </c>
      <c r="G190" s="24" t="str">
        <f>IF('Tagging-195-FD'!G190='Tagging-195-JW'!G190, "", IF('Tagging-195-FD'!G190="x", "FD", "JW"))</f>
        <v/>
      </c>
      <c r="H190" s="24" t="str">
        <f>IF('Tagging-195-FD'!H190='Tagging-195-JW'!H190, "", IF('Tagging-195-FD'!H190="x", "FD", "JW"))</f>
        <v/>
      </c>
      <c r="I190" s="24" t="str">
        <f>IF('Tagging-195-FD'!I190='Tagging-195-JW'!I190, "", IF('Tagging-195-FD'!I190="x", "FD", "JW"))</f>
        <v/>
      </c>
      <c r="J190" s="24" t="str">
        <f>IF('Tagging-195-FD'!J190='Tagging-195-JW'!J190, "", IF('Tagging-195-FD'!J190="x", "FD", "JW"))</f>
        <v/>
      </c>
      <c r="K190" s="24" t="str">
        <f>IF('Tagging-195-FD'!K190='Tagging-195-JW'!K190, "", IF('Tagging-195-FD'!K190="x", "FD", "JW"))</f>
        <v/>
      </c>
      <c r="L190" s="24" t="str">
        <f>IF('Tagging-195-FD'!L190='Tagging-195-JW'!L190, "", IF('Tagging-195-FD'!L190="x", "FD", "JW"))</f>
        <v/>
      </c>
      <c r="M190" s="61" t="s">
        <v>578</v>
      </c>
      <c r="N190" s="31" t="s">
        <v>722</v>
      </c>
    </row>
    <row r="191" spans="1:15" ht="43.5" x14ac:dyDescent="0.35">
      <c r="A191" s="13">
        <v>194</v>
      </c>
      <c r="B191" s="15" t="s">
        <v>209</v>
      </c>
      <c r="E191" s="24" t="str">
        <f>IF('Tagging-195-FD'!E191='Tagging-195-JW'!E191, "", IF('Tagging-195-FD'!E191="x", "FD", "JW"))</f>
        <v/>
      </c>
      <c r="F191" s="24" t="str">
        <f>IF('Tagging-195-FD'!F191='Tagging-195-JW'!F191, "", IF('Tagging-195-FD'!F191="x", "FD", "JW"))</f>
        <v/>
      </c>
      <c r="G191" s="24" t="str">
        <f>IF('Tagging-195-FD'!G191='Tagging-195-JW'!G191, "", IF('Tagging-195-FD'!G191="x", "FD", "JW"))</f>
        <v/>
      </c>
      <c r="H191" s="24" t="str">
        <f>IF('Tagging-195-FD'!H191='Tagging-195-JW'!H191, "", IF('Tagging-195-FD'!H191="x", "FD", "JW"))</f>
        <v/>
      </c>
      <c r="I191" s="24" t="str">
        <f>IF('Tagging-195-FD'!I191='Tagging-195-JW'!I191, "", IF('Tagging-195-FD'!I191="x", "FD", "JW"))</f>
        <v/>
      </c>
      <c r="J191" s="24" t="str">
        <f>IF('Tagging-195-FD'!J191='Tagging-195-JW'!J191, "", IF('Tagging-195-FD'!J191="x", "FD", "JW"))</f>
        <v/>
      </c>
      <c r="K191" s="24" t="str">
        <f>IF('Tagging-195-FD'!K191='Tagging-195-JW'!K191, "", IF('Tagging-195-FD'!K191="x", "FD", "JW"))</f>
        <v/>
      </c>
      <c r="L191" s="24" t="str">
        <f>IF('Tagging-195-FD'!L191='Tagging-195-JW'!L191, "", IF('Tagging-195-FD'!L191="x", "FD", "JW"))</f>
        <v/>
      </c>
      <c r="M191" s="24" t="str">
        <f>IF('Tagging-195-FD'!M191='Tagging-195-JW'!M191, "", IF('Tagging-195-FD'!M191="x", "FD", "JW"))</f>
        <v/>
      </c>
    </row>
    <row r="192" spans="1:15" ht="43.5" x14ac:dyDescent="0.35">
      <c r="A192" s="13">
        <v>88</v>
      </c>
      <c r="B192" s="15" t="s">
        <v>104</v>
      </c>
      <c r="E192" s="24" t="str">
        <f>IF('Tagging-195-FD'!E192='Tagging-195-JW'!E192, "", IF('Tagging-195-FD'!E192="x", "FD", "JW"))</f>
        <v/>
      </c>
      <c r="F192" s="24" t="str">
        <f>IF('Tagging-195-FD'!F192='Tagging-195-JW'!F192, "", IF('Tagging-195-FD'!F192="x", "FD", "JW"))</f>
        <v/>
      </c>
      <c r="G192" s="24" t="str">
        <f>IF('Tagging-195-FD'!G192='Tagging-195-JW'!G192, "", IF('Tagging-195-FD'!G192="x", "FD", "JW"))</f>
        <v/>
      </c>
      <c r="H192" s="24" t="str">
        <f>IF('Tagging-195-FD'!H192='Tagging-195-JW'!H192, "", IF('Tagging-195-FD'!H192="x", "FD", "JW"))</f>
        <v/>
      </c>
      <c r="I192" s="24" t="str">
        <f>IF('Tagging-195-FD'!I192='Tagging-195-JW'!I192, "", IF('Tagging-195-FD'!I192="x", "FD", "JW"))</f>
        <v/>
      </c>
      <c r="J192" s="24" t="str">
        <f>IF('Tagging-195-FD'!J192='Tagging-195-JW'!J192, "", IF('Tagging-195-FD'!J192="x", "FD", "JW"))</f>
        <v/>
      </c>
      <c r="K192" s="24" t="str">
        <f>IF('Tagging-195-FD'!K192='Tagging-195-JW'!K192, "", IF('Tagging-195-FD'!K192="x", "FD", "JW"))</f>
        <v/>
      </c>
      <c r="L192" s="24" t="str">
        <f>IF('Tagging-195-FD'!L192='Tagging-195-JW'!L192, "", IF('Tagging-195-FD'!L192="x", "FD", "JW"))</f>
        <v/>
      </c>
      <c r="M192" s="24" t="str">
        <f>IF('Tagging-195-FD'!M192='Tagging-195-JW'!M192, "", IF('Tagging-195-FD'!M192="x", "FD", "JW"))</f>
        <v/>
      </c>
    </row>
    <row r="193" spans="1:15" ht="101.5" x14ac:dyDescent="0.35">
      <c r="A193" s="13">
        <v>5</v>
      </c>
      <c r="B193" s="15" t="s">
        <v>16</v>
      </c>
      <c r="E193" s="24" t="str">
        <f>IF('Tagging-195-FD'!E193='Tagging-195-JW'!E193, "", IF('Tagging-195-FD'!E193="x", "FD", "JW"))</f>
        <v/>
      </c>
      <c r="F193" s="24" t="str">
        <f>IF('Tagging-195-FD'!F193='Tagging-195-JW'!F193, "", IF('Tagging-195-FD'!F193="x", "FD", "JW"))</f>
        <v/>
      </c>
      <c r="G193" s="24" t="str">
        <f>IF('Tagging-195-FD'!G193='Tagging-195-JW'!G193, "", IF('Tagging-195-FD'!G193="x", "FD", "JW"))</f>
        <v/>
      </c>
      <c r="H193" s="24" t="str">
        <f>IF('Tagging-195-FD'!H193='Tagging-195-JW'!H193, "", IF('Tagging-195-FD'!H193="x", "FD", "JW"))</f>
        <v/>
      </c>
      <c r="I193" s="24" t="str">
        <f>IF('Tagging-195-FD'!I193='Tagging-195-JW'!I193, "", IF('Tagging-195-FD'!I193="x", "FD", "JW"))</f>
        <v/>
      </c>
      <c r="J193" s="24" t="str">
        <f>IF('Tagging-195-FD'!J193='Tagging-195-JW'!J193, "", IF('Tagging-195-FD'!J193="x", "FD", "JW"))</f>
        <v/>
      </c>
      <c r="K193" s="24" t="str">
        <f>IF('Tagging-195-FD'!K193='Tagging-195-JW'!K193, "", IF('Tagging-195-FD'!K193="x", "FD", "JW"))</f>
        <v/>
      </c>
      <c r="L193" s="24" t="str">
        <f>IF('Tagging-195-FD'!L193='Tagging-195-JW'!L193, "", IF('Tagging-195-FD'!L193="x", "FD", "JW"))</f>
        <v/>
      </c>
      <c r="M193" s="24" t="str">
        <f>IF('Tagging-195-FD'!M193='Tagging-195-JW'!M193, "", IF('Tagging-195-FD'!M193="x", "FD", "JW"))</f>
        <v/>
      </c>
    </row>
    <row r="194" spans="1:15" ht="232" x14ac:dyDescent="0.35">
      <c r="A194" s="13">
        <v>37</v>
      </c>
      <c r="B194" s="15" t="s">
        <v>53</v>
      </c>
      <c r="E194" s="24" t="str">
        <f>IF('Tagging-195-FD'!E194='Tagging-195-JW'!E194, "", IF('Tagging-195-FD'!E194="x", "FD", "JW"))</f>
        <v/>
      </c>
      <c r="F194" s="24" t="str">
        <f>IF('Tagging-195-FD'!F194='Tagging-195-JW'!F194, "", IF('Tagging-195-FD'!F194="x", "FD", "JW"))</f>
        <v/>
      </c>
      <c r="G194" s="24" t="str">
        <f>IF('Tagging-195-FD'!G194='Tagging-195-JW'!G194, "", IF('Tagging-195-FD'!G194="x", "FD", "JW"))</f>
        <v/>
      </c>
      <c r="H194" s="61" t="s">
        <v>578</v>
      </c>
      <c r="I194" s="24" t="str">
        <f>IF('Tagging-195-FD'!I194='Tagging-195-JW'!I194, "", IF('Tagging-195-FD'!I194="x", "FD", "JW"))</f>
        <v/>
      </c>
      <c r="J194" s="24" t="str">
        <f>IF('Tagging-195-FD'!J194='Tagging-195-JW'!J194, "", IF('Tagging-195-FD'!J194="x", "FD", "JW"))</f>
        <v/>
      </c>
      <c r="K194" s="24" t="str">
        <f>IF('Tagging-195-FD'!K194='Tagging-195-JW'!K194, "", IF('Tagging-195-FD'!K194="x", "FD", "JW"))</f>
        <v/>
      </c>
      <c r="L194" s="24" t="str">
        <f>IF('Tagging-195-FD'!L194='Tagging-195-JW'!L194, "", IF('Tagging-195-FD'!L194="x", "FD", "JW"))</f>
        <v/>
      </c>
      <c r="M194" s="24" t="str">
        <f>IF('Tagging-195-FD'!M194='Tagging-195-JW'!M194, "", IF('Tagging-195-FD'!M194="x", "FD", "JW"))</f>
        <v/>
      </c>
      <c r="N194" s="32" t="s">
        <v>741</v>
      </c>
      <c r="O194" s="31" t="s">
        <v>588</v>
      </c>
    </row>
    <row r="195" spans="1:15" ht="188.5" x14ac:dyDescent="0.35">
      <c r="A195" s="13">
        <v>111</v>
      </c>
      <c r="B195" s="15" t="s">
        <v>127</v>
      </c>
      <c r="E195" s="24" t="str">
        <f>IF('Tagging-195-FD'!E195='Tagging-195-JW'!E195, "", IF('Tagging-195-FD'!E195="x", "FD", "JW"))</f>
        <v/>
      </c>
      <c r="F195" s="24" t="str">
        <f>IF('Tagging-195-FD'!F195='Tagging-195-JW'!F195, "", IF('Tagging-195-FD'!F195="x", "FD", "JW"))</f>
        <v/>
      </c>
      <c r="G195" s="24" t="str">
        <f>IF('Tagging-195-FD'!G195='Tagging-195-JW'!G195, "", IF('Tagging-195-FD'!G195="x", "FD", "JW"))</f>
        <v/>
      </c>
      <c r="H195" s="61" t="s">
        <v>578</v>
      </c>
      <c r="I195" s="24" t="str">
        <f>IF('Tagging-195-FD'!I195='Tagging-195-JW'!I195, "", IF('Tagging-195-FD'!I195="x", "FD", "JW"))</f>
        <v/>
      </c>
      <c r="J195" s="24" t="str">
        <f>IF('Tagging-195-FD'!J195='Tagging-195-JW'!J195, "", IF('Tagging-195-FD'!J195="x", "FD", "JW"))</f>
        <v/>
      </c>
      <c r="K195" s="24" t="str">
        <f>IF('Tagging-195-FD'!K195='Tagging-195-JW'!K195, "", IF('Tagging-195-FD'!K195="x", "FD", "JW"))</f>
        <v/>
      </c>
      <c r="L195" s="24" t="str">
        <f>IF('Tagging-195-FD'!L195='Tagging-195-JW'!L195, "", IF('Tagging-195-FD'!L195="x", "FD", "JW"))</f>
        <v/>
      </c>
      <c r="M195" s="24" t="str">
        <f>IF('Tagging-195-FD'!M195='Tagging-195-JW'!M195, "", IF('Tagging-195-FD'!M195="x", "FD", "JW"))</f>
        <v/>
      </c>
      <c r="N195" s="32" t="s">
        <v>742</v>
      </c>
      <c r="O195" s="31" t="s">
        <v>588</v>
      </c>
    </row>
    <row r="196" spans="1:15" ht="43.5" x14ac:dyDescent="0.35">
      <c r="A196" s="13">
        <v>222</v>
      </c>
      <c r="B196" s="15" t="s">
        <v>237</v>
      </c>
      <c r="E196" s="24" t="str">
        <f>IF('Tagging-195-FD'!E196='Tagging-195-JW'!E196, "", IF('Tagging-195-FD'!E196="x", "FD", "JW"))</f>
        <v/>
      </c>
      <c r="F196" s="24" t="str">
        <f>IF('Tagging-195-FD'!F196='Tagging-195-JW'!F196, "", IF('Tagging-195-FD'!F196="x", "FD", "JW"))</f>
        <v/>
      </c>
      <c r="G196" s="24" t="str">
        <f>IF('Tagging-195-FD'!G196='Tagging-195-JW'!G196, "", IF('Tagging-195-FD'!G196="x", "FD", "JW"))</f>
        <v/>
      </c>
      <c r="H196" s="24" t="str">
        <f>IF('Tagging-195-FD'!H196='Tagging-195-JW'!H196, "", IF('Tagging-195-FD'!H196="x", "FD", "JW"))</f>
        <v/>
      </c>
      <c r="I196" s="24" t="str">
        <f>IF('Tagging-195-FD'!I196='Tagging-195-JW'!I196, "", IF('Tagging-195-FD'!I196="x", "FD", "JW"))</f>
        <v/>
      </c>
      <c r="J196" s="24" t="str">
        <f>IF('Tagging-195-FD'!J196='Tagging-195-JW'!J196, "", IF('Tagging-195-FD'!J196="x", "FD", "JW"))</f>
        <v/>
      </c>
      <c r="K196" s="24" t="str">
        <f>IF('Tagging-195-FD'!K196='Tagging-195-JW'!K196, "", IF('Tagging-195-FD'!K196="x", "FD", "JW"))</f>
        <v/>
      </c>
      <c r="L196" s="24" t="str">
        <f>IF('Tagging-195-FD'!L196='Tagging-195-JW'!L196, "", IF('Tagging-195-FD'!L196="x", "FD", "JW"))</f>
        <v/>
      </c>
      <c r="M196" s="61" t="s">
        <v>580</v>
      </c>
      <c r="N196" s="32" t="s">
        <v>834</v>
      </c>
      <c r="O196" s="31" t="s">
        <v>757</v>
      </c>
    </row>
    <row r="197" spans="1:15" ht="101.5" x14ac:dyDescent="0.35">
      <c r="A197" s="13">
        <v>67</v>
      </c>
      <c r="B197" s="15" t="s">
        <v>84</v>
      </c>
      <c r="E197" s="24" t="str">
        <f>IF('Tagging-195-FD'!E197='Tagging-195-JW'!E197, "", IF('Tagging-195-FD'!E197="x", "FD", "JW"))</f>
        <v/>
      </c>
      <c r="F197" s="24" t="str">
        <f>IF('Tagging-195-FD'!F197='Tagging-195-JW'!F197, "", IF('Tagging-195-FD'!F197="x", "FD", "JW"))</f>
        <v/>
      </c>
      <c r="G197" s="24" t="str">
        <f>IF('Tagging-195-FD'!G197='Tagging-195-JW'!G197, "", IF('Tagging-195-FD'!G197="x", "FD", "JW"))</f>
        <v/>
      </c>
      <c r="H197" s="24" t="str">
        <f>IF('Tagging-195-FD'!H197='Tagging-195-JW'!H197, "", IF('Tagging-195-FD'!H197="x", "FD", "JW"))</f>
        <v/>
      </c>
      <c r="I197" s="24" t="str">
        <f>IF('Tagging-195-FD'!I197='Tagging-195-JW'!I197, "", IF('Tagging-195-FD'!I197="x", "FD", "JW"))</f>
        <v/>
      </c>
      <c r="J197" s="24" t="str">
        <f>IF('Tagging-195-FD'!J197='Tagging-195-JW'!J197, "", IF('Tagging-195-FD'!J197="x", "FD", "JW"))</f>
        <v/>
      </c>
      <c r="K197" s="24" t="str">
        <f>IF('Tagging-195-FD'!K197='Tagging-195-JW'!K197, "", IF('Tagging-195-FD'!K197="x", "FD", "JW"))</f>
        <v/>
      </c>
      <c r="L197" s="24" t="str">
        <f>IF('Tagging-195-FD'!L197='Tagging-195-JW'!L197, "", IF('Tagging-195-FD'!L197="x", "FD", "JW"))</f>
        <v/>
      </c>
      <c r="M197" s="24" t="str">
        <f>IF('Tagging-195-FD'!M197='Tagging-195-JW'!M197, "", IF('Tagging-195-FD'!M197="x", "FD", "JW"))</f>
        <v/>
      </c>
    </row>
    <row r="201" spans="1:15" x14ac:dyDescent="0.35">
      <c r="B201" t="s">
        <v>818</v>
      </c>
    </row>
    <row r="202" spans="1:15" x14ac:dyDescent="0.35">
      <c r="B202" t="s">
        <v>751</v>
      </c>
    </row>
  </sheetData>
  <autoFilter ref="A2:P197" xr:uid="{00000000-0009-0000-0000-00000A000000}"/>
  <mergeCells count="2">
    <mergeCell ref="E1:H1"/>
    <mergeCell ref="I1:M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197"/>
  <sheetViews>
    <sheetView workbookViewId="0">
      <pane ySplit="2" topLeftCell="A195" activePane="bottomLeft" state="frozen"/>
      <selection pane="bottomLeft" activeCell="P42" sqref="P42"/>
    </sheetView>
  </sheetViews>
  <sheetFormatPr defaultRowHeight="14.5" x14ac:dyDescent="0.35"/>
  <cols>
    <col min="1" max="1" width="5.453125" customWidth="1"/>
    <col min="2" max="2" width="64.26953125" customWidth="1"/>
    <col min="3" max="4" width="0" hidden="1" customWidth="1"/>
    <col min="15" max="15" width="12.1796875" customWidth="1"/>
  </cols>
  <sheetData>
    <row r="1" spans="1:15" x14ac:dyDescent="0.35">
      <c r="A1" s="3"/>
      <c r="B1" s="8"/>
      <c r="C1" s="3"/>
      <c r="D1" s="3"/>
      <c r="E1" s="93" t="s">
        <v>267</v>
      </c>
      <c r="F1" s="94"/>
      <c r="G1" s="94"/>
      <c r="H1" s="95"/>
      <c r="I1" s="94" t="s">
        <v>268</v>
      </c>
      <c r="J1" s="94"/>
      <c r="K1" s="94"/>
      <c r="L1" s="94"/>
      <c r="M1" s="95"/>
      <c r="N1" s="96" t="s">
        <v>839</v>
      </c>
      <c r="O1" s="98"/>
    </row>
    <row r="2" spans="1:15" x14ac:dyDescent="0.35">
      <c r="A2" s="4" t="s">
        <v>269</v>
      </c>
      <c r="B2" s="7" t="s">
        <v>270</v>
      </c>
      <c r="C2" s="4" t="s">
        <v>7</v>
      </c>
      <c r="D2" s="4" t="s">
        <v>271</v>
      </c>
      <c r="E2" s="5" t="s">
        <v>272</v>
      </c>
      <c r="F2" s="6" t="s">
        <v>273</v>
      </c>
      <c r="G2" s="6" t="s">
        <v>275</v>
      </c>
      <c r="H2" s="7" t="s">
        <v>276</v>
      </c>
      <c r="I2" s="6" t="s">
        <v>277</v>
      </c>
      <c r="J2" s="6" t="s">
        <v>278</v>
      </c>
      <c r="K2" s="6" t="s">
        <v>279</v>
      </c>
      <c r="L2" s="6" t="s">
        <v>805</v>
      </c>
      <c r="M2" s="7" t="s">
        <v>804</v>
      </c>
      <c r="N2" s="68" t="s">
        <v>837</v>
      </c>
      <c r="O2" s="68" t="s">
        <v>838</v>
      </c>
    </row>
    <row r="3" spans="1:15" ht="72.5" x14ac:dyDescent="0.35">
      <c r="A3" s="11">
        <v>238</v>
      </c>
      <c r="B3" s="12" t="s">
        <v>253</v>
      </c>
      <c r="C3" s="20"/>
      <c r="D3" s="20"/>
      <c r="E3" s="21" t="str">
        <f>IF('Compare-195'!E3="",IF('Tagging-195-FD'!E3=0, "", "x"),IF('Compare-195'!E3="yes","x",""))</f>
        <v>x</v>
      </c>
      <c r="F3" s="22" t="str">
        <f>IF('Compare-195'!F3="",IF('Tagging-195-FD'!F3=0, "", "x"),IF('Compare-195'!F3="yes","x",""))</f>
        <v>x</v>
      </c>
      <c r="G3" s="22" t="str">
        <f>IF('Compare-195'!G3="",IF('Tagging-195-FD'!G3=0, "", "x"),IF('Compare-195'!G3="yes","x",""))</f>
        <v>x</v>
      </c>
      <c r="H3" s="23" t="str">
        <f>IF('Compare-195'!H3="",IF('Tagging-195-FD'!H3=0, "", "x"),IF('Compare-195'!H3="yes","x",""))</f>
        <v>x</v>
      </c>
      <c r="I3" s="37" t="str">
        <f>IF('Compare-195'!I3="",IF('Tagging-195-FD'!I3=0, "", "x"),IF('Compare-195'!I3="yes","x",""))</f>
        <v/>
      </c>
      <c r="J3" s="22" t="str">
        <f>IF('Compare-195'!J3="",IF('Tagging-195-FD'!J3=0, "", "x"),IF('Compare-195'!J3="yes","x",""))</f>
        <v/>
      </c>
      <c r="K3" s="22" t="str">
        <f>IF('Compare-195'!K3="",IF('Tagging-195-FD'!K3=0, "", "x"),IF('Compare-195'!K3="yes","x",""))</f>
        <v/>
      </c>
      <c r="L3" s="22" t="str">
        <f>IF('Compare-195'!L3="",IF('Tagging-195-FD'!L3=0, "", "x"),IF('Compare-195'!L3="yes","x",""))</f>
        <v/>
      </c>
      <c r="M3" s="23" t="str">
        <f>IF('Compare-195'!M3="",IF('Tagging-195-FD'!M3=0, "", "x"),IF('Compare-195'!M3="yes","x",""))</f>
        <v>x</v>
      </c>
      <c r="N3" s="91">
        <v>1</v>
      </c>
    </row>
    <row r="4" spans="1:15" ht="58" x14ac:dyDescent="0.35">
      <c r="A4" s="11">
        <v>145</v>
      </c>
      <c r="B4" s="12" t="s">
        <v>161</v>
      </c>
      <c r="C4" s="20"/>
      <c r="D4" s="20"/>
      <c r="E4" s="21" t="str">
        <f>IF('Compare-195'!E4="",IF('Tagging-195-FD'!E4=0, "", "x"),IF('Compare-195'!E4="yes","x",""))</f>
        <v>x</v>
      </c>
      <c r="F4" s="22" t="str">
        <f>IF('Compare-195'!F4="",IF('Tagging-195-FD'!F4=0, "", "x"),IF('Compare-195'!F4="yes","x",""))</f>
        <v/>
      </c>
      <c r="G4" s="22" t="str">
        <f>IF('Compare-195'!G4="",IF('Tagging-195-FD'!G4=0, "", "x"),IF('Compare-195'!G4="yes","x",""))</f>
        <v>x</v>
      </c>
      <c r="H4" s="23" t="str">
        <f>IF('Compare-195'!H4="",IF('Tagging-195-FD'!H4=0, "", "x"),IF('Compare-195'!H4="yes","x",""))</f>
        <v>x</v>
      </c>
      <c r="I4" s="37" t="str">
        <f>IF('Compare-195'!I4="",IF('Tagging-195-FD'!I4=0, "", "x"),IF('Compare-195'!I4="yes","x",""))</f>
        <v/>
      </c>
      <c r="J4" s="22" t="str">
        <f>IF('Compare-195'!J4="",IF('Tagging-195-FD'!J4=0, "", "x"),IF('Compare-195'!J4="yes","x",""))</f>
        <v/>
      </c>
      <c r="K4" s="22" t="str">
        <f>IF('Compare-195'!K4="",IF('Tagging-195-FD'!K4=0, "", "x"),IF('Compare-195'!K4="yes","x",""))</f>
        <v/>
      </c>
      <c r="L4" s="22" t="str">
        <f>IF('Compare-195'!L4="",IF('Tagging-195-FD'!L4=0, "", "x"),IF('Compare-195'!L4="yes","x",""))</f>
        <v/>
      </c>
      <c r="M4" s="23" t="str">
        <f>IF('Compare-195'!M4="",IF('Tagging-195-FD'!M4=0, "", "x"),IF('Compare-195'!M4="yes","x",""))</f>
        <v/>
      </c>
      <c r="N4" s="84">
        <v>1</v>
      </c>
    </row>
    <row r="5" spans="1:15" ht="43.5" x14ac:dyDescent="0.35">
      <c r="A5" s="11">
        <v>174</v>
      </c>
      <c r="B5" s="12" t="s">
        <v>190</v>
      </c>
      <c r="C5" s="20"/>
      <c r="D5" s="20"/>
      <c r="E5" s="21" t="str">
        <f>IF('Compare-195'!E5="",IF('Tagging-195-FD'!E5=0, "", "x"),IF('Compare-195'!E5="yes","x",""))</f>
        <v>x</v>
      </c>
      <c r="F5" s="22" t="str">
        <f>IF('Compare-195'!F5="",IF('Tagging-195-FD'!F5=0, "", "x"),IF('Compare-195'!F5="yes","x",""))</f>
        <v>x</v>
      </c>
      <c r="G5" s="22" t="str">
        <f>IF('Compare-195'!G5="",IF('Tagging-195-FD'!G5=0, "", "x"),IF('Compare-195'!G5="yes","x",""))</f>
        <v>x</v>
      </c>
      <c r="H5" s="23" t="str">
        <f>IF('Compare-195'!H5="",IF('Tagging-195-FD'!H5=0, "", "x"),IF('Compare-195'!H5="yes","x",""))</f>
        <v>x</v>
      </c>
      <c r="I5" s="37" t="str">
        <f>IF('Compare-195'!I5="",IF('Tagging-195-FD'!I5=0, "", "x"),IF('Compare-195'!I5="yes","x",""))</f>
        <v/>
      </c>
      <c r="J5" s="22" t="str">
        <f>IF('Compare-195'!J5="",IF('Tagging-195-FD'!J5=0, "", "x"),IF('Compare-195'!J5="yes","x",""))</f>
        <v/>
      </c>
      <c r="K5" s="22" t="str">
        <f>IF('Compare-195'!K5="",IF('Tagging-195-FD'!K5=0, "", "x"),IF('Compare-195'!K5="yes","x",""))</f>
        <v/>
      </c>
      <c r="L5" s="22" t="str">
        <f>IF('Compare-195'!L5="",IF('Tagging-195-FD'!L5=0, "", "x"),IF('Compare-195'!L5="yes","x",""))</f>
        <v/>
      </c>
      <c r="M5" s="23" t="str">
        <f>IF('Compare-195'!M5="",IF('Tagging-195-FD'!M5=0, "", "x"),IF('Compare-195'!M5="yes","x",""))</f>
        <v/>
      </c>
      <c r="N5">
        <v>1</v>
      </c>
    </row>
    <row r="6" spans="1:15" ht="58" x14ac:dyDescent="0.35">
      <c r="A6" s="11">
        <v>28</v>
      </c>
      <c r="B6" s="12" t="s">
        <v>44</v>
      </c>
      <c r="C6" s="20"/>
      <c r="D6" s="20"/>
      <c r="E6" s="21" t="str">
        <f>IF('Compare-195'!E6="",IF('Tagging-195-FD'!E6=0, "", "x"),IF('Compare-195'!E6="yes","x",""))</f>
        <v>x</v>
      </c>
      <c r="F6" s="22" t="str">
        <f>IF('Compare-195'!F6="",IF('Tagging-195-FD'!F6=0, "", "x"),IF('Compare-195'!F6="yes","x",""))</f>
        <v>x</v>
      </c>
      <c r="G6" s="22" t="str">
        <f>IF('Compare-195'!G6="",IF('Tagging-195-FD'!G6=0, "", "x"),IF('Compare-195'!G6="yes","x",""))</f>
        <v>x</v>
      </c>
      <c r="H6" s="23" t="str">
        <f>IF('Compare-195'!H6="",IF('Tagging-195-FD'!H6=0, "", "x"),IF('Compare-195'!H6="yes","x",""))</f>
        <v>x</v>
      </c>
      <c r="I6" s="37" t="str">
        <f>IF('Compare-195'!I6="",IF('Tagging-195-FD'!I6=0, "", "x"),IF('Compare-195'!I6="yes","x",""))</f>
        <v/>
      </c>
      <c r="J6" s="22" t="str">
        <f>IF('Compare-195'!J6="",IF('Tagging-195-FD'!J6=0, "", "x"),IF('Compare-195'!J6="yes","x",""))</f>
        <v/>
      </c>
      <c r="K6" s="22" t="str">
        <f>IF('Compare-195'!K6="",IF('Tagging-195-FD'!K6=0, "", "x"),IF('Compare-195'!K6="yes","x",""))</f>
        <v/>
      </c>
      <c r="L6" s="22" t="str">
        <f>IF('Compare-195'!L6="",IF('Tagging-195-FD'!L6=0, "", "x"),IF('Compare-195'!L6="yes","x",""))</f>
        <v/>
      </c>
      <c r="M6" s="23" t="str">
        <f>IF('Compare-195'!M6="",IF('Tagging-195-FD'!M6=0, "", "x"),IF('Compare-195'!M6="yes","x",""))</f>
        <v/>
      </c>
      <c r="N6">
        <v>1</v>
      </c>
    </row>
    <row r="7" spans="1:15" ht="58" x14ac:dyDescent="0.35">
      <c r="A7" s="11">
        <v>102</v>
      </c>
      <c r="B7" s="12" t="s">
        <v>118</v>
      </c>
      <c r="C7" s="20"/>
      <c r="D7" s="20"/>
      <c r="E7" s="21" t="str">
        <f>IF('Compare-195'!E7="",IF('Tagging-195-FD'!E7=0, "", "x"),IF('Compare-195'!E7="yes","x",""))</f>
        <v>x</v>
      </c>
      <c r="F7" s="22" t="str">
        <f>IF('Compare-195'!F7="",IF('Tagging-195-FD'!F7=0, "", "x"),IF('Compare-195'!F7="yes","x",""))</f>
        <v>x</v>
      </c>
      <c r="G7" s="22" t="str">
        <f>IF('Compare-195'!G7="",IF('Tagging-195-FD'!G7=0, "", "x"),IF('Compare-195'!G7="yes","x",""))</f>
        <v>x</v>
      </c>
      <c r="H7" s="23" t="str">
        <f>IF('Compare-195'!H7="",IF('Tagging-195-FD'!H7=0, "", "x"),IF('Compare-195'!H7="yes","x",""))</f>
        <v/>
      </c>
      <c r="I7" s="37" t="str">
        <f>IF('Compare-195'!I7="",IF('Tagging-195-FD'!I7=0, "", "x"),IF('Compare-195'!I7="yes","x",""))</f>
        <v/>
      </c>
      <c r="J7" s="22" t="str">
        <f>IF('Compare-195'!J7="",IF('Tagging-195-FD'!J7=0, "", "x"),IF('Compare-195'!J7="yes","x",""))</f>
        <v/>
      </c>
      <c r="K7" s="22" t="str">
        <f>IF('Compare-195'!K7="",IF('Tagging-195-FD'!K7=0, "", "x"),IF('Compare-195'!K7="yes","x",""))</f>
        <v/>
      </c>
      <c r="L7" s="22" t="str">
        <f>IF('Compare-195'!L7="",IF('Tagging-195-FD'!L7=0, "", "x"),IF('Compare-195'!L7="yes","x",""))</f>
        <v>x</v>
      </c>
      <c r="M7" s="23" t="str">
        <f>IF('Compare-195'!M7="",IF('Tagging-195-FD'!M7=0, "", "x"),IF('Compare-195'!M7="yes","x",""))</f>
        <v/>
      </c>
      <c r="N7">
        <v>1</v>
      </c>
    </row>
    <row r="8" spans="1:15" ht="58" x14ac:dyDescent="0.35">
      <c r="A8" s="11">
        <v>13</v>
      </c>
      <c r="B8" s="12" t="s">
        <v>27</v>
      </c>
      <c r="C8" s="20"/>
      <c r="D8" s="20"/>
      <c r="E8" s="21" t="str">
        <f>IF('Compare-195'!E8="",IF('Tagging-195-FD'!E8=0, "", "x"),IF('Compare-195'!E8="yes","x",""))</f>
        <v>x</v>
      </c>
      <c r="F8" s="22" t="str">
        <f>IF('Compare-195'!F8="",IF('Tagging-195-FD'!F8=0, "", "x"),IF('Compare-195'!F8="yes","x",""))</f>
        <v>x</v>
      </c>
      <c r="G8" s="22" t="str">
        <f>IF('Compare-195'!G8="",IF('Tagging-195-FD'!G8=0, "", "x"),IF('Compare-195'!G8="yes","x",""))</f>
        <v>x</v>
      </c>
      <c r="H8" s="23" t="str">
        <f>IF('Compare-195'!H8="",IF('Tagging-195-FD'!H8=0, "", "x"),IF('Compare-195'!H8="yes","x",""))</f>
        <v/>
      </c>
      <c r="I8" s="37" t="str">
        <f>IF('Compare-195'!I8="",IF('Tagging-195-FD'!I8=0, "", "x"),IF('Compare-195'!I8="yes","x",""))</f>
        <v/>
      </c>
      <c r="J8" s="22" t="str">
        <f>IF('Compare-195'!J8="",IF('Tagging-195-FD'!J8=0, "", "x"),IF('Compare-195'!J8="yes","x",""))</f>
        <v/>
      </c>
      <c r="K8" s="22" t="str">
        <f>IF('Compare-195'!K8="",IF('Tagging-195-FD'!K8=0, "", "x"),IF('Compare-195'!K8="yes","x",""))</f>
        <v/>
      </c>
      <c r="L8" s="22" t="str">
        <f>IF('Compare-195'!L8="",IF('Tagging-195-FD'!L8=0, "", "x"),IF('Compare-195'!L8="yes","x",""))</f>
        <v/>
      </c>
      <c r="M8" s="23" t="str">
        <f>IF('Compare-195'!M8="",IF('Tagging-195-FD'!M8=0, "", "x"),IF('Compare-195'!M8="yes","x",""))</f>
        <v/>
      </c>
      <c r="O8">
        <v>1</v>
      </c>
    </row>
    <row r="9" spans="1:15" ht="72.5" x14ac:dyDescent="0.35">
      <c r="A9" s="11">
        <v>79</v>
      </c>
      <c r="B9" s="12" t="s">
        <v>95</v>
      </c>
      <c r="C9" s="20"/>
      <c r="D9" s="20"/>
      <c r="E9" s="21" t="str">
        <f>IF('Compare-195'!E9="",IF('Tagging-195-FD'!E9=0, "", "x"),IF('Compare-195'!E9="yes","x",""))</f>
        <v>x</v>
      </c>
      <c r="F9" s="22" t="str">
        <f>IF('Compare-195'!F9="",IF('Tagging-195-FD'!F9=0, "", "x"),IF('Compare-195'!F9="yes","x",""))</f>
        <v/>
      </c>
      <c r="G9" s="22" t="str">
        <f>IF('Compare-195'!G9="",IF('Tagging-195-FD'!G9=0, "", "x"),IF('Compare-195'!G9="yes","x",""))</f>
        <v>x</v>
      </c>
      <c r="H9" s="23" t="str">
        <f>IF('Compare-195'!H9="",IF('Tagging-195-FD'!H9=0, "", "x"),IF('Compare-195'!H9="yes","x",""))</f>
        <v>x</v>
      </c>
      <c r="I9" s="37" t="str">
        <f>IF('Compare-195'!I9="",IF('Tagging-195-FD'!I9=0, "", "x"),IF('Compare-195'!I9="yes","x",""))</f>
        <v/>
      </c>
      <c r="J9" s="22" t="str">
        <f>IF('Compare-195'!J9="",IF('Tagging-195-FD'!J9=0, "", "x"),IF('Compare-195'!J9="yes","x",""))</f>
        <v/>
      </c>
      <c r="K9" s="22" t="str">
        <f>IF('Compare-195'!K9="",IF('Tagging-195-FD'!K9=0, "", "x"),IF('Compare-195'!K9="yes","x",""))</f>
        <v/>
      </c>
      <c r="L9" s="22" t="str">
        <f>IF('Compare-195'!L9="",IF('Tagging-195-FD'!L9=0, "", "x"),IF('Compare-195'!L9="yes","x",""))</f>
        <v/>
      </c>
      <c r="M9" s="23" t="str">
        <f>IF('Compare-195'!M9="",IF('Tagging-195-FD'!M9=0, "", "x"),IF('Compare-195'!M9="yes","x",""))</f>
        <v>x</v>
      </c>
      <c r="N9">
        <v>1</v>
      </c>
    </row>
    <row r="10" spans="1:15" ht="43.5" x14ac:dyDescent="0.35">
      <c r="A10" s="11">
        <v>209</v>
      </c>
      <c r="B10" s="12" t="s">
        <v>224</v>
      </c>
      <c r="C10" s="20"/>
      <c r="D10" s="20"/>
      <c r="E10" s="21" t="str">
        <f>IF('Compare-195'!E10="",IF('Tagging-195-FD'!E10=0, "", "x"),IF('Compare-195'!E10="yes","x",""))</f>
        <v>x</v>
      </c>
      <c r="F10" s="22" t="str">
        <f>IF('Compare-195'!F10="",IF('Tagging-195-FD'!F10=0, "", "x"),IF('Compare-195'!F10="yes","x",""))</f>
        <v>x</v>
      </c>
      <c r="G10" s="22" t="str">
        <f>IF('Compare-195'!G10="",IF('Tagging-195-FD'!G10=0, "", "x"),IF('Compare-195'!G10="yes","x",""))</f>
        <v>x</v>
      </c>
      <c r="H10" s="23" t="str">
        <f>IF('Compare-195'!H10="",IF('Tagging-195-FD'!H10=0, "", "x"),IF('Compare-195'!H10="yes","x",""))</f>
        <v>x</v>
      </c>
      <c r="I10" s="37" t="str">
        <f>IF('Compare-195'!I10="",IF('Tagging-195-FD'!I10=0, "", "x"),IF('Compare-195'!I10="yes","x",""))</f>
        <v/>
      </c>
      <c r="J10" s="22" t="str">
        <f>IF('Compare-195'!J10="",IF('Tagging-195-FD'!J10=0, "", "x"),IF('Compare-195'!J10="yes","x",""))</f>
        <v/>
      </c>
      <c r="K10" s="22" t="str">
        <f>IF('Compare-195'!K10="",IF('Tagging-195-FD'!K10=0, "", "x"),IF('Compare-195'!K10="yes","x",""))</f>
        <v/>
      </c>
      <c r="L10" s="22" t="str">
        <f>IF('Compare-195'!L10="",IF('Tagging-195-FD'!L10=0, "", "x"),IF('Compare-195'!L10="yes","x",""))</f>
        <v/>
      </c>
      <c r="M10" s="23" t="str">
        <f>IF('Compare-195'!M10="",IF('Tagging-195-FD'!M10=0, "", "x"),IF('Compare-195'!M10="yes","x",""))</f>
        <v>x</v>
      </c>
      <c r="N10">
        <v>1</v>
      </c>
    </row>
    <row r="11" spans="1:15" ht="43.5" x14ac:dyDescent="0.35">
      <c r="A11" s="11">
        <v>201</v>
      </c>
      <c r="B11" s="12" t="s">
        <v>216</v>
      </c>
      <c r="C11" s="20"/>
      <c r="D11" s="20"/>
      <c r="E11" s="21" t="str">
        <f>IF('Compare-195'!E11="",IF('Tagging-195-FD'!E11=0, "", "x"),IF('Compare-195'!E11="yes","x",""))</f>
        <v>x</v>
      </c>
      <c r="F11" s="22" t="str">
        <f>IF('Compare-195'!F11="",IF('Tagging-195-FD'!F11=0, "", "x"),IF('Compare-195'!F11="yes","x",""))</f>
        <v>x</v>
      </c>
      <c r="G11" s="22" t="str">
        <f>IF('Compare-195'!G11="",IF('Tagging-195-FD'!G11=0, "", "x"),IF('Compare-195'!G11="yes","x",""))</f>
        <v>x</v>
      </c>
      <c r="H11" s="23" t="str">
        <f>IF('Compare-195'!H11="",IF('Tagging-195-FD'!H11=0, "", "x"),IF('Compare-195'!H11="yes","x",""))</f>
        <v/>
      </c>
      <c r="I11" s="37" t="str">
        <f>IF('Compare-195'!I11="",IF('Tagging-195-FD'!I11=0, "", "x"),IF('Compare-195'!I11="yes","x",""))</f>
        <v/>
      </c>
      <c r="J11" s="22" t="str">
        <f>IF('Compare-195'!J11="",IF('Tagging-195-FD'!J11=0, "", "x"),IF('Compare-195'!J11="yes","x",""))</f>
        <v/>
      </c>
      <c r="K11" s="22" t="str">
        <f>IF('Compare-195'!K11="",IF('Tagging-195-FD'!K11=0, "", "x"),IF('Compare-195'!K11="yes","x",""))</f>
        <v/>
      </c>
      <c r="L11" s="22" t="str">
        <f>IF('Compare-195'!L11="",IF('Tagging-195-FD'!L11=0, "", "x"),IF('Compare-195'!L11="yes","x",""))</f>
        <v/>
      </c>
      <c r="M11" s="23" t="str">
        <f>IF('Compare-195'!M11="",IF('Tagging-195-FD'!M11=0, "", "x"),IF('Compare-195'!M11="yes","x",""))</f>
        <v/>
      </c>
      <c r="N11">
        <v>1</v>
      </c>
    </row>
    <row r="12" spans="1:15" ht="43.5" x14ac:dyDescent="0.35">
      <c r="A12" s="11">
        <v>52</v>
      </c>
      <c r="B12" s="12" t="s">
        <v>68</v>
      </c>
      <c r="C12" s="20"/>
      <c r="D12" s="20"/>
      <c r="E12" s="21" t="str">
        <f>IF('Compare-195'!E12="",IF('Tagging-195-FD'!E12=0, "", "x"),IF('Compare-195'!E12="yes","x",""))</f>
        <v>x</v>
      </c>
      <c r="F12" s="22" t="str">
        <f>IF('Compare-195'!F12="",IF('Tagging-195-FD'!F12=0, "", "x"),IF('Compare-195'!F12="yes","x",""))</f>
        <v>x</v>
      </c>
      <c r="G12" s="22" t="str">
        <f>IF('Compare-195'!G12="",IF('Tagging-195-FD'!G12=0, "", "x"),IF('Compare-195'!G12="yes","x",""))</f>
        <v>x</v>
      </c>
      <c r="H12" s="23" t="str">
        <f>IF('Compare-195'!H12="",IF('Tagging-195-FD'!H12=0, "", "x"),IF('Compare-195'!H12="yes","x",""))</f>
        <v>x</v>
      </c>
      <c r="I12" s="37" t="str">
        <f>IF('Compare-195'!I12="",IF('Tagging-195-FD'!I12=0, "", "x"),IF('Compare-195'!I12="yes","x",""))</f>
        <v/>
      </c>
      <c r="J12" s="22" t="str">
        <f>IF('Compare-195'!J12="",IF('Tagging-195-FD'!J12=0, "", "x"),IF('Compare-195'!J12="yes","x",""))</f>
        <v/>
      </c>
      <c r="K12" s="22" t="str">
        <f>IF('Compare-195'!K12="",IF('Tagging-195-FD'!K12=0, "", "x"),IF('Compare-195'!K12="yes","x",""))</f>
        <v/>
      </c>
      <c r="L12" s="22" t="str">
        <f>IF('Compare-195'!L12="",IF('Tagging-195-FD'!L12=0, "", "x"),IF('Compare-195'!L12="yes","x",""))</f>
        <v/>
      </c>
      <c r="M12" s="23" t="str">
        <f>IF('Compare-195'!M12="",IF('Tagging-195-FD'!M12=0, "", "x"),IF('Compare-195'!M12="yes","x",""))</f>
        <v>x</v>
      </c>
      <c r="N12">
        <v>1</v>
      </c>
    </row>
    <row r="13" spans="1:15" ht="72.5" x14ac:dyDescent="0.35">
      <c r="A13" s="11">
        <v>115</v>
      </c>
      <c r="B13" s="12" t="s">
        <v>131</v>
      </c>
      <c r="C13" s="20"/>
      <c r="D13" s="20"/>
      <c r="E13" s="21" t="str">
        <f>IF('Compare-195'!E13="",IF('Tagging-195-FD'!E13=0, "", "x"),IF('Compare-195'!E13="yes","x",""))</f>
        <v>x</v>
      </c>
      <c r="F13" s="22" t="str">
        <f>IF('Compare-195'!F13="",IF('Tagging-195-FD'!F13=0, "", "x"),IF('Compare-195'!F13="yes","x",""))</f>
        <v/>
      </c>
      <c r="G13" s="22" t="str">
        <f>IF('Compare-195'!G13="",IF('Tagging-195-FD'!G13=0, "", "x"),IF('Compare-195'!G13="yes","x",""))</f>
        <v>x</v>
      </c>
      <c r="H13" s="23" t="str">
        <f>IF('Compare-195'!H13="",IF('Tagging-195-FD'!H13=0, "", "x"),IF('Compare-195'!H13="yes","x",""))</f>
        <v>x</v>
      </c>
      <c r="I13" s="37" t="str">
        <f>IF('Compare-195'!I13="",IF('Tagging-195-FD'!I13=0, "", "x"),IF('Compare-195'!I13="yes","x",""))</f>
        <v/>
      </c>
      <c r="J13" s="22" t="str">
        <f>IF('Compare-195'!J13="",IF('Tagging-195-FD'!J13=0, "", "x"),IF('Compare-195'!J13="yes","x",""))</f>
        <v/>
      </c>
      <c r="K13" s="22" t="str">
        <f>IF('Compare-195'!K13="",IF('Tagging-195-FD'!K13=0, "", "x"),IF('Compare-195'!K13="yes","x",""))</f>
        <v/>
      </c>
      <c r="L13" s="22" t="str">
        <f>IF('Compare-195'!L13="",IF('Tagging-195-FD'!L13=0, "", "x"),IF('Compare-195'!L13="yes","x",""))</f>
        <v/>
      </c>
      <c r="M13" s="23" t="str">
        <f>IF('Compare-195'!M13="",IF('Tagging-195-FD'!M13=0, "", "x"),IF('Compare-195'!M13="yes","x",""))</f>
        <v>x</v>
      </c>
      <c r="N13">
        <v>1</v>
      </c>
    </row>
    <row r="14" spans="1:15" ht="72.5" x14ac:dyDescent="0.35">
      <c r="A14" s="11">
        <v>142</v>
      </c>
      <c r="B14" s="12" t="s">
        <v>158</v>
      </c>
      <c r="C14" s="20"/>
      <c r="D14" s="20"/>
      <c r="E14" s="21" t="str">
        <f>IF('Compare-195'!E14="",IF('Tagging-195-FD'!E14=0, "", "x"),IF('Compare-195'!E14="yes","x",""))</f>
        <v>x</v>
      </c>
      <c r="F14" s="22" t="str">
        <f>IF('Compare-195'!F14="",IF('Tagging-195-FD'!F14=0, "", "x"),IF('Compare-195'!F14="yes","x",""))</f>
        <v>x</v>
      </c>
      <c r="G14" s="22" t="str">
        <f>IF('Compare-195'!G14="",IF('Tagging-195-FD'!G14=0, "", "x"),IF('Compare-195'!G14="yes","x",""))</f>
        <v>x</v>
      </c>
      <c r="H14" s="23" t="str">
        <f>IF('Compare-195'!H14="",IF('Tagging-195-FD'!H14=0, "", "x"),IF('Compare-195'!H14="yes","x",""))</f>
        <v/>
      </c>
      <c r="I14" s="37" t="str">
        <f>IF('Compare-195'!I14="",IF('Tagging-195-FD'!I14=0, "", "x"),IF('Compare-195'!I14="yes","x",""))</f>
        <v/>
      </c>
      <c r="J14" s="22" t="str">
        <f>IF('Compare-195'!J14="",IF('Tagging-195-FD'!J14=0, "", "x"),IF('Compare-195'!J14="yes","x",""))</f>
        <v/>
      </c>
      <c r="K14" s="22" t="str">
        <f>IF('Compare-195'!K14="",IF('Tagging-195-FD'!K14=0, "", "x"),IF('Compare-195'!K14="yes","x",""))</f>
        <v/>
      </c>
      <c r="L14" s="22" t="str">
        <f>IF('Compare-195'!L14="",IF('Tagging-195-FD'!L14=0, "", "x"),IF('Compare-195'!L14="yes","x",""))</f>
        <v/>
      </c>
      <c r="M14" s="23" t="str">
        <f>IF('Compare-195'!M14="",IF('Tagging-195-FD'!M14=0, "", "x"),IF('Compare-195'!M14="yes","x",""))</f>
        <v>x</v>
      </c>
      <c r="N14">
        <v>1</v>
      </c>
    </row>
    <row r="15" spans="1:15" ht="101.5" x14ac:dyDescent="0.35">
      <c r="A15" s="11">
        <v>205</v>
      </c>
      <c r="B15" s="12" t="s">
        <v>220</v>
      </c>
      <c r="C15" s="20"/>
      <c r="D15" s="20"/>
      <c r="E15" s="21" t="str">
        <f>IF('Compare-195'!E15="",IF('Tagging-195-FD'!E15=0, "", "x"),IF('Compare-195'!E15="yes","x",""))</f>
        <v>x</v>
      </c>
      <c r="F15" s="22" t="str">
        <f>IF('Compare-195'!F15="",IF('Tagging-195-FD'!F15=0, "", "x"),IF('Compare-195'!F15="yes","x",""))</f>
        <v>x</v>
      </c>
      <c r="G15" s="22" t="str">
        <f>IF('Compare-195'!G15="",IF('Tagging-195-FD'!G15=0, "", "x"),IF('Compare-195'!G15="yes","x",""))</f>
        <v>x</v>
      </c>
      <c r="H15" s="23" t="str">
        <f>IF('Compare-195'!H15="",IF('Tagging-195-FD'!H15=0, "", "x"),IF('Compare-195'!H15="yes","x",""))</f>
        <v>x</v>
      </c>
      <c r="I15" s="37" t="str">
        <f>IF('Compare-195'!I15="",IF('Tagging-195-FD'!I15=0, "", "x"),IF('Compare-195'!I15="yes","x",""))</f>
        <v/>
      </c>
      <c r="J15" s="22" t="str">
        <f>IF('Compare-195'!J15="",IF('Tagging-195-FD'!J15=0, "", "x"),IF('Compare-195'!J15="yes","x",""))</f>
        <v/>
      </c>
      <c r="K15" s="22" t="str">
        <f>IF('Compare-195'!K15="",IF('Tagging-195-FD'!K15=0, "", "x"),IF('Compare-195'!K15="yes","x",""))</f>
        <v/>
      </c>
      <c r="L15" s="22" t="str">
        <f>IF('Compare-195'!L15="",IF('Tagging-195-FD'!L15=0, "", "x"),IF('Compare-195'!L15="yes","x",""))</f>
        <v/>
      </c>
      <c r="M15" s="23" t="str">
        <f>IF('Compare-195'!M15="",IF('Tagging-195-FD'!M15=0, "", "x"),IF('Compare-195'!M15="yes","x",""))</f>
        <v>x</v>
      </c>
      <c r="N15">
        <v>1</v>
      </c>
    </row>
    <row r="16" spans="1:15" ht="58" x14ac:dyDescent="0.35">
      <c r="A16" s="11">
        <v>59</v>
      </c>
      <c r="B16" s="12" t="s">
        <v>76</v>
      </c>
      <c r="C16" s="20"/>
      <c r="D16" s="20"/>
      <c r="E16" s="21" t="str">
        <f>IF('Compare-195'!E16="",IF('Tagging-195-FD'!E16=0, "", "x"),IF('Compare-195'!E16="yes","x",""))</f>
        <v>x</v>
      </c>
      <c r="F16" s="22" t="str">
        <f>IF('Compare-195'!F16="",IF('Tagging-195-FD'!F16=0, "", "x"),IF('Compare-195'!F16="yes","x",""))</f>
        <v>x</v>
      </c>
      <c r="G16" s="22" t="str">
        <f>IF('Compare-195'!G16="",IF('Tagging-195-FD'!G16=0, "", "x"),IF('Compare-195'!G16="yes","x",""))</f>
        <v>x</v>
      </c>
      <c r="H16" s="23" t="str">
        <f>IF('Compare-195'!H16="",IF('Tagging-195-FD'!H16=0, "", "x"),IF('Compare-195'!H16="yes","x",""))</f>
        <v/>
      </c>
      <c r="I16" s="37" t="str">
        <f>IF('Compare-195'!I16="",IF('Tagging-195-FD'!I16=0, "", "x"),IF('Compare-195'!I16="yes","x",""))</f>
        <v/>
      </c>
      <c r="J16" s="22" t="str">
        <f>IF('Compare-195'!J16="",IF('Tagging-195-FD'!J16=0, "", "x"),IF('Compare-195'!J16="yes","x",""))</f>
        <v/>
      </c>
      <c r="K16" s="22" t="str">
        <f>IF('Compare-195'!K16="",IF('Tagging-195-FD'!K16=0, "", "x"),IF('Compare-195'!K16="yes","x",""))</f>
        <v/>
      </c>
      <c r="L16" s="22" t="str">
        <f>IF('Compare-195'!L16="",IF('Tagging-195-FD'!L16=0, "", "x"),IF('Compare-195'!L16="yes","x",""))</f>
        <v/>
      </c>
      <c r="M16" s="23" t="str">
        <f>IF('Compare-195'!M16="",IF('Tagging-195-FD'!M16=0, "", "x"),IF('Compare-195'!M16="yes","x",""))</f>
        <v/>
      </c>
      <c r="N16">
        <v>1</v>
      </c>
    </row>
    <row r="17" spans="1:15" ht="43.5" x14ac:dyDescent="0.35">
      <c r="A17" s="11">
        <v>22</v>
      </c>
      <c r="B17" s="12" t="s">
        <v>38</v>
      </c>
      <c r="C17" s="20"/>
      <c r="D17" s="20"/>
      <c r="E17" s="21" t="str">
        <f>IF('Compare-195'!E17="",IF('Tagging-195-FD'!E17=0, "", "x"),IF('Compare-195'!E17="yes","x",""))</f>
        <v>x</v>
      </c>
      <c r="F17" s="22" t="str">
        <f>IF('Compare-195'!F17="",IF('Tagging-195-FD'!F17=0, "", "x"),IF('Compare-195'!F17="yes","x",""))</f>
        <v>x</v>
      </c>
      <c r="G17" s="22" t="str">
        <f>IF('Compare-195'!G17="",IF('Tagging-195-FD'!G17=0, "", "x"),IF('Compare-195'!G17="yes","x",""))</f>
        <v>x</v>
      </c>
      <c r="H17" s="23" t="str">
        <f>IF('Compare-195'!H17="",IF('Tagging-195-FD'!H17=0, "", "x"),IF('Compare-195'!H17="yes","x",""))</f>
        <v>x</v>
      </c>
      <c r="I17" s="37" t="str">
        <f>IF('Compare-195'!I17="",IF('Tagging-195-FD'!I17=0, "", "x"),IF('Compare-195'!I17="yes","x",""))</f>
        <v/>
      </c>
      <c r="J17" s="22" t="str">
        <f>IF('Compare-195'!J17="",IF('Tagging-195-FD'!J17=0, "", "x"),IF('Compare-195'!J17="yes","x",""))</f>
        <v/>
      </c>
      <c r="K17" s="22" t="str">
        <f>IF('Compare-195'!K17="",IF('Tagging-195-FD'!K17=0, "", "x"),IF('Compare-195'!K17="yes","x",""))</f>
        <v/>
      </c>
      <c r="L17" s="22" t="str">
        <f>IF('Compare-195'!L17="",IF('Tagging-195-FD'!L17=0, "", "x"),IF('Compare-195'!L17="yes","x",""))</f>
        <v/>
      </c>
      <c r="M17" s="23" t="str">
        <f>IF('Compare-195'!M17="",IF('Tagging-195-FD'!M17=0, "", "x"),IF('Compare-195'!M17="yes","x",""))</f>
        <v/>
      </c>
      <c r="N17">
        <v>1</v>
      </c>
    </row>
    <row r="18" spans="1:15" ht="87" x14ac:dyDescent="0.35">
      <c r="A18" s="11">
        <v>224</v>
      </c>
      <c r="B18" s="12" t="s">
        <v>239</v>
      </c>
      <c r="C18" s="20"/>
      <c r="D18" s="20"/>
      <c r="E18" s="21" t="str">
        <f>IF('Compare-195'!E18="",IF('Tagging-195-FD'!E18=0, "", "x"),IF('Compare-195'!E18="yes","x",""))</f>
        <v>x</v>
      </c>
      <c r="F18" s="22" t="str">
        <f>IF('Compare-195'!F18="",IF('Tagging-195-FD'!F18=0, "", "x"),IF('Compare-195'!F18="yes","x",""))</f>
        <v>x</v>
      </c>
      <c r="G18" s="22" t="str">
        <f>IF('Compare-195'!G18="",IF('Tagging-195-FD'!G18=0, "", "x"),IF('Compare-195'!G18="yes","x",""))</f>
        <v>x</v>
      </c>
      <c r="H18" s="23" t="str">
        <f>IF('Compare-195'!H18="",IF('Tagging-195-FD'!H18=0, "", "x"),IF('Compare-195'!H18="yes","x",""))</f>
        <v>x</v>
      </c>
      <c r="I18" s="37" t="str">
        <f>IF('Compare-195'!I18="",IF('Tagging-195-FD'!I18=0, "", "x"),IF('Compare-195'!I18="yes","x",""))</f>
        <v/>
      </c>
      <c r="J18" s="22" t="str">
        <f>IF('Compare-195'!J18="",IF('Tagging-195-FD'!J18=0, "", "x"),IF('Compare-195'!J18="yes","x",""))</f>
        <v/>
      </c>
      <c r="K18" s="22" t="str">
        <f>IF('Compare-195'!K18="",IF('Tagging-195-FD'!K18=0, "", "x"),IF('Compare-195'!K18="yes","x",""))</f>
        <v/>
      </c>
      <c r="L18" s="22" t="str">
        <f>IF('Compare-195'!L18="",IF('Tagging-195-FD'!L18=0, "", "x"),IF('Compare-195'!L18="yes","x",""))</f>
        <v/>
      </c>
      <c r="M18" s="23" t="str">
        <f>IF('Compare-195'!M18="",IF('Tagging-195-FD'!M18=0, "", "x"),IF('Compare-195'!M18="yes","x",""))</f>
        <v/>
      </c>
      <c r="N18">
        <v>1</v>
      </c>
    </row>
    <row r="19" spans="1:15" ht="29" x14ac:dyDescent="0.35">
      <c r="A19" s="11">
        <v>80</v>
      </c>
      <c r="B19" s="12" t="s">
        <v>96</v>
      </c>
      <c r="C19" s="20"/>
      <c r="D19" s="20"/>
      <c r="E19" s="21" t="str">
        <f>IF('Compare-195'!E19="",IF('Tagging-195-FD'!E19=0, "", "x"),IF('Compare-195'!E19="yes","x",""))</f>
        <v>x</v>
      </c>
      <c r="F19" s="22" t="str">
        <f>IF('Compare-195'!F19="",IF('Tagging-195-FD'!F19=0, "", "x"),IF('Compare-195'!F19="yes","x",""))</f>
        <v>x</v>
      </c>
      <c r="G19" s="22" t="str">
        <f>IF('Compare-195'!G19="",IF('Tagging-195-FD'!G19=0, "", "x"),IF('Compare-195'!G19="yes","x",""))</f>
        <v/>
      </c>
      <c r="H19" s="23" t="str">
        <f>IF('Compare-195'!H19="",IF('Tagging-195-FD'!H19=0, "", "x"),IF('Compare-195'!H19="yes","x",""))</f>
        <v>x</v>
      </c>
      <c r="I19" s="37" t="str">
        <f>IF('Compare-195'!I19="",IF('Tagging-195-FD'!I19=0, "", "x"),IF('Compare-195'!I19="yes","x",""))</f>
        <v/>
      </c>
      <c r="J19" s="22" t="str">
        <f>IF('Compare-195'!J19="",IF('Tagging-195-FD'!J19=0, "", "x"),IF('Compare-195'!J19="yes","x",""))</f>
        <v/>
      </c>
      <c r="K19" s="22" t="str">
        <f>IF('Compare-195'!K19="",IF('Tagging-195-FD'!K19=0, "", "x"),IF('Compare-195'!K19="yes","x",""))</f>
        <v/>
      </c>
      <c r="L19" s="22" t="str">
        <f>IF('Compare-195'!L19="",IF('Tagging-195-FD'!L19=0, "", "x"),IF('Compare-195'!L19="yes","x",""))</f>
        <v/>
      </c>
      <c r="M19" s="23" t="str">
        <f>IF('Compare-195'!M19="",IF('Tagging-195-FD'!M19=0, "", "x"),IF('Compare-195'!M19="yes","x",""))</f>
        <v/>
      </c>
      <c r="N19">
        <v>1</v>
      </c>
    </row>
    <row r="20" spans="1:15" ht="58" x14ac:dyDescent="0.35">
      <c r="A20" s="11">
        <v>218</v>
      </c>
      <c r="B20" s="12" t="s">
        <v>233</v>
      </c>
      <c r="C20" s="20"/>
      <c r="D20" s="20"/>
      <c r="E20" s="21" t="str">
        <f>IF('Compare-195'!E20="",IF('Tagging-195-FD'!E20=0, "", "x"),IF('Compare-195'!E20="yes","x",""))</f>
        <v>x</v>
      </c>
      <c r="F20" s="22" t="str">
        <f>IF('Compare-195'!F20="",IF('Tagging-195-FD'!F20=0, "", "x"),IF('Compare-195'!F20="yes","x",""))</f>
        <v>x</v>
      </c>
      <c r="G20" s="22" t="str">
        <f>IF('Compare-195'!G20="",IF('Tagging-195-FD'!G20=0, "", "x"),IF('Compare-195'!G20="yes","x",""))</f>
        <v>x</v>
      </c>
      <c r="H20" s="23" t="str">
        <f>IF('Compare-195'!H20="",IF('Tagging-195-FD'!H20=0, "", "x"),IF('Compare-195'!H20="yes","x",""))</f>
        <v>x</v>
      </c>
      <c r="I20" s="37" t="str">
        <f>IF('Compare-195'!I20="",IF('Tagging-195-FD'!I20=0, "", "x"),IF('Compare-195'!I20="yes","x",""))</f>
        <v/>
      </c>
      <c r="J20" s="22" t="str">
        <f>IF('Compare-195'!J20="",IF('Tagging-195-FD'!J20=0, "", "x"),IF('Compare-195'!J20="yes","x",""))</f>
        <v/>
      </c>
      <c r="K20" s="22" t="str">
        <f>IF('Compare-195'!K20="",IF('Tagging-195-FD'!K20=0, "", "x"),IF('Compare-195'!K20="yes","x",""))</f>
        <v/>
      </c>
      <c r="L20" s="22" t="str">
        <f>IF('Compare-195'!L20="",IF('Tagging-195-FD'!L20=0, "", "x"),IF('Compare-195'!L20="yes","x",""))</f>
        <v/>
      </c>
      <c r="M20" s="23" t="str">
        <f>IF('Compare-195'!M20="",IF('Tagging-195-FD'!M20=0, "", "x"),IF('Compare-195'!M20="yes","x",""))</f>
        <v/>
      </c>
      <c r="N20">
        <v>1</v>
      </c>
    </row>
    <row r="21" spans="1:15" ht="43.5" x14ac:dyDescent="0.35">
      <c r="A21" s="11">
        <v>236</v>
      </c>
      <c r="B21" s="12" t="s">
        <v>251</v>
      </c>
      <c r="C21" s="20"/>
      <c r="D21" s="20"/>
      <c r="E21" s="21" t="str">
        <f>IF('Compare-195'!E21="",IF('Tagging-195-FD'!E21=0, "", "x"),IF('Compare-195'!E21="yes","x",""))</f>
        <v>x</v>
      </c>
      <c r="F21" s="22" t="str">
        <f>IF('Compare-195'!F21="",IF('Tagging-195-FD'!F21=0, "", "x"),IF('Compare-195'!F21="yes","x",""))</f>
        <v>x</v>
      </c>
      <c r="G21" s="22" t="str">
        <f>IF('Compare-195'!G21="",IF('Tagging-195-FD'!G21=0, "", "x"),IF('Compare-195'!G21="yes","x",""))</f>
        <v>x</v>
      </c>
      <c r="H21" s="23" t="str">
        <f>IF('Compare-195'!H21="",IF('Tagging-195-FD'!H21=0, "", "x"),IF('Compare-195'!H21="yes","x",""))</f>
        <v>x</v>
      </c>
      <c r="I21" s="37" t="str">
        <f>IF('Compare-195'!I21="",IF('Tagging-195-FD'!I21=0, "", "x"),IF('Compare-195'!I21="yes","x",""))</f>
        <v/>
      </c>
      <c r="J21" s="22" t="str">
        <f>IF('Compare-195'!J21="",IF('Tagging-195-FD'!J21=0, "", "x"),IF('Compare-195'!J21="yes","x",""))</f>
        <v/>
      </c>
      <c r="K21" s="22" t="str">
        <f>IF('Compare-195'!K21="",IF('Tagging-195-FD'!K21=0, "", "x"),IF('Compare-195'!K21="yes","x",""))</f>
        <v/>
      </c>
      <c r="L21" s="22" t="str">
        <f>IF('Compare-195'!L21="",IF('Tagging-195-FD'!L21=0, "", "x"),IF('Compare-195'!L21="yes","x",""))</f>
        <v/>
      </c>
      <c r="M21" s="23" t="str">
        <f>IF('Compare-195'!M21="",IF('Tagging-195-FD'!M21=0, "", "x"),IF('Compare-195'!M21="yes","x",""))</f>
        <v>x</v>
      </c>
      <c r="N21">
        <v>1</v>
      </c>
    </row>
    <row r="22" spans="1:15" ht="43.5" x14ac:dyDescent="0.35">
      <c r="A22" s="11">
        <v>56</v>
      </c>
      <c r="B22" s="12" t="s">
        <v>73</v>
      </c>
      <c r="C22" s="20"/>
      <c r="D22" s="20"/>
      <c r="E22" s="21" t="str">
        <f>IF('Compare-195'!E22="",IF('Tagging-195-FD'!E22=0, "", "x"),IF('Compare-195'!E22="yes","x",""))</f>
        <v>x</v>
      </c>
      <c r="F22" s="22" t="str">
        <f>IF('Compare-195'!F22="",IF('Tagging-195-FD'!F22=0, "", "x"),IF('Compare-195'!F22="yes","x",""))</f>
        <v>x</v>
      </c>
      <c r="G22" s="22" t="str">
        <f>IF('Compare-195'!G22="",IF('Tagging-195-FD'!G22=0, "", "x"),IF('Compare-195'!G22="yes","x",""))</f>
        <v>x</v>
      </c>
      <c r="H22" s="23" t="str">
        <f>IF('Compare-195'!H22="",IF('Tagging-195-FD'!H22=0, "", "x"),IF('Compare-195'!H22="yes","x",""))</f>
        <v>x</v>
      </c>
      <c r="I22" s="37" t="str">
        <f>IF('Compare-195'!I22="",IF('Tagging-195-FD'!I22=0, "", "x"),IF('Compare-195'!I22="yes","x",""))</f>
        <v/>
      </c>
      <c r="J22" s="22" t="str">
        <f>IF('Compare-195'!J22="",IF('Tagging-195-FD'!J22=0, "", "x"),IF('Compare-195'!J22="yes","x",""))</f>
        <v/>
      </c>
      <c r="K22" s="22" t="str">
        <f>IF('Compare-195'!K22="",IF('Tagging-195-FD'!K22=0, "", "x"),IF('Compare-195'!K22="yes","x",""))</f>
        <v/>
      </c>
      <c r="L22" s="22" t="str">
        <f>IF('Compare-195'!L22="",IF('Tagging-195-FD'!L22=0, "", "x"),IF('Compare-195'!L22="yes","x",""))</f>
        <v/>
      </c>
      <c r="M22" s="23" t="str">
        <f>IF('Compare-195'!M22="",IF('Tagging-195-FD'!M22=0, "", "x"),IF('Compare-195'!M22="yes","x",""))</f>
        <v/>
      </c>
      <c r="N22">
        <v>1</v>
      </c>
    </row>
    <row r="23" spans="1:15" ht="29" x14ac:dyDescent="0.35">
      <c r="A23" s="11">
        <v>3</v>
      </c>
      <c r="B23" s="12" t="s">
        <v>14</v>
      </c>
      <c r="C23" s="20"/>
      <c r="D23" s="20"/>
      <c r="E23" s="21" t="str">
        <f>IF('Compare-195'!E23="",IF('Tagging-195-FD'!E23=0, "", "x"),IF('Compare-195'!E23="yes","x",""))</f>
        <v>x</v>
      </c>
      <c r="F23" s="22" t="str">
        <f>IF('Compare-195'!F23="",IF('Tagging-195-FD'!F23=0, "", "x"),IF('Compare-195'!F23="yes","x",""))</f>
        <v>x</v>
      </c>
      <c r="G23" s="22" t="str">
        <f>IF('Compare-195'!G23="",IF('Tagging-195-FD'!G23=0, "", "x"),IF('Compare-195'!G23="yes","x",""))</f>
        <v>x</v>
      </c>
      <c r="H23" s="23" t="str">
        <f>IF('Compare-195'!H23="",IF('Tagging-195-FD'!H23=0, "", "x"),IF('Compare-195'!H23="yes","x",""))</f>
        <v>x</v>
      </c>
      <c r="I23" s="37" t="str">
        <f>IF('Compare-195'!I23="",IF('Tagging-195-FD'!I23=0, "", "x"),IF('Compare-195'!I23="yes","x",""))</f>
        <v/>
      </c>
      <c r="J23" s="22" t="str">
        <f>IF('Compare-195'!J23="",IF('Tagging-195-FD'!J23=0, "", "x"),IF('Compare-195'!J23="yes","x",""))</f>
        <v/>
      </c>
      <c r="K23" s="22" t="str">
        <f>IF('Compare-195'!K23="",IF('Tagging-195-FD'!K23=0, "", "x"),IF('Compare-195'!K23="yes","x",""))</f>
        <v/>
      </c>
      <c r="L23" s="22" t="str">
        <f>IF('Compare-195'!L23="",IF('Tagging-195-FD'!L23=0, "", "x"),IF('Compare-195'!L23="yes","x",""))</f>
        <v/>
      </c>
      <c r="M23" s="23" t="str">
        <f>IF('Compare-195'!M23="",IF('Tagging-195-FD'!M23=0, "", "x"),IF('Compare-195'!M23="yes","x",""))</f>
        <v/>
      </c>
      <c r="O23">
        <v>1</v>
      </c>
    </row>
    <row r="24" spans="1:15" ht="58" x14ac:dyDescent="0.35">
      <c r="A24" s="11">
        <v>149</v>
      </c>
      <c r="B24" s="12" t="s">
        <v>165</v>
      </c>
      <c r="C24" s="20"/>
      <c r="D24" s="20"/>
      <c r="E24" s="21" t="str">
        <f>IF('Compare-195'!E24="",IF('Tagging-195-FD'!E24=0, "", "x"),IF('Compare-195'!E24="yes","x",""))</f>
        <v>x</v>
      </c>
      <c r="F24" s="22" t="str">
        <f>IF('Compare-195'!F24="",IF('Tagging-195-FD'!F24=0, "", "x"),IF('Compare-195'!F24="yes","x",""))</f>
        <v>x</v>
      </c>
      <c r="G24" s="22" t="str">
        <f>IF('Compare-195'!G24="",IF('Tagging-195-FD'!G24=0, "", "x"),IF('Compare-195'!G24="yes","x",""))</f>
        <v>x</v>
      </c>
      <c r="H24" s="23" t="str">
        <f>IF('Compare-195'!H24="",IF('Tagging-195-FD'!H24=0, "", "x"),IF('Compare-195'!H24="yes","x",""))</f>
        <v>x</v>
      </c>
      <c r="I24" s="37" t="str">
        <f>IF('Compare-195'!I24="",IF('Tagging-195-FD'!I24=0, "", "x"),IF('Compare-195'!I24="yes","x",""))</f>
        <v/>
      </c>
      <c r="J24" s="22" t="str">
        <f>IF('Compare-195'!J24="",IF('Tagging-195-FD'!J24=0, "", "x"),IF('Compare-195'!J24="yes","x",""))</f>
        <v/>
      </c>
      <c r="K24" s="22" t="str">
        <f>IF('Compare-195'!K24="",IF('Tagging-195-FD'!K24=0, "", "x"),IF('Compare-195'!K24="yes","x",""))</f>
        <v/>
      </c>
      <c r="L24" s="22" t="str">
        <f>IF('Compare-195'!L24="",IF('Tagging-195-FD'!L24=0, "", "x"),IF('Compare-195'!L24="yes","x",""))</f>
        <v/>
      </c>
      <c r="M24" s="23" t="str">
        <f>IF('Compare-195'!M24="",IF('Tagging-195-FD'!M24=0, "", "x"),IF('Compare-195'!M24="yes","x",""))</f>
        <v/>
      </c>
      <c r="N24">
        <v>1</v>
      </c>
    </row>
    <row r="25" spans="1:15" ht="72.5" x14ac:dyDescent="0.35">
      <c r="A25" s="11">
        <v>10</v>
      </c>
      <c r="B25" s="12" t="s">
        <v>22</v>
      </c>
      <c r="C25" s="20"/>
      <c r="D25" s="20"/>
      <c r="E25" s="21" t="str">
        <f>IF('Compare-195'!E25="",IF('Tagging-195-FD'!E25=0, "", "x"),IF('Compare-195'!E25="yes","x",""))</f>
        <v>x</v>
      </c>
      <c r="F25" s="22" t="str">
        <f>IF('Compare-195'!F25="",IF('Tagging-195-FD'!F25=0, "", "x"),IF('Compare-195'!F25="yes","x",""))</f>
        <v>x</v>
      </c>
      <c r="G25" s="22" t="str">
        <f>IF('Compare-195'!G25="",IF('Tagging-195-FD'!G25=0, "", "x"),IF('Compare-195'!G25="yes","x",""))</f>
        <v>x</v>
      </c>
      <c r="H25" s="23" t="str">
        <f>IF('Compare-195'!H25="",IF('Tagging-195-FD'!H25=0, "", "x"),IF('Compare-195'!H25="yes","x",""))</f>
        <v>x</v>
      </c>
      <c r="I25" s="37" t="str">
        <f>IF('Compare-195'!I25="",IF('Tagging-195-FD'!I25=0, "", "x"),IF('Compare-195'!I25="yes","x",""))</f>
        <v/>
      </c>
      <c r="J25" s="22" t="str">
        <f>IF('Compare-195'!J25="",IF('Tagging-195-FD'!J25=0, "", "x"),IF('Compare-195'!J25="yes","x",""))</f>
        <v/>
      </c>
      <c r="K25" s="22" t="str">
        <f>IF('Compare-195'!K25="",IF('Tagging-195-FD'!K25=0, "", "x"),IF('Compare-195'!K25="yes","x",""))</f>
        <v/>
      </c>
      <c r="L25" s="22" t="str">
        <f>IF('Compare-195'!L25="",IF('Tagging-195-FD'!L25=0, "", "x"),IF('Compare-195'!L25="yes","x",""))</f>
        <v/>
      </c>
      <c r="M25" s="23" t="str">
        <f>IF('Compare-195'!M25="",IF('Tagging-195-FD'!M25=0, "", "x"),IF('Compare-195'!M25="yes","x",""))</f>
        <v/>
      </c>
      <c r="N25">
        <v>1</v>
      </c>
    </row>
    <row r="26" spans="1:15" ht="58" x14ac:dyDescent="0.35">
      <c r="A26" s="11">
        <v>123</v>
      </c>
      <c r="B26" s="12" t="s">
        <v>139</v>
      </c>
      <c r="C26" s="20"/>
      <c r="D26" s="20"/>
      <c r="E26" s="21" t="str">
        <f>IF('Compare-195'!E26="",IF('Tagging-195-FD'!E26=0, "", "x"),IF('Compare-195'!E26="yes","x",""))</f>
        <v>x</v>
      </c>
      <c r="F26" s="22" t="str">
        <f>IF('Compare-195'!F26="",IF('Tagging-195-FD'!F26=0, "", "x"),IF('Compare-195'!F26="yes","x",""))</f>
        <v>x</v>
      </c>
      <c r="G26" s="22" t="str">
        <f>IF('Compare-195'!G26="",IF('Tagging-195-FD'!G26=0, "", "x"),IF('Compare-195'!G26="yes","x",""))</f>
        <v>x</v>
      </c>
      <c r="H26" s="23" t="str">
        <f>IF('Compare-195'!H26="",IF('Tagging-195-FD'!H26=0, "", "x"),IF('Compare-195'!H26="yes","x",""))</f>
        <v/>
      </c>
      <c r="I26" s="37" t="str">
        <f>IF('Compare-195'!I26="",IF('Tagging-195-FD'!I26=0, "", "x"),IF('Compare-195'!I26="yes","x",""))</f>
        <v/>
      </c>
      <c r="J26" s="22" t="str">
        <f>IF('Compare-195'!J26="",IF('Tagging-195-FD'!J26=0, "", "x"),IF('Compare-195'!J26="yes","x",""))</f>
        <v/>
      </c>
      <c r="K26" s="22" t="str">
        <f>IF('Compare-195'!K26="",IF('Tagging-195-FD'!K26=0, "", "x"),IF('Compare-195'!K26="yes","x",""))</f>
        <v/>
      </c>
      <c r="L26" s="22" t="str">
        <f>IF('Compare-195'!L26="",IF('Tagging-195-FD'!L26=0, "", "x"),IF('Compare-195'!L26="yes","x",""))</f>
        <v/>
      </c>
      <c r="M26" s="23" t="str">
        <f>IF('Compare-195'!M26="",IF('Tagging-195-FD'!M26=0, "", "x"),IF('Compare-195'!M26="yes","x",""))</f>
        <v>x</v>
      </c>
      <c r="N26">
        <v>1</v>
      </c>
    </row>
    <row r="27" spans="1:15" ht="87" x14ac:dyDescent="0.35">
      <c r="A27" s="11">
        <v>185</v>
      </c>
      <c r="B27" s="12" t="s">
        <v>200</v>
      </c>
      <c r="C27" s="20"/>
      <c r="D27" s="20"/>
      <c r="E27" s="21" t="str">
        <f>IF('Compare-195'!E27="",IF('Tagging-195-FD'!E27=0, "", "x"),IF('Compare-195'!E27="yes","x",""))</f>
        <v>x</v>
      </c>
      <c r="F27" s="22" t="str">
        <f>IF('Compare-195'!F27="",IF('Tagging-195-FD'!F27=0, "", "x"),IF('Compare-195'!F27="yes","x",""))</f>
        <v/>
      </c>
      <c r="G27" s="22" t="str">
        <f>IF('Compare-195'!G27="",IF('Tagging-195-FD'!G27=0, "", "x"),IF('Compare-195'!G27="yes","x",""))</f>
        <v>x</v>
      </c>
      <c r="H27" s="23" t="str">
        <f>IF('Compare-195'!H27="",IF('Tagging-195-FD'!H27=0, "", "x"),IF('Compare-195'!H27="yes","x",""))</f>
        <v>x</v>
      </c>
      <c r="I27" s="37" t="str">
        <f>IF('Compare-195'!I27="",IF('Tagging-195-FD'!I27=0, "", "x"),IF('Compare-195'!I27="yes","x",""))</f>
        <v/>
      </c>
      <c r="J27" s="22" t="str">
        <f>IF('Compare-195'!J27="",IF('Tagging-195-FD'!J27=0, "", "x"),IF('Compare-195'!J27="yes","x",""))</f>
        <v/>
      </c>
      <c r="K27" s="22" t="str">
        <f>IF('Compare-195'!K27="",IF('Tagging-195-FD'!K27=0, "", "x"),IF('Compare-195'!K27="yes","x",""))</f>
        <v/>
      </c>
      <c r="L27" s="22" t="str">
        <f>IF('Compare-195'!L27="",IF('Tagging-195-FD'!L27=0, "", "x"),IF('Compare-195'!L27="yes","x",""))</f>
        <v/>
      </c>
      <c r="M27" s="23" t="str">
        <f>IF('Compare-195'!M27="",IF('Tagging-195-FD'!M27=0, "", "x"),IF('Compare-195'!M27="yes","x",""))</f>
        <v/>
      </c>
      <c r="N27">
        <v>1</v>
      </c>
    </row>
    <row r="28" spans="1:15" ht="43.5" x14ac:dyDescent="0.35">
      <c r="A28" s="11">
        <v>120</v>
      </c>
      <c r="B28" s="12" t="s">
        <v>136</v>
      </c>
      <c r="C28" s="20"/>
      <c r="D28" s="20"/>
      <c r="E28" s="21" t="str">
        <f>IF('Compare-195'!E28="",IF('Tagging-195-FD'!E28=0, "", "x"),IF('Compare-195'!E28="yes","x",""))</f>
        <v>x</v>
      </c>
      <c r="F28" s="22" t="str">
        <f>IF('Compare-195'!F28="",IF('Tagging-195-FD'!F28=0, "", "x"),IF('Compare-195'!F28="yes","x",""))</f>
        <v>x</v>
      </c>
      <c r="G28" s="22" t="str">
        <f>IF('Compare-195'!G28="",IF('Tagging-195-FD'!G28=0, "", "x"),IF('Compare-195'!G28="yes","x",""))</f>
        <v>x</v>
      </c>
      <c r="H28" s="23" t="str">
        <f>IF('Compare-195'!H28="",IF('Tagging-195-FD'!H28=0, "", "x"),IF('Compare-195'!H28="yes","x",""))</f>
        <v>x</v>
      </c>
      <c r="I28" s="37" t="str">
        <f>IF('Compare-195'!I28="",IF('Tagging-195-FD'!I28=0, "", "x"),IF('Compare-195'!I28="yes","x",""))</f>
        <v/>
      </c>
      <c r="J28" s="22" t="str">
        <f>IF('Compare-195'!J28="",IF('Tagging-195-FD'!J28=0, "", "x"),IF('Compare-195'!J28="yes","x",""))</f>
        <v/>
      </c>
      <c r="K28" s="22" t="str">
        <f>IF('Compare-195'!K28="",IF('Tagging-195-FD'!K28=0, "", "x"),IF('Compare-195'!K28="yes","x",""))</f>
        <v/>
      </c>
      <c r="L28" s="22" t="str">
        <f>IF('Compare-195'!L28="",IF('Tagging-195-FD'!L28=0, "", "x"),IF('Compare-195'!L28="yes","x",""))</f>
        <v/>
      </c>
      <c r="M28" s="23" t="str">
        <f>IF('Compare-195'!M28="",IF('Tagging-195-FD'!M28=0, "", "x"),IF('Compare-195'!M28="yes","x",""))</f>
        <v/>
      </c>
      <c r="N28">
        <v>1</v>
      </c>
    </row>
    <row r="29" spans="1:15" ht="58" x14ac:dyDescent="0.35">
      <c r="A29" s="11">
        <v>53</v>
      </c>
      <c r="B29" s="12" t="s">
        <v>70</v>
      </c>
      <c r="C29" s="20"/>
      <c r="D29" s="20"/>
      <c r="E29" s="21" t="str">
        <f>IF('Compare-195'!E29="",IF('Tagging-195-FD'!E29=0, "", "x"),IF('Compare-195'!E29="yes","x",""))</f>
        <v>x</v>
      </c>
      <c r="F29" s="22" t="str">
        <f>IF('Compare-195'!F29="",IF('Tagging-195-FD'!F29=0, "", "x"),IF('Compare-195'!F29="yes","x",""))</f>
        <v>x</v>
      </c>
      <c r="G29" s="22" t="str">
        <f>IF('Compare-195'!G29="",IF('Tagging-195-FD'!G29=0, "", "x"),IF('Compare-195'!G29="yes","x",""))</f>
        <v>x</v>
      </c>
      <c r="H29" s="23" t="str">
        <f>IF('Compare-195'!H29="",IF('Tagging-195-FD'!H29=0, "", "x"),IF('Compare-195'!H29="yes","x",""))</f>
        <v>x</v>
      </c>
      <c r="I29" s="37" t="str">
        <f>IF('Compare-195'!I29="",IF('Tagging-195-FD'!I29=0, "", "x"),IF('Compare-195'!I29="yes","x",""))</f>
        <v/>
      </c>
      <c r="J29" s="22" t="str">
        <f>IF('Compare-195'!J29="",IF('Tagging-195-FD'!J29=0, "", "x"),IF('Compare-195'!J29="yes","x",""))</f>
        <v/>
      </c>
      <c r="K29" s="22" t="str">
        <f>IF('Compare-195'!K29="",IF('Tagging-195-FD'!K29=0, "", "x"),IF('Compare-195'!K29="yes","x",""))</f>
        <v/>
      </c>
      <c r="L29" s="22" t="str">
        <f>IF('Compare-195'!L29="",IF('Tagging-195-FD'!L29=0, "", "x"),IF('Compare-195'!L29="yes","x",""))</f>
        <v/>
      </c>
      <c r="M29" s="23" t="str">
        <f>IF('Compare-195'!M29="",IF('Tagging-195-FD'!M29=0, "", "x"),IF('Compare-195'!M29="yes","x",""))</f>
        <v/>
      </c>
      <c r="N29">
        <v>1</v>
      </c>
    </row>
    <row r="30" spans="1:15" ht="29" x14ac:dyDescent="0.35">
      <c r="A30" s="11">
        <v>153</v>
      </c>
      <c r="B30" s="12" t="s">
        <v>169</v>
      </c>
      <c r="C30" s="20"/>
      <c r="D30" s="20"/>
      <c r="E30" s="21" t="str">
        <f>IF('Compare-195'!E30="",IF('Tagging-195-FD'!E30=0, "", "x"),IF('Compare-195'!E30="yes","x",""))</f>
        <v>x</v>
      </c>
      <c r="F30" s="22" t="str">
        <f>IF('Compare-195'!F30="",IF('Tagging-195-FD'!F30=0, "", "x"),IF('Compare-195'!F30="yes","x",""))</f>
        <v>x</v>
      </c>
      <c r="G30" s="22" t="str">
        <f>IF('Compare-195'!G30="",IF('Tagging-195-FD'!G30=0, "", "x"),IF('Compare-195'!G30="yes","x",""))</f>
        <v>x</v>
      </c>
      <c r="H30" s="23" t="str">
        <f>IF('Compare-195'!H30="",IF('Tagging-195-FD'!H30=0, "", "x"),IF('Compare-195'!H30="yes","x",""))</f>
        <v>x</v>
      </c>
      <c r="I30" s="37" t="str">
        <f>IF('Compare-195'!I30="",IF('Tagging-195-FD'!I30=0, "", "x"),IF('Compare-195'!I30="yes","x",""))</f>
        <v/>
      </c>
      <c r="J30" s="22" t="str">
        <f>IF('Compare-195'!J30="",IF('Tagging-195-FD'!J30=0, "", "x"),IF('Compare-195'!J30="yes","x",""))</f>
        <v/>
      </c>
      <c r="K30" s="22" t="str">
        <f>IF('Compare-195'!K30="",IF('Tagging-195-FD'!K30=0, "", "x"),IF('Compare-195'!K30="yes","x",""))</f>
        <v/>
      </c>
      <c r="L30" s="22" t="str">
        <f>IF('Compare-195'!L30="",IF('Tagging-195-FD'!L30=0, "", "x"),IF('Compare-195'!L30="yes","x",""))</f>
        <v/>
      </c>
      <c r="M30" s="23" t="str">
        <f>IF('Compare-195'!M30="",IF('Tagging-195-FD'!M30=0, "", "x"),IF('Compare-195'!M30="yes","x",""))</f>
        <v>x</v>
      </c>
      <c r="N30">
        <v>1</v>
      </c>
    </row>
    <row r="31" spans="1:15" ht="43.5" x14ac:dyDescent="0.35">
      <c r="A31" s="11">
        <v>211</v>
      </c>
      <c r="B31" s="12" t="s">
        <v>226</v>
      </c>
      <c r="C31" s="20"/>
      <c r="D31" s="20"/>
      <c r="E31" s="21" t="str">
        <f>IF('Compare-195'!E31="",IF('Tagging-195-FD'!E31=0, "", "x"),IF('Compare-195'!E31="yes","x",""))</f>
        <v>x</v>
      </c>
      <c r="F31" s="22" t="str">
        <f>IF('Compare-195'!F31="",IF('Tagging-195-FD'!F31=0, "", "x"),IF('Compare-195'!F31="yes","x",""))</f>
        <v>x</v>
      </c>
      <c r="G31" s="22" t="str">
        <f>IF('Compare-195'!G31="",IF('Tagging-195-FD'!G31=0, "", "x"),IF('Compare-195'!G31="yes","x",""))</f>
        <v>x</v>
      </c>
      <c r="H31" s="23" t="str">
        <f>IF('Compare-195'!H31="",IF('Tagging-195-FD'!H31=0, "", "x"),IF('Compare-195'!H31="yes","x",""))</f>
        <v>x</v>
      </c>
      <c r="I31" s="37" t="str">
        <f>IF('Compare-195'!I31="",IF('Tagging-195-FD'!I31=0, "", "x"),IF('Compare-195'!I31="yes","x",""))</f>
        <v/>
      </c>
      <c r="J31" s="22" t="str">
        <f>IF('Compare-195'!J31="",IF('Tagging-195-FD'!J31=0, "", "x"),IF('Compare-195'!J31="yes","x",""))</f>
        <v/>
      </c>
      <c r="K31" s="22" t="str">
        <f>IF('Compare-195'!K31="",IF('Tagging-195-FD'!K31=0, "", "x"),IF('Compare-195'!K31="yes","x",""))</f>
        <v/>
      </c>
      <c r="L31" s="22" t="str">
        <f>IF('Compare-195'!L31="",IF('Tagging-195-FD'!L31=0, "", "x"),IF('Compare-195'!L31="yes","x",""))</f>
        <v/>
      </c>
      <c r="M31" s="23" t="str">
        <f>IF('Compare-195'!M31="",IF('Tagging-195-FD'!M31=0, "", "x"),IF('Compare-195'!M31="yes","x",""))</f>
        <v>x</v>
      </c>
      <c r="N31">
        <v>1</v>
      </c>
    </row>
    <row r="32" spans="1:15" ht="116" x14ac:dyDescent="0.35">
      <c r="A32" s="11">
        <v>54</v>
      </c>
      <c r="B32" s="12" t="s">
        <v>71</v>
      </c>
      <c r="C32" s="20"/>
      <c r="D32" s="20"/>
      <c r="E32" s="21" t="str">
        <f>IF('Compare-195'!E32="",IF('Tagging-195-FD'!E32=0, "", "x"),IF('Compare-195'!E32="yes","x",""))</f>
        <v>x</v>
      </c>
      <c r="F32" s="22" t="str">
        <f>IF('Compare-195'!F32="",IF('Tagging-195-FD'!F32=0, "", "x"),IF('Compare-195'!F32="yes","x",""))</f>
        <v>x</v>
      </c>
      <c r="G32" s="22" t="str">
        <f>IF('Compare-195'!G32="",IF('Tagging-195-FD'!G32=0, "", "x"),IF('Compare-195'!G32="yes","x",""))</f>
        <v>x</v>
      </c>
      <c r="H32" s="23" t="str">
        <f>IF('Compare-195'!H32="",IF('Tagging-195-FD'!H32=0, "", "x"),IF('Compare-195'!H32="yes","x",""))</f>
        <v/>
      </c>
      <c r="I32" s="37" t="str">
        <f>IF('Compare-195'!I32="",IF('Tagging-195-FD'!I32=0, "", "x"),IF('Compare-195'!I32="yes","x",""))</f>
        <v/>
      </c>
      <c r="J32" s="22" t="str">
        <f>IF('Compare-195'!J32="",IF('Tagging-195-FD'!J32=0, "", "x"),IF('Compare-195'!J32="yes","x",""))</f>
        <v/>
      </c>
      <c r="K32" s="22" t="str">
        <f>IF('Compare-195'!K32="",IF('Tagging-195-FD'!K32=0, "", "x"),IF('Compare-195'!K32="yes","x",""))</f>
        <v/>
      </c>
      <c r="L32" s="22" t="str">
        <f>IF('Compare-195'!L32="",IF('Tagging-195-FD'!L32=0, "", "x"),IF('Compare-195'!L32="yes","x",""))</f>
        <v/>
      </c>
      <c r="M32" s="23" t="str">
        <f>IF('Compare-195'!M32="",IF('Tagging-195-FD'!M32=0, "", "x"),IF('Compare-195'!M32="yes","x",""))</f>
        <v/>
      </c>
      <c r="N32">
        <v>1</v>
      </c>
    </row>
    <row r="33" spans="1:15" ht="43.5" x14ac:dyDescent="0.35">
      <c r="A33" s="11">
        <v>162</v>
      </c>
      <c r="B33" s="12" t="s">
        <v>178</v>
      </c>
      <c r="C33" s="20"/>
      <c r="D33" s="20"/>
      <c r="E33" s="21" t="str">
        <f>IF('Compare-195'!E33="",IF('Tagging-195-FD'!E33=0, "", "x"),IF('Compare-195'!E33="yes","x",""))</f>
        <v>x</v>
      </c>
      <c r="F33" s="22" t="str">
        <f>IF('Compare-195'!F33="",IF('Tagging-195-FD'!F33=0, "", "x"),IF('Compare-195'!F33="yes","x",""))</f>
        <v>x</v>
      </c>
      <c r="G33" s="22" t="str">
        <f>IF('Compare-195'!G33="",IF('Tagging-195-FD'!G33=0, "", "x"),IF('Compare-195'!G33="yes","x",""))</f>
        <v>x</v>
      </c>
      <c r="H33" s="23" t="str">
        <f>IF('Compare-195'!H33="",IF('Tagging-195-FD'!H33=0, "", "x"),IF('Compare-195'!H33="yes","x",""))</f>
        <v>x</v>
      </c>
      <c r="I33" s="37" t="str">
        <f>IF('Compare-195'!I33="",IF('Tagging-195-FD'!I33=0, "", "x"),IF('Compare-195'!I33="yes","x",""))</f>
        <v/>
      </c>
      <c r="J33" s="22" t="str">
        <f>IF('Compare-195'!J33="",IF('Tagging-195-FD'!J33=0, "", "x"),IF('Compare-195'!J33="yes","x",""))</f>
        <v/>
      </c>
      <c r="K33" s="22" t="str">
        <f>IF('Compare-195'!K33="",IF('Tagging-195-FD'!K33=0, "", "x"),IF('Compare-195'!K33="yes","x",""))</f>
        <v/>
      </c>
      <c r="L33" s="22" t="str">
        <f>IF('Compare-195'!L33="",IF('Tagging-195-FD'!L33=0, "", "x"),IF('Compare-195'!L33="yes","x",""))</f>
        <v/>
      </c>
      <c r="M33" s="23" t="str">
        <f>IF('Compare-195'!M33="",IF('Tagging-195-FD'!M33=0, "", "x"),IF('Compare-195'!M33="yes","x",""))</f>
        <v/>
      </c>
      <c r="N33">
        <v>1</v>
      </c>
    </row>
    <row r="34" spans="1:15" ht="72.5" x14ac:dyDescent="0.35">
      <c r="A34" s="11">
        <v>50</v>
      </c>
      <c r="B34" s="12" t="s">
        <v>66</v>
      </c>
      <c r="C34" s="20"/>
      <c r="D34" s="20"/>
      <c r="E34" s="21" t="str">
        <f>IF('Compare-195'!E34="",IF('Tagging-195-FD'!E34=0, "", "x"),IF('Compare-195'!E34="yes","x",""))</f>
        <v>x</v>
      </c>
      <c r="F34" s="22" t="str">
        <f>IF('Compare-195'!F34="",IF('Tagging-195-FD'!F34=0, "", "x"),IF('Compare-195'!F34="yes","x",""))</f>
        <v>x</v>
      </c>
      <c r="G34" s="22" t="str">
        <f>IF('Compare-195'!G34="",IF('Tagging-195-FD'!G34=0, "", "x"),IF('Compare-195'!G34="yes","x",""))</f>
        <v>x</v>
      </c>
      <c r="H34" s="23" t="str">
        <f>IF('Compare-195'!H34="",IF('Tagging-195-FD'!H34=0, "", "x"),IF('Compare-195'!H34="yes","x",""))</f>
        <v>x</v>
      </c>
      <c r="I34" s="37" t="str">
        <f>IF('Compare-195'!I34="",IF('Tagging-195-FD'!I34=0, "", "x"),IF('Compare-195'!I34="yes","x",""))</f>
        <v/>
      </c>
      <c r="J34" s="22" t="str">
        <f>IF('Compare-195'!J34="",IF('Tagging-195-FD'!J34=0, "", "x"),IF('Compare-195'!J34="yes","x",""))</f>
        <v/>
      </c>
      <c r="K34" s="22" t="str">
        <f>IF('Compare-195'!K34="",IF('Tagging-195-FD'!K34=0, "", "x"),IF('Compare-195'!K34="yes","x",""))</f>
        <v/>
      </c>
      <c r="L34" s="22" t="str">
        <f>IF('Compare-195'!L34="",IF('Tagging-195-FD'!L34=0, "", "x"),IF('Compare-195'!L34="yes","x",""))</f>
        <v/>
      </c>
      <c r="M34" s="23" t="str">
        <f>IF('Compare-195'!M34="",IF('Tagging-195-FD'!M34=0, "", "x"),IF('Compare-195'!M34="yes","x",""))</f>
        <v/>
      </c>
      <c r="N34">
        <v>1</v>
      </c>
    </row>
    <row r="35" spans="1:15" ht="43.5" x14ac:dyDescent="0.35">
      <c r="A35" s="11">
        <v>132</v>
      </c>
      <c r="B35" s="12" t="s">
        <v>148</v>
      </c>
      <c r="C35" s="20"/>
      <c r="D35" s="20"/>
      <c r="E35" s="21" t="str">
        <f>IF('Compare-195'!E35="",IF('Tagging-195-FD'!E35=0, "", "x"),IF('Compare-195'!E35="yes","x",""))</f>
        <v>x</v>
      </c>
      <c r="F35" s="22" t="str">
        <f>IF('Compare-195'!F35="",IF('Tagging-195-FD'!F35=0, "", "x"),IF('Compare-195'!F35="yes","x",""))</f>
        <v>x</v>
      </c>
      <c r="G35" s="22" t="str">
        <f>IF('Compare-195'!G35="",IF('Tagging-195-FD'!G35=0, "", "x"),IF('Compare-195'!G35="yes","x",""))</f>
        <v>x</v>
      </c>
      <c r="H35" s="23" t="str">
        <f>IF('Compare-195'!H35="",IF('Tagging-195-FD'!H35=0, "", "x"),IF('Compare-195'!H35="yes","x",""))</f>
        <v>x</v>
      </c>
      <c r="I35" s="37" t="str">
        <f>IF('Compare-195'!I35="",IF('Tagging-195-FD'!I35=0, "", "x"),IF('Compare-195'!I35="yes","x",""))</f>
        <v/>
      </c>
      <c r="J35" s="22" t="str">
        <f>IF('Compare-195'!J35="",IF('Tagging-195-FD'!J35=0, "", "x"),IF('Compare-195'!J35="yes","x",""))</f>
        <v/>
      </c>
      <c r="K35" s="22" t="str">
        <f>IF('Compare-195'!K35="",IF('Tagging-195-FD'!K35=0, "", "x"),IF('Compare-195'!K35="yes","x",""))</f>
        <v/>
      </c>
      <c r="L35" s="22" t="str">
        <f>IF('Compare-195'!L35="",IF('Tagging-195-FD'!L35=0, "", "x"),IF('Compare-195'!L35="yes","x",""))</f>
        <v/>
      </c>
      <c r="M35" s="23" t="str">
        <f>IF('Compare-195'!M35="",IF('Tagging-195-FD'!M35=0, "", "x"),IF('Compare-195'!M35="yes","x",""))</f>
        <v/>
      </c>
      <c r="N35">
        <v>1</v>
      </c>
    </row>
    <row r="36" spans="1:15" ht="43.5" x14ac:dyDescent="0.35">
      <c r="A36" s="11">
        <v>217</v>
      </c>
      <c r="B36" s="12" t="s">
        <v>232</v>
      </c>
      <c r="C36" s="20"/>
      <c r="D36" s="20"/>
      <c r="E36" s="21" t="str">
        <f>IF('Compare-195'!E36="",IF('Tagging-195-FD'!E36=0, "", "x"),IF('Compare-195'!E36="yes","x",""))</f>
        <v>x</v>
      </c>
      <c r="F36" s="22" t="str">
        <f>IF('Compare-195'!F36="",IF('Tagging-195-FD'!F36=0, "", "x"),IF('Compare-195'!F36="yes","x",""))</f>
        <v>x</v>
      </c>
      <c r="G36" s="22" t="str">
        <f>IF('Compare-195'!G36="",IF('Tagging-195-FD'!G36=0, "", "x"),IF('Compare-195'!G36="yes","x",""))</f>
        <v>x</v>
      </c>
      <c r="H36" s="23" t="str">
        <f>IF('Compare-195'!H36="",IF('Tagging-195-FD'!H36=0, "", "x"),IF('Compare-195'!H36="yes","x",""))</f>
        <v>x</v>
      </c>
      <c r="I36" s="37" t="str">
        <f>IF('Compare-195'!I36="",IF('Tagging-195-FD'!I36=0, "", "x"),IF('Compare-195'!I36="yes","x",""))</f>
        <v/>
      </c>
      <c r="J36" s="22" t="str">
        <f>IF('Compare-195'!J36="",IF('Tagging-195-FD'!J36=0, "", "x"),IF('Compare-195'!J36="yes","x",""))</f>
        <v/>
      </c>
      <c r="K36" s="22" t="str">
        <f>IF('Compare-195'!K36="",IF('Tagging-195-FD'!K36=0, "", "x"),IF('Compare-195'!K36="yes","x",""))</f>
        <v/>
      </c>
      <c r="L36" s="22" t="str">
        <f>IF('Compare-195'!L36="",IF('Tagging-195-FD'!L36=0, "", "x"),IF('Compare-195'!L36="yes","x",""))</f>
        <v/>
      </c>
      <c r="M36" s="23" t="str">
        <f>IF('Compare-195'!M36="",IF('Tagging-195-FD'!M36=0, "", "x"),IF('Compare-195'!M36="yes","x",""))</f>
        <v/>
      </c>
      <c r="N36">
        <v>1</v>
      </c>
    </row>
    <row r="37" spans="1:15" ht="29" x14ac:dyDescent="0.35">
      <c r="A37" s="11">
        <v>70</v>
      </c>
      <c r="B37" s="12" t="s">
        <v>86</v>
      </c>
      <c r="C37" s="20"/>
      <c r="D37" s="20"/>
      <c r="E37" s="21" t="str">
        <f>IF('Compare-195'!E37="",IF('Tagging-195-FD'!E37=0, "", "x"),IF('Compare-195'!E37="yes","x",""))</f>
        <v>x</v>
      </c>
      <c r="F37" s="22" t="str">
        <f>IF('Compare-195'!F37="",IF('Tagging-195-FD'!F37=0, "", "x"),IF('Compare-195'!F37="yes","x",""))</f>
        <v>x</v>
      </c>
      <c r="G37" s="22" t="str">
        <f>IF('Compare-195'!G37="",IF('Tagging-195-FD'!G37=0, "", "x"),IF('Compare-195'!G37="yes","x",""))</f>
        <v>x</v>
      </c>
      <c r="H37" s="23" t="str">
        <f>IF('Compare-195'!H37="",IF('Tagging-195-FD'!H37=0, "", "x"),IF('Compare-195'!H37="yes","x",""))</f>
        <v/>
      </c>
      <c r="I37" s="37" t="str">
        <f>IF('Compare-195'!I37="",IF('Tagging-195-FD'!I37=0, "", "x"),IF('Compare-195'!I37="yes","x",""))</f>
        <v/>
      </c>
      <c r="J37" s="22" t="str">
        <f>IF('Compare-195'!J37="",IF('Tagging-195-FD'!J37=0, "", "x"),IF('Compare-195'!J37="yes","x",""))</f>
        <v/>
      </c>
      <c r="K37" s="22" t="str">
        <f>IF('Compare-195'!K37="",IF('Tagging-195-FD'!K37=0, "", "x"),IF('Compare-195'!K37="yes","x",""))</f>
        <v/>
      </c>
      <c r="L37" s="22" t="str">
        <f>IF('Compare-195'!L37="",IF('Tagging-195-FD'!L37=0, "", "x"),IF('Compare-195'!L37="yes","x",""))</f>
        <v/>
      </c>
      <c r="M37" s="23" t="str">
        <f>IF('Compare-195'!M37="",IF('Tagging-195-FD'!M37=0, "", "x"),IF('Compare-195'!M37="yes","x",""))</f>
        <v/>
      </c>
      <c r="N37">
        <v>1</v>
      </c>
    </row>
    <row r="38" spans="1:15" ht="130.5" x14ac:dyDescent="0.35">
      <c r="A38" s="11">
        <v>91</v>
      </c>
      <c r="B38" s="14" t="s">
        <v>107</v>
      </c>
      <c r="C38" s="20"/>
      <c r="D38" s="20"/>
      <c r="E38" s="21" t="str">
        <f>IF('Compare-195'!E38="",IF('Tagging-195-FD'!E38=0, "", "x"),IF('Compare-195'!E38="yes","x",""))</f>
        <v>x</v>
      </c>
      <c r="F38" s="22" t="str">
        <f>IF('Compare-195'!F38="",IF('Tagging-195-FD'!F38=0, "", "x"),IF('Compare-195'!F38="yes","x",""))</f>
        <v/>
      </c>
      <c r="G38" s="22" t="str">
        <f>IF('Compare-195'!G38="",IF('Tagging-195-FD'!G38=0, "", "x"),IF('Compare-195'!G38="yes","x",""))</f>
        <v>x</v>
      </c>
      <c r="H38" s="23" t="str">
        <f>IF('Compare-195'!H38="",IF('Tagging-195-FD'!H38=0, "", "x"),IF('Compare-195'!H38="yes","x",""))</f>
        <v>x</v>
      </c>
      <c r="I38" s="37" t="str">
        <f>IF('Compare-195'!I38="",IF('Tagging-195-FD'!I38=0, "", "x"),IF('Compare-195'!I38="yes","x",""))</f>
        <v/>
      </c>
      <c r="J38" s="22" t="str">
        <f>IF('Compare-195'!J38="",IF('Tagging-195-FD'!J38=0, "", "x"),IF('Compare-195'!J38="yes","x",""))</f>
        <v/>
      </c>
      <c r="K38" s="22" t="str">
        <f>IF('Compare-195'!K38="",IF('Tagging-195-FD'!K38=0, "", "x"),IF('Compare-195'!K38="yes","x",""))</f>
        <v/>
      </c>
      <c r="L38" s="22" t="str">
        <f>IF('Compare-195'!L38="",IF('Tagging-195-FD'!L38=0, "", "x"),IF('Compare-195'!L38="yes","x",""))</f>
        <v/>
      </c>
      <c r="M38" s="23" t="str">
        <f>IF('Compare-195'!M38="",IF('Tagging-195-FD'!M38=0, "", "x"),IF('Compare-195'!M38="yes","x",""))</f>
        <v/>
      </c>
      <c r="O38">
        <v>1</v>
      </c>
    </row>
    <row r="39" spans="1:15" ht="43.5" x14ac:dyDescent="0.35">
      <c r="A39" s="11">
        <v>245</v>
      </c>
      <c r="B39" s="14" t="s">
        <v>260</v>
      </c>
      <c r="C39" s="20"/>
      <c r="D39" s="20"/>
      <c r="E39" s="21" t="str">
        <f>IF('Compare-195'!E39="",IF('Tagging-195-FD'!E39=0, "", "x"),IF('Compare-195'!E39="yes","x",""))</f>
        <v>x</v>
      </c>
      <c r="F39" s="22" t="str">
        <f>IF('Compare-195'!F39="",IF('Tagging-195-FD'!F39=0, "", "x"),IF('Compare-195'!F39="yes","x",""))</f>
        <v>x</v>
      </c>
      <c r="G39" s="22" t="str">
        <f>IF('Compare-195'!G39="",IF('Tagging-195-FD'!G39=0, "", "x"),IF('Compare-195'!G39="yes","x",""))</f>
        <v>x</v>
      </c>
      <c r="H39" s="23" t="str">
        <f>IF('Compare-195'!H39="",IF('Tagging-195-FD'!H39=0, "", "x"),IF('Compare-195'!H39="yes","x",""))</f>
        <v>x</v>
      </c>
      <c r="I39" s="37" t="str">
        <f>IF('Compare-195'!I39="",IF('Tagging-195-FD'!I39=0, "", "x"),IF('Compare-195'!I39="yes","x",""))</f>
        <v/>
      </c>
      <c r="J39" s="22" t="str">
        <f>IF('Compare-195'!J39="",IF('Tagging-195-FD'!J39=0, "", "x"),IF('Compare-195'!J39="yes","x",""))</f>
        <v/>
      </c>
      <c r="K39" s="22" t="str">
        <f>IF('Compare-195'!K39="",IF('Tagging-195-FD'!K39=0, "", "x"),IF('Compare-195'!K39="yes","x",""))</f>
        <v>x</v>
      </c>
      <c r="L39" s="22" t="str">
        <f>IF('Compare-195'!L39="",IF('Tagging-195-FD'!L39=0, "", "x"),IF('Compare-195'!L39="yes","x",""))</f>
        <v/>
      </c>
      <c r="M39" s="23" t="str">
        <f>IF('Compare-195'!M39="",IF('Tagging-195-FD'!M39=0, "", "x"),IF('Compare-195'!M39="yes","x",""))</f>
        <v/>
      </c>
      <c r="N39">
        <v>1</v>
      </c>
    </row>
    <row r="40" spans="1:15" ht="72.5" x14ac:dyDescent="0.35">
      <c r="A40" s="11">
        <v>85</v>
      </c>
      <c r="B40" s="14" t="s">
        <v>101</v>
      </c>
      <c r="C40" s="20"/>
      <c r="D40" s="20"/>
      <c r="E40" s="21" t="str">
        <f>IF('Compare-195'!E40="",IF('Tagging-195-FD'!E40=0, "", "x"),IF('Compare-195'!E40="yes","x",""))</f>
        <v>x</v>
      </c>
      <c r="F40" s="22" t="str">
        <f>IF('Compare-195'!F40="",IF('Tagging-195-FD'!F40=0, "", "x"),IF('Compare-195'!F40="yes","x",""))</f>
        <v>x</v>
      </c>
      <c r="G40" s="22" t="str">
        <f>IF('Compare-195'!G40="",IF('Tagging-195-FD'!G40=0, "", "x"),IF('Compare-195'!G40="yes","x",""))</f>
        <v>x</v>
      </c>
      <c r="H40" s="23" t="str">
        <f>IF('Compare-195'!H40="",IF('Tagging-195-FD'!H40=0, "", "x"),IF('Compare-195'!H40="yes","x",""))</f>
        <v/>
      </c>
      <c r="I40" s="37" t="str">
        <f>IF('Compare-195'!I40="",IF('Tagging-195-FD'!I40=0, "", "x"),IF('Compare-195'!I40="yes","x",""))</f>
        <v/>
      </c>
      <c r="J40" s="22" t="str">
        <f>IF('Compare-195'!J40="",IF('Tagging-195-FD'!J40=0, "", "x"),IF('Compare-195'!J40="yes","x",""))</f>
        <v/>
      </c>
      <c r="K40" s="22" t="str">
        <f>IF('Compare-195'!K40="",IF('Tagging-195-FD'!K40=0, "", "x"),IF('Compare-195'!K40="yes","x",""))</f>
        <v/>
      </c>
      <c r="L40" s="22" t="str">
        <f>IF('Compare-195'!L40="",IF('Tagging-195-FD'!L40=0, "", "x"),IF('Compare-195'!L40="yes","x",""))</f>
        <v/>
      </c>
      <c r="M40" s="23" t="str">
        <f>IF('Compare-195'!M40="",IF('Tagging-195-FD'!M40=0, "", "x"),IF('Compare-195'!M40="yes","x",""))</f>
        <v>x</v>
      </c>
      <c r="N40">
        <v>1</v>
      </c>
    </row>
    <row r="41" spans="1:15" ht="87" x14ac:dyDescent="0.35">
      <c r="A41" s="11">
        <v>43</v>
      </c>
      <c r="B41" s="14" t="s">
        <v>60</v>
      </c>
      <c r="C41" s="20"/>
      <c r="D41" s="20"/>
      <c r="E41" s="21" t="str">
        <f>IF('Compare-195'!E41="",IF('Tagging-195-FD'!E41=0, "", "x"),IF('Compare-195'!E41="yes","x",""))</f>
        <v>x</v>
      </c>
      <c r="F41" s="22" t="str">
        <f>IF('Compare-195'!F41="",IF('Tagging-195-FD'!F41=0, "", "x"),IF('Compare-195'!F41="yes","x",""))</f>
        <v/>
      </c>
      <c r="G41" s="22" t="str">
        <f>IF('Compare-195'!G41="",IF('Tagging-195-FD'!G41=0, "", "x"),IF('Compare-195'!G41="yes","x",""))</f>
        <v>x</v>
      </c>
      <c r="H41" s="23" t="str">
        <f>IF('Compare-195'!H41="",IF('Tagging-195-FD'!H41=0, "", "x"),IF('Compare-195'!H41="yes","x",""))</f>
        <v>x</v>
      </c>
      <c r="I41" s="37" t="str">
        <f>IF('Compare-195'!I41="",IF('Tagging-195-FD'!I41=0, "", "x"),IF('Compare-195'!I41="yes","x",""))</f>
        <v/>
      </c>
      <c r="J41" s="22" t="str">
        <f>IF('Compare-195'!J41="",IF('Tagging-195-FD'!J41=0, "", "x"),IF('Compare-195'!J41="yes","x",""))</f>
        <v/>
      </c>
      <c r="K41" s="22" t="str">
        <f>IF('Compare-195'!K41="",IF('Tagging-195-FD'!K41=0, "", "x"),IF('Compare-195'!K41="yes","x",""))</f>
        <v/>
      </c>
      <c r="L41" s="22" t="str">
        <f>IF('Compare-195'!L41="",IF('Tagging-195-FD'!L41=0, "", "x"),IF('Compare-195'!L41="yes","x",""))</f>
        <v/>
      </c>
      <c r="M41" s="23" t="str">
        <f>IF('Compare-195'!M41="",IF('Tagging-195-FD'!M41=0, "", "x"),IF('Compare-195'!M41="yes","x",""))</f>
        <v/>
      </c>
      <c r="O41">
        <v>1</v>
      </c>
    </row>
    <row r="42" spans="1:15" ht="72.5" x14ac:dyDescent="0.35">
      <c r="A42" s="11">
        <v>157</v>
      </c>
      <c r="B42" s="14" t="s">
        <v>173</v>
      </c>
      <c r="C42" s="20"/>
      <c r="D42" s="20"/>
      <c r="E42" s="21" t="str">
        <f>IF('Compare-195'!E42="",IF('Tagging-195-FD'!E42=0, "", "x"),IF('Compare-195'!E42="yes","x",""))</f>
        <v>x</v>
      </c>
      <c r="F42" s="22" t="str">
        <f>IF('Compare-195'!F42="",IF('Tagging-195-FD'!F42=0, "", "x"),IF('Compare-195'!F42="yes","x",""))</f>
        <v>x</v>
      </c>
      <c r="G42" s="22" t="str">
        <f>IF('Compare-195'!G42="",IF('Tagging-195-FD'!G42=0, "", "x"),IF('Compare-195'!G42="yes","x",""))</f>
        <v>x</v>
      </c>
      <c r="H42" s="23" t="str">
        <f>IF('Compare-195'!H42="",IF('Tagging-195-FD'!H42=0, "", "x"),IF('Compare-195'!H42="yes","x",""))</f>
        <v>x</v>
      </c>
      <c r="I42" s="37" t="str">
        <f>IF('Compare-195'!I42="",IF('Tagging-195-FD'!I42=0, "", "x"),IF('Compare-195'!I42="yes","x",""))</f>
        <v/>
      </c>
      <c r="J42" s="22" t="str">
        <f>IF('Compare-195'!J42="",IF('Tagging-195-FD'!J42=0, "", "x"),IF('Compare-195'!J42="yes","x",""))</f>
        <v/>
      </c>
      <c r="K42" s="22" t="str">
        <f>IF('Compare-195'!K42="",IF('Tagging-195-FD'!K42=0, "", "x"),IF('Compare-195'!K42="yes","x",""))</f>
        <v/>
      </c>
      <c r="L42" s="22" t="str">
        <f>IF('Compare-195'!L42="",IF('Tagging-195-FD'!L42=0, "", "x"),IF('Compare-195'!L42="yes","x",""))</f>
        <v/>
      </c>
      <c r="M42" s="23" t="str">
        <f>IF('Compare-195'!M42="",IF('Tagging-195-FD'!M42=0, "", "x"),IF('Compare-195'!M42="yes","x",""))</f>
        <v>x</v>
      </c>
      <c r="N42">
        <v>1</v>
      </c>
    </row>
    <row r="43" spans="1:15" ht="116" x14ac:dyDescent="0.35">
      <c r="A43" s="11">
        <v>65</v>
      </c>
      <c r="B43" s="14" t="s">
        <v>82</v>
      </c>
      <c r="C43" s="20"/>
      <c r="D43" s="20"/>
      <c r="E43" s="21" t="str">
        <f>IF('Compare-195'!E43="",IF('Tagging-195-FD'!E43=0, "", "x"),IF('Compare-195'!E43="yes","x",""))</f>
        <v>x</v>
      </c>
      <c r="F43" s="22" t="str">
        <f>IF('Compare-195'!F43="",IF('Tagging-195-FD'!F43=0, "", "x"),IF('Compare-195'!F43="yes","x",""))</f>
        <v>x</v>
      </c>
      <c r="G43" s="22" t="str">
        <f>IF('Compare-195'!G43="",IF('Tagging-195-FD'!G43=0, "", "x"),IF('Compare-195'!G43="yes","x",""))</f>
        <v>x</v>
      </c>
      <c r="H43" s="23" t="str">
        <f>IF('Compare-195'!H43="",IF('Tagging-195-FD'!H43=0, "", "x"),IF('Compare-195'!H43="yes","x",""))</f>
        <v>x</v>
      </c>
      <c r="I43" s="37" t="str">
        <f>IF('Compare-195'!I43="",IF('Tagging-195-FD'!I43=0, "", "x"),IF('Compare-195'!I43="yes","x",""))</f>
        <v/>
      </c>
      <c r="J43" s="22" t="str">
        <f>IF('Compare-195'!J43="",IF('Tagging-195-FD'!J43=0, "", "x"),IF('Compare-195'!J43="yes","x",""))</f>
        <v/>
      </c>
      <c r="K43" s="22" t="str">
        <f>IF('Compare-195'!K43="",IF('Tagging-195-FD'!K43=0, "", "x"),IF('Compare-195'!K43="yes","x",""))</f>
        <v/>
      </c>
      <c r="L43" s="22" t="str">
        <f>IF('Compare-195'!L43="",IF('Tagging-195-FD'!L43=0, "", "x"),IF('Compare-195'!L43="yes","x",""))</f>
        <v/>
      </c>
      <c r="M43" s="23" t="str">
        <f>IF('Compare-195'!M43="",IF('Tagging-195-FD'!M43=0, "", "x"),IF('Compare-195'!M43="yes","x",""))</f>
        <v/>
      </c>
      <c r="N43">
        <v>1</v>
      </c>
    </row>
    <row r="44" spans="1:15" ht="43.5" x14ac:dyDescent="0.35">
      <c r="A44" s="11">
        <v>75</v>
      </c>
      <c r="B44" s="14" t="s">
        <v>91</v>
      </c>
      <c r="C44" s="20"/>
      <c r="D44" s="20"/>
      <c r="E44" s="21" t="str">
        <f>IF('Compare-195'!E44="",IF('Tagging-195-FD'!E44=0, "", "x"),IF('Compare-195'!E44="yes","x",""))</f>
        <v>x</v>
      </c>
      <c r="F44" s="22" t="str">
        <f>IF('Compare-195'!F44="",IF('Tagging-195-FD'!F44=0, "", "x"),IF('Compare-195'!F44="yes","x",""))</f>
        <v>x</v>
      </c>
      <c r="G44" s="22" t="str">
        <f>IF('Compare-195'!G44="",IF('Tagging-195-FD'!G44=0, "", "x"),IF('Compare-195'!G44="yes","x",""))</f>
        <v>x</v>
      </c>
      <c r="H44" s="23" t="str">
        <f>IF('Compare-195'!H44="",IF('Tagging-195-FD'!H44=0, "", "x"),IF('Compare-195'!H44="yes","x",""))</f>
        <v>x</v>
      </c>
      <c r="I44" s="37" t="str">
        <f>IF('Compare-195'!I44="",IF('Tagging-195-FD'!I44=0, "", "x"),IF('Compare-195'!I44="yes","x",""))</f>
        <v/>
      </c>
      <c r="J44" s="22" t="str">
        <f>IF('Compare-195'!J44="",IF('Tagging-195-FD'!J44=0, "", "x"),IF('Compare-195'!J44="yes","x",""))</f>
        <v/>
      </c>
      <c r="K44" s="22" t="str">
        <f>IF('Compare-195'!K44="",IF('Tagging-195-FD'!K44=0, "", "x"),IF('Compare-195'!K44="yes","x",""))</f>
        <v/>
      </c>
      <c r="L44" s="22" t="str">
        <f>IF('Compare-195'!L44="",IF('Tagging-195-FD'!L44=0, "", "x"),IF('Compare-195'!L44="yes","x",""))</f>
        <v/>
      </c>
      <c r="M44" s="23" t="str">
        <f>IF('Compare-195'!M44="",IF('Tagging-195-FD'!M44=0, "", "x"),IF('Compare-195'!M44="yes","x",""))</f>
        <v/>
      </c>
      <c r="N44">
        <v>1</v>
      </c>
    </row>
    <row r="45" spans="1:15" ht="72.5" x14ac:dyDescent="0.35">
      <c r="A45" s="11">
        <v>214</v>
      </c>
      <c r="B45" s="14" t="s">
        <v>229</v>
      </c>
      <c r="C45" s="20"/>
      <c r="D45" s="20"/>
      <c r="E45" s="21" t="str">
        <f>IF('Compare-195'!E45="",IF('Tagging-195-FD'!E45=0, "", "x"),IF('Compare-195'!E45="yes","x",""))</f>
        <v>x</v>
      </c>
      <c r="F45" s="22" t="str">
        <f>IF('Compare-195'!F45="",IF('Tagging-195-FD'!F45=0, "", "x"),IF('Compare-195'!F45="yes","x",""))</f>
        <v>x</v>
      </c>
      <c r="G45" s="22" t="str">
        <f>IF('Compare-195'!G45="",IF('Tagging-195-FD'!G45=0, "", "x"),IF('Compare-195'!G45="yes","x",""))</f>
        <v>x</v>
      </c>
      <c r="H45" s="23" t="str">
        <f>IF('Compare-195'!H45="",IF('Tagging-195-FD'!H45=0, "", "x"),IF('Compare-195'!H45="yes","x",""))</f>
        <v>x</v>
      </c>
      <c r="I45" s="37" t="str">
        <f>IF('Compare-195'!I45="",IF('Tagging-195-FD'!I45=0, "", "x"),IF('Compare-195'!I45="yes","x",""))</f>
        <v/>
      </c>
      <c r="J45" s="22" t="str">
        <f>IF('Compare-195'!J45="",IF('Tagging-195-FD'!J45=0, "", "x"),IF('Compare-195'!J45="yes","x",""))</f>
        <v/>
      </c>
      <c r="K45" s="22" t="str">
        <f>IF('Compare-195'!K45="",IF('Tagging-195-FD'!K45=0, "", "x"),IF('Compare-195'!K45="yes","x",""))</f>
        <v/>
      </c>
      <c r="L45" s="22" t="str">
        <f>IF('Compare-195'!L45="",IF('Tagging-195-FD'!L45=0, "", "x"),IF('Compare-195'!L45="yes","x",""))</f>
        <v/>
      </c>
      <c r="M45" s="23" t="str">
        <f>IF('Compare-195'!M45="",IF('Tagging-195-FD'!M45=0, "", "x"),IF('Compare-195'!M45="yes","x",""))</f>
        <v/>
      </c>
      <c r="N45">
        <v>1</v>
      </c>
    </row>
    <row r="46" spans="1:15" ht="43.5" x14ac:dyDescent="0.35">
      <c r="A46" s="11">
        <v>233</v>
      </c>
      <c r="B46" s="14" t="s">
        <v>248</v>
      </c>
      <c r="C46" s="20"/>
      <c r="D46" s="20"/>
      <c r="E46" s="21" t="str">
        <f>IF('Compare-195'!E46="",IF('Tagging-195-FD'!E46=0, "", "x"),IF('Compare-195'!E46="yes","x",""))</f>
        <v>x</v>
      </c>
      <c r="F46" s="22" t="str">
        <f>IF('Compare-195'!F46="",IF('Tagging-195-FD'!F46=0, "", "x"),IF('Compare-195'!F46="yes","x",""))</f>
        <v>x</v>
      </c>
      <c r="G46" s="22" t="str">
        <f>IF('Compare-195'!G46="",IF('Tagging-195-FD'!G46=0, "", "x"),IF('Compare-195'!G46="yes","x",""))</f>
        <v>x</v>
      </c>
      <c r="H46" s="23" t="str">
        <f>IF('Compare-195'!H46="",IF('Tagging-195-FD'!H46=0, "", "x"),IF('Compare-195'!H46="yes","x",""))</f>
        <v/>
      </c>
      <c r="I46" s="37" t="str">
        <f>IF('Compare-195'!I46="",IF('Tagging-195-FD'!I46=0, "", "x"),IF('Compare-195'!I46="yes","x",""))</f>
        <v/>
      </c>
      <c r="J46" s="22" t="str">
        <f>IF('Compare-195'!J46="",IF('Tagging-195-FD'!J46=0, "", "x"),IF('Compare-195'!J46="yes","x",""))</f>
        <v/>
      </c>
      <c r="K46" s="22" t="str">
        <f>IF('Compare-195'!K46="",IF('Tagging-195-FD'!K46=0, "", "x"),IF('Compare-195'!K46="yes","x",""))</f>
        <v/>
      </c>
      <c r="L46" s="22" t="str">
        <f>IF('Compare-195'!L46="",IF('Tagging-195-FD'!L46=0, "", "x"),IF('Compare-195'!L46="yes","x",""))</f>
        <v/>
      </c>
      <c r="M46" s="23" t="str">
        <f>IF('Compare-195'!M46="",IF('Tagging-195-FD'!M46=0, "", "x"),IF('Compare-195'!M46="yes","x",""))</f>
        <v/>
      </c>
      <c r="N46">
        <v>1</v>
      </c>
    </row>
    <row r="47" spans="1:15" ht="58" x14ac:dyDescent="0.35">
      <c r="A47" s="11">
        <v>82</v>
      </c>
      <c r="B47" s="14" t="s">
        <v>98</v>
      </c>
      <c r="C47" s="20"/>
      <c r="D47" s="20"/>
      <c r="E47" s="21" t="str">
        <f>IF('Compare-195'!E47="",IF('Tagging-195-FD'!E47=0, "", "x"),IF('Compare-195'!E47="yes","x",""))</f>
        <v>x</v>
      </c>
      <c r="F47" s="22" t="str">
        <f>IF('Compare-195'!F47="",IF('Tagging-195-FD'!F47=0, "", "x"),IF('Compare-195'!F47="yes","x",""))</f>
        <v/>
      </c>
      <c r="G47" s="22" t="str">
        <f>IF('Compare-195'!G47="",IF('Tagging-195-FD'!G47=0, "", "x"),IF('Compare-195'!G47="yes","x",""))</f>
        <v>x</v>
      </c>
      <c r="H47" s="23" t="str">
        <f>IF('Compare-195'!H47="",IF('Tagging-195-FD'!H47=0, "", "x"),IF('Compare-195'!H47="yes","x",""))</f>
        <v>x</v>
      </c>
      <c r="I47" s="37" t="str">
        <f>IF('Compare-195'!I47="",IF('Tagging-195-FD'!I47=0, "", "x"),IF('Compare-195'!I47="yes","x",""))</f>
        <v/>
      </c>
      <c r="J47" s="22" t="str">
        <f>IF('Compare-195'!J47="",IF('Tagging-195-FD'!J47=0, "", "x"),IF('Compare-195'!J47="yes","x",""))</f>
        <v/>
      </c>
      <c r="K47" s="22" t="str">
        <f>IF('Compare-195'!K47="",IF('Tagging-195-FD'!K47=0, "", "x"),IF('Compare-195'!K47="yes","x",""))</f>
        <v/>
      </c>
      <c r="L47" s="22" t="str">
        <f>IF('Compare-195'!L47="",IF('Tagging-195-FD'!L47=0, "", "x"),IF('Compare-195'!L47="yes","x",""))</f>
        <v/>
      </c>
      <c r="M47" s="23" t="str">
        <f>IF('Compare-195'!M47="",IF('Tagging-195-FD'!M47=0, "", "x"),IF('Compare-195'!M47="yes","x",""))</f>
        <v/>
      </c>
      <c r="N47">
        <v>1</v>
      </c>
    </row>
    <row r="48" spans="1:15" ht="43.5" x14ac:dyDescent="0.35">
      <c r="A48" s="11">
        <v>84</v>
      </c>
      <c r="B48" s="14" t="s">
        <v>100</v>
      </c>
      <c r="C48" s="20"/>
      <c r="D48" s="20"/>
      <c r="E48" s="21" t="str">
        <f>IF('Compare-195'!E48="",IF('Tagging-195-FD'!E48=0, "", "x"),IF('Compare-195'!E48="yes","x",""))</f>
        <v>x</v>
      </c>
      <c r="F48" s="22" t="str">
        <f>IF('Compare-195'!F48="",IF('Tagging-195-FD'!F48=0, "", "x"),IF('Compare-195'!F48="yes","x",""))</f>
        <v>x</v>
      </c>
      <c r="G48" s="22" t="str">
        <f>IF('Compare-195'!G48="",IF('Tagging-195-FD'!G48=0, "", "x"),IF('Compare-195'!G48="yes","x",""))</f>
        <v>x</v>
      </c>
      <c r="H48" s="23" t="str">
        <f>IF('Compare-195'!H48="",IF('Tagging-195-FD'!H48=0, "", "x"),IF('Compare-195'!H48="yes","x",""))</f>
        <v>x</v>
      </c>
      <c r="I48" s="37" t="str">
        <f>IF('Compare-195'!I48="",IF('Tagging-195-FD'!I48=0, "", "x"),IF('Compare-195'!I48="yes","x",""))</f>
        <v/>
      </c>
      <c r="J48" s="22" t="str">
        <f>IF('Compare-195'!J48="",IF('Tagging-195-FD'!J48=0, "", "x"),IF('Compare-195'!J48="yes","x",""))</f>
        <v/>
      </c>
      <c r="K48" s="22" t="str">
        <f>IF('Compare-195'!K48="",IF('Tagging-195-FD'!K48=0, "", "x"),IF('Compare-195'!K48="yes","x",""))</f>
        <v/>
      </c>
      <c r="L48" s="22" t="str">
        <f>IF('Compare-195'!L48="",IF('Tagging-195-FD'!L48=0, "", "x"),IF('Compare-195'!L48="yes","x",""))</f>
        <v/>
      </c>
      <c r="M48" s="23" t="str">
        <f>IF('Compare-195'!M48="",IF('Tagging-195-FD'!M48=0, "", "x"),IF('Compare-195'!M48="yes","x",""))</f>
        <v/>
      </c>
      <c r="N48">
        <v>1</v>
      </c>
    </row>
    <row r="49" spans="1:14" ht="43.5" x14ac:dyDescent="0.35">
      <c r="A49" s="13">
        <v>126</v>
      </c>
      <c r="B49" s="15" t="s">
        <v>142</v>
      </c>
      <c r="C49" s="20"/>
      <c r="D49" s="20"/>
      <c r="E49" s="44" t="str">
        <f>IF('Compare-195'!E49="",IF('Tagging-195-FD'!E49=0, "", "x"),IF('Compare-195'!E49="yes","x",""))</f>
        <v>x</v>
      </c>
      <c r="F49" s="45" t="str">
        <f>IF('Compare-195'!F49="",IF('Tagging-195-FD'!F49=0, "", "x"),IF('Compare-195'!F49="yes","x",""))</f>
        <v>x</v>
      </c>
      <c r="G49" s="45" t="str">
        <f>IF('Compare-195'!G49="",IF('Tagging-195-FD'!G49=0, "", "x"),IF('Compare-195'!G49="yes","x",""))</f>
        <v>x</v>
      </c>
      <c r="H49" s="46" t="str">
        <f>IF('Compare-195'!H49="",IF('Tagging-195-FD'!H49=0, "", "x"),IF('Compare-195'!H49="yes","x",""))</f>
        <v>x</v>
      </c>
      <c r="I49" s="51" t="str">
        <f>IF('Compare-195'!I49="",IF('Tagging-195-FD'!I49=0, "", "x"),IF('Compare-195'!I49="yes","x",""))</f>
        <v/>
      </c>
      <c r="J49" s="45" t="str">
        <f>IF('Compare-195'!J49="",IF('Tagging-195-FD'!J49=0, "", "x"),IF('Compare-195'!J49="yes","x",""))</f>
        <v/>
      </c>
      <c r="K49" s="45" t="str">
        <f>IF('Compare-195'!K49="",IF('Tagging-195-FD'!K49=0, "", "x"),IF('Compare-195'!K49="yes","x",""))</f>
        <v/>
      </c>
      <c r="L49" s="45" t="str">
        <f>IF('Compare-195'!L49="",IF('Tagging-195-FD'!L49=0, "", "x"),IF('Compare-195'!L49="yes","x",""))</f>
        <v/>
      </c>
      <c r="M49" s="46" t="str">
        <f>IF('Compare-195'!M49="",IF('Tagging-195-FD'!M49=0, "", "x"),IF('Compare-195'!M49="yes","x",""))</f>
        <v/>
      </c>
      <c r="N49">
        <v>1</v>
      </c>
    </row>
    <row r="50" spans="1:14" ht="43.5" x14ac:dyDescent="0.35">
      <c r="A50" s="13">
        <v>12</v>
      </c>
      <c r="B50" s="15" t="s">
        <v>25</v>
      </c>
      <c r="C50" s="65"/>
      <c r="D50" s="65"/>
      <c r="E50" s="65" t="str">
        <f>IF('Compare-195'!E50="",IF('Tagging-195-FD'!E50=0, "", "x"),IF('Compare-195'!E50="yes","x",""))</f>
        <v>x</v>
      </c>
      <c r="F50" s="65" t="str">
        <f>IF('Compare-195'!F50="",IF('Tagging-195-FD'!F50=0, "", "x"),IF('Compare-195'!F50="yes","x",""))</f>
        <v>x</v>
      </c>
      <c r="G50" s="65" t="str">
        <f>IF('Compare-195'!G50="",IF('Tagging-195-FD'!G50=0, "", "x"),IF('Compare-195'!G50="yes","x",""))</f>
        <v>x</v>
      </c>
      <c r="H50" s="65" t="str">
        <f>IF('Compare-195'!H50="",IF('Tagging-195-FD'!H50=0, "", "x"),IF('Compare-195'!H50="yes","x",""))</f>
        <v/>
      </c>
      <c r="I50" s="65" t="str">
        <f>IF('Compare-195'!I50="",IF('Tagging-195-FD'!I50=0, "", "x"),IF('Compare-195'!I50="yes","x",""))</f>
        <v/>
      </c>
      <c r="J50" s="65" t="str">
        <f>IF('Compare-195'!J50="",IF('Tagging-195-FD'!J50=0, "", "x"),IF('Compare-195'!J50="yes","x",""))</f>
        <v/>
      </c>
      <c r="K50" s="65" t="str">
        <f>IF('Compare-195'!K50="",IF('Tagging-195-FD'!K50=0, "", "x"),IF('Compare-195'!K50="yes","x",""))</f>
        <v/>
      </c>
      <c r="L50" s="65" t="str">
        <f>IF('Compare-195'!L50="",IF('Tagging-195-FD'!L50=0, "", "x"),IF('Compare-195'!L50="yes","x",""))</f>
        <v>x</v>
      </c>
      <c r="M50" s="65" t="str">
        <f>IF('Compare-195'!M50="",IF('Tagging-195-FD'!M50=0, "", "x"),IF('Compare-195'!M50="yes","x",""))</f>
        <v/>
      </c>
      <c r="N50">
        <v>1</v>
      </c>
    </row>
    <row r="51" spans="1:14" ht="43.5" x14ac:dyDescent="0.35">
      <c r="A51" s="13">
        <v>129</v>
      </c>
      <c r="B51" s="15" t="s">
        <v>145</v>
      </c>
      <c r="C51" s="65"/>
      <c r="D51" s="65"/>
      <c r="E51" s="65" t="str">
        <f>IF('Compare-195'!E51="",IF('Tagging-195-FD'!E51=0, "", "x"),IF('Compare-195'!E51="yes","x",""))</f>
        <v>x</v>
      </c>
      <c r="F51" s="65" t="str">
        <f>IF('Compare-195'!F51="",IF('Tagging-195-FD'!F51=0, "", "x"),IF('Compare-195'!F51="yes","x",""))</f>
        <v>x</v>
      </c>
      <c r="G51" s="65" t="str">
        <f>IF('Compare-195'!G51="",IF('Tagging-195-FD'!G51=0, "", "x"),IF('Compare-195'!G51="yes","x",""))</f>
        <v>x</v>
      </c>
      <c r="H51" s="65" t="str">
        <f>IF('Compare-195'!H51="",IF('Tagging-195-FD'!H51=0, "", "x"),IF('Compare-195'!H51="yes","x",""))</f>
        <v/>
      </c>
      <c r="I51" s="65" t="str">
        <f>IF('Compare-195'!I51="",IF('Tagging-195-FD'!I51=0, "", "x"),IF('Compare-195'!I51="yes","x",""))</f>
        <v/>
      </c>
      <c r="J51" s="65" t="str">
        <f>IF('Compare-195'!J51="",IF('Tagging-195-FD'!J51=0, "", "x"),IF('Compare-195'!J51="yes","x",""))</f>
        <v/>
      </c>
      <c r="K51" s="65" t="str">
        <f>IF('Compare-195'!K51="",IF('Tagging-195-FD'!K51=0, "", "x"),IF('Compare-195'!K51="yes","x",""))</f>
        <v/>
      </c>
      <c r="L51" s="65" t="str">
        <f>IF('Compare-195'!L51="",IF('Tagging-195-FD'!L51=0, "", "x"),IF('Compare-195'!L51="yes","x",""))</f>
        <v/>
      </c>
      <c r="M51" s="65" t="str">
        <f>IF('Compare-195'!M51="",IF('Tagging-195-FD'!M51=0, "", "x"),IF('Compare-195'!M51="yes","x",""))</f>
        <v>x</v>
      </c>
      <c r="N51">
        <v>1</v>
      </c>
    </row>
    <row r="52" spans="1:14" ht="43.5" x14ac:dyDescent="0.35">
      <c r="A52" s="13">
        <v>206</v>
      </c>
      <c r="B52" s="15" t="s">
        <v>221</v>
      </c>
      <c r="E52" t="str">
        <f>IF('Compare-195'!E52="",IF('Tagging-195-FD'!E52=0, "", "x"),IF('Compare-195'!E52="yes","x",""))</f>
        <v>x</v>
      </c>
      <c r="F52" t="str">
        <f>IF('Compare-195'!F52="",IF('Tagging-195-FD'!F52=0, "", "x"),IF('Compare-195'!F52="yes","x",""))</f>
        <v>x</v>
      </c>
      <c r="G52" t="str">
        <f>IF('Compare-195'!G52="",IF('Tagging-195-FD'!G52=0, "", "x"),IF('Compare-195'!G52="yes","x",""))</f>
        <v>x</v>
      </c>
      <c r="H52" t="str">
        <f>IF('Compare-195'!H52="",IF('Tagging-195-FD'!H52=0, "", "x"),IF('Compare-195'!H52="yes","x",""))</f>
        <v>x</v>
      </c>
      <c r="I52" t="str">
        <f>IF('Compare-195'!I52="",IF('Tagging-195-FD'!I52=0, "", "x"),IF('Compare-195'!I52="yes","x",""))</f>
        <v/>
      </c>
      <c r="J52" t="str">
        <f>IF('Compare-195'!J52="",IF('Tagging-195-FD'!J52=0, "", "x"),IF('Compare-195'!J52="yes","x",""))</f>
        <v/>
      </c>
      <c r="K52" t="str">
        <f>IF('Compare-195'!K52="",IF('Tagging-195-FD'!K52=0, "", "x"),IF('Compare-195'!K52="yes","x",""))</f>
        <v/>
      </c>
      <c r="L52" t="str">
        <f>IF('Compare-195'!L52="",IF('Tagging-195-FD'!L52=0, "", "x"),IF('Compare-195'!L52="yes","x",""))</f>
        <v/>
      </c>
      <c r="M52" t="str">
        <f>IF('Compare-195'!M52="",IF('Tagging-195-FD'!M52=0, "", "x"),IF('Compare-195'!M52="yes","x",""))</f>
        <v>x</v>
      </c>
      <c r="N52">
        <v>1</v>
      </c>
    </row>
    <row r="53" spans="1:14" ht="43.5" x14ac:dyDescent="0.35">
      <c r="A53" s="13">
        <v>134</v>
      </c>
      <c r="B53" s="15" t="s">
        <v>150</v>
      </c>
      <c r="E53" t="str">
        <f>IF('Compare-195'!E53="",IF('Tagging-195-FD'!E53=0, "", "x"),IF('Compare-195'!E53="yes","x",""))</f>
        <v>x</v>
      </c>
      <c r="F53" t="str">
        <f>IF('Compare-195'!F53="",IF('Tagging-195-FD'!F53=0, "", "x"),IF('Compare-195'!F53="yes","x",""))</f>
        <v>x</v>
      </c>
      <c r="G53" t="str">
        <f>IF('Compare-195'!G53="",IF('Tagging-195-FD'!G53=0, "", "x"),IF('Compare-195'!G53="yes","x",""))</f>
        <v>x</v>
      </c>
      <c r="H53" t="str">
        <f>IF('Compare-195'!H53="",IF('Tagging-195-FD'!H53=0, "", "x"),IF('Compare-195'!H53="yes","x",""))</f>
        <v>x</v>
      </c>
      <c r="I53" t="str">
        <f>IF('Compare-195'!I53="",IF('Tagging-195-FD'!I53=0, "", "x"),IF('Compare-195'!I53="yes","x",""))</f>
        <v/>
      </c>
      <c r="J53" t="str">
        <f>IF('Compare-195'!J53="",IF('Tagging-195-FD'!J53=0, "", "x"),IF('Compare-195'!J53="yes","x",""))</f>
        <v/>
      </c>
      <c r="K53" t="str">
        <f>IF('Compare-195'!K53="",IF('Tagging-195-FD'!K53=0, "", "x"),IF('Compare-195'!K53="yes","x",""))</f>
        <v/>
      </c>
      <c r="L53" t="str">
        <f>IF('Compare-195'!L53="",IF('Tagging-195-FD'!L53=0, "", "x"),IF('Compare-195'!L53="yes","x",""))</f>
        <v/>
      </c>
      <c r="M53" t="str">
        <f>IF('Compare-195'!M53="",IF('Tagging-195-FD'!M53=0, "", "x"),IF('Compare-195'!M53="yes","x",""))</f>
        <v>x</v>
      </c>
      <c r="N53">
        <v>1</v>
      </c>
    </row>
    <row r="54" spans="1:14" ht="72.5" x14ac:dyDescent="0.35">
      <c r="A54" s="13">
        <v>172</v>
      </c>
      <c r="B54" s="15" t="s">
        <v>188</v>
      </c>
      <c r="E54" t="str">
        <f>IF('Compare-195'!E54="",IF('Tagging-195-FD'!E54=0, "", "x"),IF('Compare-195'!E54="yes","x",""))</f>
        <v>x</v>
      </c>
      <c r="F54" t="str">
        <f>IF('Compare-195'!F54="",IF('Tagging-195-FD'!F54=0, "", "x"),IF('Compare-195'!F54="yes","x",""))</f>
        <v>x</v>
      </c>
      <c r="G54" t="str">
        <f>IF('Compare-195'!G54="",IF('Tagging-195-FD'!G54=0, "", "x"),IF('Compare-195'!G54="yes","x",""))</f>
        <v>x</v>
      </c>
      <c r="H54" t="str">
        <f>IF('Compare-195'!H54="",IF('Tagging-195-FD'!H54=0, "", "x"),IF('Compare-195'!H54="yes","x",""))</f>
        <v>x</v>
      </c>
      <c r="I54" t="str">
        <f>IF('Compare-195'!I54="",IF('Tagging-195-FD'!I54=0, "", "x"),IF('Compare-195'!I54="yes","x",""))</f>
        <v/>
      </c>
      <c r="J54" t="str">
        <f>IF('Compare-195'!J54="",IF('Tagging-195-FD'!J54=0, "", "x"),IF('Compare-195'!J54="yes","x",""))</f>
        <v/>
      </c>
      <c r="K54" t="str">
        <f>IF('Compare-195'!K54="",IF('Tagging-195-FD'!K54=0, "", "x"),IF('Compare-195'!K54="yes","x",""))</f>
        <v/>
      </c>
      <c r="L54" t="str">
        <f>IF('Compare-195'!L54="",IF('Tagging-195-FD'!L54=0, "", "x"),IF('Compare-195'!L54="yes","x",""))</f>
        <v/>
      </c>
      <c r="M54" t="str">
        <f>IF('Compare-195'!M54="",IF('Tagging-195-FD'!M54=0, "", "x"),IF('Compare-195'!M54="yes","x",""))</f>
        <v/>
      </c>
      <c r="N54">
        <v>1</v>
      </c>
    </row>
    <row r="55" spans="1:14" ht="43.5" x14ac:dyDescent="0.35">
      <c r="A55" s="13">
        <v>188</v>
      </c>
      <c r="B55" s="15" t="s">
        <v>203</v>
      </c>
      <c r="E55" t="str">
        <f>IF('Compare-195'!E55="",IF('Tagging-195-FD'!E55=0, "", "x"),IF('Compare-195'!E55="yes","x",""))</f>
        <v>x</v>
      </c>
      <c r="F55" t="str">
        <f>IF('Compare-195'!F55="",IF('Tagging-195-FD'!F55=0, "", "x"),IF('Compare-195'!F55="yes","x",""))</f>
        <v>x</v>
      </c>
      <c r="G55" t="str">
        <f>IF('Compare-195'!G55="",IF('Tagging-195-FD'!G55=0, "", "x"),IF('Compare-195'!G55="yes","x",""))</f>
        <v>x</v>
      </c>
      <c r="H55" t="str">
        <f>IF('Compare-195'!H55="",IF('Tagging-195-FD'!H55=0, "", "x"),IF('Compare-195'!H55="yes","x",""))</f>
        <v>x</v>
      </c>
      <c r="I55" t="str">
        <f>IF('Compare-195'!I55="",IF('Tagging-195-FD'!I55=0, "", "x"),IF('Compare-195'!I55="yes","x",""))</f>
        <v/>
      </c>
      <c r="J55" t="str">
        <f>IF('Compare-195'!J55="",IF('Tagging-195-FD'!J55=0, "", "x"),IF('Compare-195'!J55="yes","x",""))</f>
        <v/>
      </c>
      <c r="K55" t="str">
        <f>IF('Compare-195'!K55="",IF('Tagging-195-FD'!K55=0, "", "x"),IF('Compare-195'!K55="yes","x",""))</f>
        <v/>
      </c>
      <c r="L55" t="str">
        <f>IF('Compare-195'!L55="",IF('Tagging-195-FD'!L55=0, "", "x"),IF('Compare-195'!L55="yes","x",""))</f>
        <v/>
      </c>
      <c r="M55" t="str">
        <f>IF('Compare-195'!M55="",IF('Tagging-195-FD'!M55=0, "", "x"),IF('Compare-195'!M55="yes","x",""))</f>
        <v/>
      </c>
      <c r="N55">
        <v>1</v>
      </c>
    </row>
    <row r="56" spans="1:14" ht="87" x14ac:dyDescent="0.35">
      <c r="A56" s="13">
        <v>41</v>
      </c>
      <c r="B56" s="15" t="s">
        <v>58</v>
      </c>
      <c r="E56" t="str">
        <f>IF('Compare-195'!E56="",IF('Tagging-195-FD'!E56=0, "", "x"),IF('Compare-195'!E56="yes","x",""))</f>
        <v>x</v>
      </c>
      <c r="F56" t="str">
        <f>IF('Compare-195'!F56="",IF('Tagging-195-FD'!F56=0, "", "x"),IF('Compare-195'!F56="yes","x",""))</f>
        <v>x</v>
      </c>
      <c r="G56" t="str">
        <f>IF('Compare-195'!G56="",IF('Tagging-195-FD'!G56=0, "", "x"),IF('Compare-195'!G56="yes","x",""))</f>
        <v>x</v>
      </c>
      <c r="H56" t="str">
        <f>IF('Compare-195'!H56="",IF('Tagging-195-FD'!H56=0, "", "x"),IF('Compare-195'!H56="yes","x",""))</f>
        <v>x</v>
      </c>
      <c r="I56" t="str">
        <f>IF('Compare-195'!I56="",IF('Tagging-195-FD'!I56=0, "", "x"),IF('Compare-195'!I56="yes","x",""))</f>
        <v/>
      </c>
      <c r="J56" t="str">
        <f>IF('Compare-195'!J56="",IF('Tagging-195-FD'!J56=0, "", "x"),IF('Compare-195'!J56="yes","x",""))</f>
        <v/>
      </c>
      <c r="K56" t="str">
        <f>IF('Compare-195'!K56="",IF('Tagging-195-FD'!K56=0, "", "x"),IF('Compare-195'!K56="yes","x",""))</f>
        <v/>
      </c>
      <c r="L56" t="str">
        <f>IF('Compare-195'!L56="",IF('Tagging-195-FD'!L56=0, "", "x"),IF('Compare-195'!L56="yes","x",""))</f>
        <v/>
      </c>
      <c r="M56" t="str">
        <f>IF('Compare-195'!M56="",IF('Tagging-195-FD'!M56=0, "", "x"),IF('Compare-195'!M56="yes","x",""))</f>
        <v/>
      </c>
      <c r="N56">
        <v>1</v>
      </c>
    </row>
    <row r="57" spans="1:14" ht="29" x14ac:dyDescent="0.35">
      <c r="A57" s="13">
        <v>97</v>
      </c>
      <c r="B57" s="15" t="s">
        <v>113</v>
      </c>
      <c r="E57" t="str">
        <f>IF('Compare-195'!E57="",IF('Tagging-195-FD'!E57=0, "", "x"),IF('Compare-195'!E57="yes","x",""))</f>
        <v>x</v>
      </c>
      <c r="F57" t="str">
        <f>IF('Compare-195'!F57="",IF('Tagging-195-FD'!F57=0, "", "x"),IF('Compare-195'!F57="yes","x",""))</f>
        <v>x</v>
      </c>
      <c r="G57" t="str">
        <f>IF('Compare-195'!G57="",IF('Tagging-195-FD'!G57=0, "", "x"),IF('Compare-195'!G57="yes","x",""))</f>
        <v>x</v>
      </c>
      <c r="H57" t="str">
        <f>IF('Compare-195'!H57="",IF('Tagging-195-FD'!H57=0, "", "x"),IF('Compare-195'!H57="yes","x",""))</f>
        <v>x</v>
      </c>
      <c r="I57" t="str">
        <f>IF('Compare-195'!I57="",IF('Tagging-195-FD'!I57=0, "", "x"),IF('Compare-195'!I57="yes","x",""))</f>
        <v/>
      </c>
      <c r="J57" t="str">
        <f>IF('Compare-195'!J57="",IF('Tagging-195-FD'!J57=0, "", "x"),IF('Compare-195'!J57="yes","x",""))</f>
        <v/>
      </c>
      <c r="K57" t="str">
        <f>IF('Compare-195'!K57="",IF('Tagging-195-FD'!K57=0, "", "x"),IF('Compare-195'!K57="yes","x",""))</f>
        <v/>
      </c>
      <c r="L57" t="str">
        <f>IF('Compare-195'!L57="",IF('Tagging-195-FD'!L57=0, "", "x"),IF('Compare-195'!L57="yes","x",""))</f>
        <v/>
      </c>
      <c r="M57" t="str">
        <f>IF('Compare-195'!M57="",IF('Tagging-195-FD'!M57=0, "", "x"),IF('Compare-195'!M57="yes","x",""))</f>
        <v/>
      </c>
      <c r="N57">
        <v>1</v>
      </c>
    </row>
    <row r="58" spans="1:14" ht="43.5" x14ac:dyDescent="0.35">
      <c r="A58" s="13">
        <v>190</v>
      </c>
      <c r="B58" s="15" t="s">
        <v>205</v>
      </c>
      <c r="E58" t="str">
        <f>IF('Compare-195'!E58="",IF('Tagging-195-FD'!E58=0, "", "x"),IF('Compare-195'!E58="yes","x",""))</f>
        <v>x</v>
      </c>
      <c r="F58" t="str">
        <f>IF('Compare-195'!F58="",IF('Tagging-195-FD'!F58=0, "", "x"),IF('Compare-195'!F58="yes","x",""))</f>
        <v>x</v>
      </c>
      <c r="G58" t="str">
        <f>IF('Compare-195'!G58="",IF('Tagging-195-FD'!G58=0, "", "x"),IF('Compare-195'!G58="yes","x",""))</f>
        <v>x</v>
      </c>
      <c r="H58" t="str">
        <f>IF('Compare-195'!H58="",IF('Tagging-195-FD'!H58=0, "", "x"),IF('Compare-195'!H58="yes","x",""))</f>
        <v/>
      </c>
      <c r="I58" t="str">
        <f>IF('Compare-195'!I58="",IF('Tagging-195-FD'!I58=0, "", "x"),IF('Compare-195'!I58="yes","x",""))</f>
        <v/>
      </c>
      <c r="J58" t="str">
        <f>IF('Compare-195'!J58="",IF('Tagging-195-FD'!J58=0, "", "x"),IF('Compare-195'!J58="yes","x",""))</f>
        <v/>
      </c>
      <c r="K58" t="str">
        <f>IF('Compare-195'!K58="",IF('Tagging-195-FD'!K58=0, "", "x"),IF('Compare-195'!K58="yes","x",""))</f>
        <v/>
      </c>
      <c r="L58" t="str">
        <f>IF('Compare-195'!L58="",IF('Tagging-195-FD'!L58=0, "", "x"),IF('Compare-195'!L58="yes","x",""))</f>
        <v/>
      </c>
      <c r="M58" t="str">
        <f>IF('Compare-195'!M58="",IF('Tagging-195-FD'!M58=0, "", "x"),IF('Compare-195'!M58="yes","x",""))</f>
        <v/>
      </c>
      <c r="N58">
        <v>1</v>
      </c>
    </row>
    <row r="59" spans="1:14" ht="87" x14ac:dyDescent="0.35">
      <c r="A59" s="13">
        <v>189</v>
      </c>
      <c r="B59" s="15" t="s">
        <v>204</v>
      </c>
      <c r="E59" t="str">
        <f>IF('Compare-195'!E59="",IF('Tagging-195-FD'!E59=0, "", "x"),IF('Compare-195'!E59="yes","x",""))</f>
        <v>x</v>
      </c>
      <c r="F59" t="str">
        <f>IF('Compare-195'!F59="",IF('Tagging-195-FD'!F59=0, "", "x"),IF('Compare-195'!F59="yes","x",""))</f>
        <v>x</v>
      </c>
      <c r="G59" t="str">
        <f>IF('Compare-195'!G59="",IF('Tagging-195-FD'!G59=0, "", "x"),IF('Compare-195'!G59="yes","x",""))</f>
        <v>x</v>
      </c>
      <c r="H59" t="str">
        <f>IF('Compare-195'!H59="",IF('Tagging-195-FD'!H59=0, "", "x"),IF('Compare-195'!H59="yes","x",""))</f>
        <v>x</v>
      </c>
      <c r="I59" t="str">
        <f>IF('Compare-195'!I59="",IF('Tagging-195-FD'!I59=0, "", "x"),IF('Compare-195'!I59="yes","x",""))</f>
        <v/>
      </c>
      <c r="J59" t="str">
        <f>IF('Compare-195'!J59="",IF('Tagging-195-FD'!J59=0, "", "x"),IF('Compare-195'!J59="yes","x",""))</f>
        <v/>
      </c>
      <c r="K59" t="str">
        <f>IF('Compare-195'!K59="",IF('Tagging-195-FD'!K59=0, "", "x"),IF('Compare-195'!K59="yes","x",""))</f>
        <v/>
      </c>
      <c r="L59" t="str">
        <f>IF('Compare-195'!L59="",IF('Tagging-195-FD'!L59=0, "", "x"),IF('Compare-195'!L59="yes","x",""))</f>
        <v/>
      </c>
      <c r="M59" t="str">
        <f>IF('Compare-195'!M59="",IF('Tagging-195-FD'!M59=0, "", "x"),IF('Compare-195'!M59="yes","x",""))</f>
        <v>x</v>
      </c>
      <c r="N59">
        <v>1</v>
      </c>
    </row>
    <row r="60" spans="1:14" ht="29" x14ac:dyDescent="0.35">
      <c r="A60" s="13">
        <v>215</v>
      </c>
      <c r="B60" s="15" t="s">
        <v>230</v>
      </c>
      <c r="E60" t="str">
        <f>IF('Compare-195'!E60="",IF('Tagging-195-FD'!E60=0, "", "x"),IF('Compare-195'!E60="yes","x",""))</f>
        <v>x</v>
      </c>
      <c r="F60" t="str">
        <f>IF('Compare-195'!F60="",IF('Tagging-195-FD'!F60=0, "", "x"),IF('Compare-195'!F60="yes","x",""))</f>
        <v>x</v>
      </c>
      <c r="G60" t="str">
        <f>IF('Compare-195'!G60="",IF('Tagging-195-FD'!G60=0, "", "x"),IF('Compare-195'!G60="yes","x",""))</f>
        <v>x</v>
      </c>
      <c r="H60" t="str">
        <f>IF('Compare-195'!H60="",IF('Tagging-195-FD'!H60=0, "", "x"),IF('Compare-195'!H60="yes","x",""))</f>
        <v>x</v>
      </c>
      <c r="I60" t="str">
        <f>IF('Compare-195'!I60="",IF('Tagging-195-FD'!I60=0, "", "x"),IF('Compare-195'!I60="yes","x",""))</f>
        <v/>
      </c>
      <c r="J60" t="str">
        <f>IF('Compare-195'!J60="",IF('Tagging-195-FD'!J60=0, "", "x"),IF('Compare-195'!J60="yes","x",""))</f>
        <v/>
      </c>
      <c r="K60" t="str">
        <f>IF('Compare-195'!K60="",IF('Tagging-195-FD'!K60=0, "", "x"),IF('Compare-195'!K60="yes","x",""))</f>
        <v/>
      </c>
      <c r="L60" t="str">
        <f>IF('Compare-195'!L60="",IF('Tagging-195-FD'!L60=0, "", "x"),IF('Compare-195'!L60="yes","x",""))</f>
        <v/>
      </c>
      <c r="M60" t="str">
        <f>IF('Compare-195'!M60="",IF('Tagging-195-FD'!M60=0, "", "x"),IF('Compare-195'!M60="yes","x",""))</f>
        <v/>
      </c>
      <c r="N60">
        <v>1</v>
      </c>
    </row>
    <row r="61" spans="1:14" ht="58" x14ac:dyDescent="0.35">
      <c r="A61" s="13">
        <v>47</v>
      </c>
      <c r="B61" s="15" t="s">
        <v>63</v>
      </c>
      <c r="E61" t="str">
        <f>IF('Compare-195'!E61="",IF('Tagging-195-FD'!E61=0, "", "x"),IF('Compare-195'!E61="yes","x",""))</f>
        <v>x</v>
      </c>
      <c r="F61" t="str">
        <f>IF('Compare-195'!F61="",IF('Tagging-195-FD'!F61=0, "", "x"),IF('Compare-195'!F61="yes","x",""))</f>
        <v>x</v>
      </c>
      <c r="G61" t="str">
        <f>IF('Compare-195'!G61="",IF('Tagging-195-FD'!G61=0, "", "x"),IF('Compare-195'!G61="yes","x",""))</f>
        <v>x</v>
      </c>
      <c r="H61" t="str">
        <f>IF('Compare-195'!H61="",IF('Tagging-195-FD'!H61=0, "", "x"),IF('Compare-195'!H61="yes","x",""))</f>
        <v/>
      </c>
      <c r="I61" t="str">
        <f>IF('Compare-195'!I61="",IF('Tagging-195-FD'!I61=0, "", "x"),IF('Compare-195'!I61="yes","x",""))</f>
        <v/>
      </c>
      <c r="J61" t="str">
        <f>IF('Compare-195'!J61="",IF('Tagging-195-FD'!J61=0, "", "x"),IF('Compare-195'!J61="yes","x",""))</f>
        <v/>
      </c>
      <c r="K61" t="str">
        <f>IF('Compare-195'!K61="",IF('Tagging-195-FD'!K61=0, "", "x"),IF('Compare-195'!K61="yes","x",""))</f>
        <v/>
      </c>
      <c r="L61" t="str">
        <f>IF('Compare-195'!L61="",IF('Tagging-195-FD'!L61=0, "", "x"),IF('Compare-195'!L61="yes","x",""))</f>
        <v>x</v>
      </c>
      <c r="M61" t="str">
        <f>IF('Compare-195'!M61="",IF('Tagging-195-FD'!M61=0, "", "x"),IF('Compare-195'!M61="yes","x",""))</f>
        <v/>
      </c>
      <c r="N61">
        <v>1</v>
      </c>
    </row>
    <row r="62" spans="1:14" ht="116" x14ac:dyDescent="0.35">
      <c r="A62" s="13">
        <v>69</v>
      </c>
      <c r="B62" s="15" t="s">
        <v>85</v>
      </c>
      <c r="E62" t="str">
        <f>IF('Compare-195'!E62="",IF('Tagging-195-FD'!E62=0, "", "x"),IF('Compare-195'!E62="yes","x",""))</f>
        <v>x</v>
      </c>
      <c r="F62" t="str">
        <f>IF('Compare-195'!F62="",IF('Tagging-195-FD'!F62=0, "", "x"),IF('Compare-195'!F62="yes","x",""))</f>
        <v>x</v>
      </c>
      <c r="G62" t="str">
        <f>IF('Compare-195'!G62="",IF('Tagging-195-FD'!G62=0, "", "x"),IF('Compare-195'!G62="yes","x",""))</f>
        <v>x</v>
      </c>
      <c r="H62" t="str">
        <f>IF('Compare-195'!H62="",IF('Tagging-195-FD'!H62=0, "", "x"),IF('Compare-195'!H62="yes","x",""))</f>
        <v>x</v>
      </c>
      <c r="I62" t="str">
        <f>IF('Compare-195'!I62="",IF('Tagging-195-FD'!I62=0, "", "x"),IF('Compare-195'!I62="yes","x",""))</f>
        <v/>
      </c>
      <c r="J62" t="str">
        <f>IF('Compare-195'!J62="",IF('Tagging-195-FD'!J62=0, "", "x"),IF('Compare-195'!J62="yes","x",""))</f>
        <v/>
      </c>
      <c r="K62" t="str">
        <f>IF('Compare-195'!K62="",IF('Tagging-195-FD'!K62=0, "", "x"),IF('Compare-195'!K62="yes","x",""))</f>
        <v/>
      </c>
      <c r="L62" t="str">
        <f>IF('Compare-195'!L62="",IF('Tagging-195-FD'!L62=0, "", "x"),IF('Compare-195'!L62="yes","x",""))</f>
        <v/>
      </c>
      <c r="M62" t="str">
        <f>IF('Compare-195'!M62="",IF('Tagging-195-FD'!M62=0, "", "x"),IF('Compare-195'!M62="yes","x",""))</f>
        <v/>
      </c>
      <c r="N62">
        <v>1</v>
      </c>
    </row>
    <row r="63" spans="1:14" ht="43.5" x14ac:dyDescent="0.35">
      <c r="A63" s="13">
        <v>17</v>
      </c>
      <c r="B63" s="15" t="s">
        <v>33</v>
      </c>
      <c r="E63" t="str">
        <f>IF('Compare-195'!E63="",IF('Tagging-195-FD'!E63=0, "", "x"),IF('Compare-195'!E63="yes","x",""))</f>
        <v>x</v>
      </c>
      <c r="F63" t="str">
        <f>IF('Compare-195'!F63="",IF('Tagging-195-FD'!F63=0, "", "x"),IF('Compare-195'!F63="yes","x",""))</f>
        <v>x</v>
      </c>
      <c r="G63" t="str">
        <f>IF('Compare-195'!G63="",IF('Tagging-195-FD'!G63=0, "", "x"),IF('Compare-195'!G63="yes","x",""))</f>
        <v>x</v>
      </c>
      <c r="H63" t="str">
        <f>IF('Compare-195'!H63="",IF('Tagging-195-FD'!H63=0, "", "x"),IF('Compare-195'!H63="yes","x",""))</f>
        <v>x</v>
      </c>
      <c r="I63" t="str">
        <f>IF('Compare-195'!I63="",IF('Tagging-195-FD'!I63=0, "", "x"),IF('Compare-195'!I63="yes","x",""))</f>
        <v/>
      </c>
      <c r="J63" t="str">
        <f>IF('Compare-195'!J63="",IF('Tagging-195-FD'!J63=0, "", "x"),IF('Compare-195'!J63="yes","x",""))</f>
        <v/>
      </c>
      <c r="K63" t="str">
        <f>IF('Compare-195'!K63="",IF('Tagging-195-FD'!K63=0, "", "x"),IF('Compare-195'!K63="yes","x",""))</f>
        <v/>
      </c>
      <c r="L63" t="str">
        <f>IF('Compare-195'!L63="",IF('Tagging-195-FD'!L63=0, "", "x"),IF('Compare-195'!L63="yes","x",""))</f>
        <v>x</v>
      </c>
      <c r="M63" t="str">
        <f>IF('Compare-195'!M63="",IF('Tagging-195-FD'!M63=0, "", "x"),IF('Compare-195'!M63="yes","x",""))</f>
        <v/>
      </c>
      <c r="N63">
        <v>1</v>
      </c>
    </row>
    <row r="64" spans="1:14" ht="43.5" x14ac:dyDescent="0.35">
      <c r="A64" s="13">
        <v>104</v>
      </c>
      <c r="B64" s="15" t="s">
        <v>120</v>
      </c>
      <c r="E64" t="str">
        <f>IF('Compare-195'!E64="",IF('Tagging-195-FD'!E64=0, "", "x"),IF('Compare-195'!E64="yes","x",""))</f>
        <v>x</v>
      </c>
      <c r="F64" t="str">
        <f>IF('Compare-195'!F64="",IF('Tagging-195-FD'!F64=0, "", "x"),IF('Compare-195'!F64="yes","x",""))</f>
        <v>x</v>
      </c>
      <c r="G64" t="str">
        <f>IF('Compare-195'!G64="",IF('Tagging-195-FD'!G64=0, "", "x"),IF('Compare-195'!G64="yes","x",""))</f>
        <v>x</v>
      </c>
      <c r="H64" t="str">
        <f>IF('Compare-195'!H64="",IF('Tagging-195-FD'!H64=0, "", "x"),IF('Compare-195'!H64="yes","x",""))</f>
        <v>x</v>
      </c>
      <c r="I64" t="str">
        <f>IF('Compare-195'!I64="",IF('Tagging-195-FD'!I64=0, "", "x"),IF('Compare-195'!I64="yes","x",""))</f>
        <v/>
      </c>
      <c r="J64" t="str">
        <f>IF('Compare-195'!J64="",IF('Tagging-195-FD'!J64=0, "", "x"),IF('Compare-195'!J64="yes","x",""))</f>
        <v/>
      </c>
      <c r="K64" t="str">
        <f>IF('Compare-195'!K64="",IF('Tagging-195-FD'!K64=0, "", "x"),IF('Compare-195'!K64="yes","x",""))</f>
        <v/>
      </c>
      <c r="L64" t="str">
        <f>IF('Compare-195'!L64="",IF('Tagging-195-FD'!L64=0, "", "x"),IF('Compare-195'!L64="yes","x",""))</f>
        <v/>
      </c>
      <c r="M64" t="str">
        <f>IF('Compare-195'!M64="",IF('Tagging-195-FD'!M64=0, "", "x"),IF('Compare-195'!M64="yes","x",""))</f>
        <v>x</v>
      </c>
      <c r="N64">
        <v>1</v>
      </c>
    </row>
    <row r="65" spans="1:15" ht="130.5" x14ac:dyDescent="0.35">
      <c r="A65" s="13">
        <v>72</v>
      </c>
      <c r="B65" s="15" t="s">
        <v>88</v>
      </c>
      <c r="E65" t="str">
        <f>IF('Compare-195'!E65="",IF('Tagging-195-FD'!E65=0, "", "x"),IF('Compare-195'!E65="yes","x",""))</f>
        <v>x</v>
      </c>
      <c r="F65" t="str">
        <f>IF('Compare-195'!F65="",IF('Tagging-195-FD'!F65=0, "", "x"),IF('Compare-195'!F65="yes","x",""))</f>
        <v/>
      </c>
      <c r="G65" t="str">
        <f>IF('Compare-195'!G65="",IF('Tagging-195-FD'!G65=0, "", "x"),IF('Compare-195'!G65="yes","x",""))</f>
        <v/>
      </c>
      <c r="H65" t="str">
        <f>IF('Compare-195'!H65="",IF('Tagging-195-FD'!H65=0, "", "x"),IF('Compare-195'!H65="yes","x",""))</f>
        <v>x</v>
      </c>
      <c r="I65" t="str">
        <f>IF('Compare-195'!I65="",IF('Tagging-195-FD'!I65=0, "", "x"),IF('Compare-195'!I65="yes","x",""))</f>
        <v/>
      </c>
      <c r="J65" t="str">
        <f>IF('Compare-195'!J65="",IF('Tagging-195-FD'!J65=0, "", "x"),IF('Compare-195'!J65="yes","x",""))</f>
        <v/>
      </c>
      <c r="K65" t="str">
        <f>IF('Compare-195'!K65="",IF('Tagging-195-FD'!K65=0, "", "x"),IF('Compare-195'!K65="yes","x",""))</f>
        <v/>
      </c>
      <c r="L65" t="str">
        <f>IF('Compare-195'!L65="",IF('Tagging-195-FD'!L65=0, "", "x"),IF('Compare-195'!L65="yes","x",""))</f>
        <v/>
      </c>
      <c r="M65" t="str">
        <f>IF('Compare-195'!M65="",IF('Tagging-195-FD'!M65=0, "", "x"),IF('Compare-195'!M65="yes","x",""))</f>
        <v/>
      </c>
      <c r="O65">
        <v>1</v>
      </c>
    </row>
    <row r="66" spans="1:15" ht="116" x14ac:dyDescent="0.35">
      <c r="A66" s="13">
        <v>107</v>
      </c>
      <c r="B66" s="15" t="s">
        <v>123</v>
      </c>
      <c r="E66" t="str">
        <f>IF('Compare-195'!E66="",IF('Tagging-195-FD'!E66=0, "", "x"),IF('Compare-195'!E66="yes","x",""))</f>
        <v>x</v>
      </c>
      <c r="F66" t="str">
        <f>IF('Compare-195'!F66="",IF('Tagging-195-FD'!F66=0, "", "x"),IF('Compare-195'!F66="yes","x",""))</f>
        <v>x</v>
      </c>
      <c r="G66" t="str">
        <f>IF('Compare-195'!G66="",IF('Tagging-195-FD'!G66=0, "", "x"),IF('Compare-195'!G66="yes","x",""))</f>
        <v>x</v>
      </c>
      <c r="H66" t="str">
        <f>IF('Compare-195'!H66="",IF('Tagging-195-FD'!H66=0, "", "x"),IF('Compare-195'!H66="yes","x",""))</f>
        <v>x</v>
      </c>
      <c r="I66" t="str">
        <f>IF('Compare-195'!I66="",IF('Tagging-195-FD'!I66=0, "", "x"),IF('Compare-195'!I66="yes","x",""))</f>
        <v/>
      </c>
      <c r="J66" t="str">
        <f>IF('Compare-195'!J66="",IF('Tagging-195-FD'!J66=0, "", "x"),IF('Compare-195'!J66="yes","x",""))</f>
        <v/>
      </c>
      <c r="K66" t="str">
        <f>IF('Compare-195'!K66="",IF('Tagging-195-FD'!K66=0, "", "x"),IF('Compare-195'!K66="yes","x",""))</f>
        <v/>
      </c>
      <c r="L66" t="str">
        <f>IF('Compare-195'!L66="",IF('Tagging-195-FD'!L66=0, "", "x"),IF('Compare-195'!L66="yes","x",""))</f>
        <v>x</v>
      </c>
      <c r="M66" t="str">
        <f>IF('Compare-195'!M66="",IF('Tagging-195-FD'!M66=0, "", "x"),IF('Compare-195'!M66="yes","x",""))</f>
        <v/>
      </c>
      <c r="N66">
        <v>1</v>
      </c>
    </row>
    <row r="67" spans="1:15" ht="43.5" x14ac:dyDescent="0.35">
      <c r="A67" s="13">
        <v>86</v>
      </c>
      <c r="B67" s="15" t="s">
        <v>102</v>
      </c>
      <c r="E67" t="str">
        <f>IF('Compare-195'!E67="",IF('Tagging-195-FD'!E67=0, "", "x"),IF('Compare-195'!E67="yes","x",""))</f>
        <v>x</v>
      </c>
      <c r="F67" t="str">
        <f>IF('Compare-195'!F67="",IF('Tagging-195-FD'!F67=0, "", "x"),IF('Compare-195'!F67="yes","x",""))</f>
        <v>x</v>
      </c>
      <c r="G67" t="str">
        <f>IF('Compare-195'!G67="",IF('Tagging-195-FD'!G67=0, "", "x"),IF('Compare-195'!G67="yes","x",""))</f>
        <v>x</v>
      </c>
      <c r="H67" t="str">
        <f>IF('Compare-195'!H67="",IF('Tagging-195-FD'!H67=0, "", "x"),IF('Compare-195'!H67="yes","x",""))</f>
        <v/>
      </c>
      <c r="I67" t="str">
        <f>IF('Compare-195'!I67="",IF('Tagging-195-FD'!I67=0, "", "x"),IF('Compare-195'!I67="yes","x",""))</f>
        <v/>
      </c>
      <c r="J67" t="str">
        <f>IF('Compare-195'!J67="",IF('Tagging-195-FD'!J67=0, "", "x"),IF('Compare-195'!J67="yes","x",""))</f>
        <v/>
      </c>
      <c r="K67" t="str">
        <f>IF('Compare-195'!K67="",IF('Tagging-195-FD'!K67=0, "", "x"),IF('Compare-195'!K67="yes","x",""))</f>
        <v/>
      </c>
      <c r="L67" t="str">
        <f>IF('Compare-195'!L67="",IF('Tagging-195-FD'!L67=0, "", "x"),IF('Compare-195'!L67="yes","x",""))</f>
        <v>x</v>
      </c>
      <c r="M67" t="str">
        <f>IF('Compare-195'!M67="",IF('Tagging-195-FD'!M67=0, "", "x"),IF('Compare-195'!M67="yes","x",""))</f>
        <v/>
      </c>
      <c r="N67">
        <v>1</v>
      </c>
    </row>
    <row r="68" spans="1:15" ht="43.5" x14ac:dyDescent="0.35">
      <c r="A68" s="13">
        <v>9</v>
      </c>
      <c r="B68" s="15" t="s">
        <v>21</v>
      </c>
      <c r="E68" t="str">
        <f>IF('Compare-195'!E68="",IF('Tagging-195-FD'!E68=0, "", "x"),IF('Compare-195'!E68="yes","x",""))</f>
        <v>x</v>
      </c>
      <c r="F68" t="str">
        <f>IF('Compare-195'!F68="",IF('Tagging-195-FD'!F68=0, "", "x"),IF('Compare-195'!F68="yes","x",""))</f>
        <v>x</v>
      </c>
      <c r="G68" t="str">
        <f>IF('Compare-195'!G68="",IF('Tagging-195-FD'!G68=0, "", "x"),IF('Compare-195'!G68="yes","x",""))</f>
        <v>x</v>
      </c>
      <c r="H68" t="str">
        <f>IF('Compare-195'!H68="",IF('Tagging-195-FD'!H68=0, "", "x"),IF('Compare-195'!H68="yes","x",""))</f>
        <v>x</v>
      </c>
      <c r="I68" t="str">
        <f>IF('Compare-195'!I68="",IF('Tagging-195-FD'!I68=0, "", "x"),IF('Compare-195'!I68="yes","x",""))</f>
        <v/>
      </c>
      <c r="J68" t="str">
        <f>IF('Compare-195'!J68="",IF('Tagging-195-FD'!J68=0, "", "x"),IF('Compare-195'!J68="yes","x",""))</f>
        <v/>
      </c>
      <c r="K68" t="str">
        <f>IF('Compare-195'!K68="",IF('Tagging-195-FD'!K68=0, "", "x"),IF('Compare-195'!K68="yes","x",""))</f>
        <v/>
      </c>
      <c r="L68" t="str">
        <f>IF('Compare-195'!L68="",IF('Tagging-195-FD'!L68=0, "", "x"),IF('Compare-195'!L68="yes","x",""))</f>
        <v/>
      </c>
      <c r="M68" t="str">
        <f>IF('Compare-195'!M68="",IF('Tagging-195-FD'!M68=0, "", "x"),IF('Compare-195'!M68="yes","x",""))</f>
        <v>x</v>
      </c>
      <c r="N68">
        <v>1</v>
      </c>
    </row>
    <row r="69" spans="1:15" ht="58" x14ac:dyDescent="0.35">
      <c r="A69" s="13">
        <v>143</v>
      </c>
      <c r="B69" s="15" t="s">
        <v>159</v>
      </c>
      <c r="E69" t="str">
        <f>IF('Compare-195'!E69="",IF('Tagging-195-FD'!E69=0, "", "x"),IF('Compare-195'!E69="yes","x",""))</f>
        <v>x</v>
      </c>
      <c r="F69" t="str">
        <f>IF('Compare-195'!F69="",IF('Tagging-195-FD'!F69=0, "", "x"),IF('Compare-195'!F69="yes","x",""))</f>
        <v>x</v>
      </c>
      <c r="G69" t="str">
        <f>IF('Compare-195'!G69="",IF('Tagging-195-FD'!G69=0, "", "x"),IF('Compare-195'!G69="yes","x",""))</f>
        <v>x</v>
      </c>
      <c r="H69" t="str">
        <f>IF('Compare-195'!H69="",IF('Tagging-195-FD'!H69=0, "", "x"),IF('Compare-195'!H69="yes","x",""))</f>
        <v/>
      </c>
      <c r="I69" t="str">
        <f>IF('Compare-195'!I69="",IF('Tagging-195-FD'!I69=0, "", "x"),IF('Compare-195'!I69="yes","x",""))</f>
        <v/>
      </c>
      <c r="J69" t="str">
        <f>IF('Compare-195'!J69="",IF('Tagging-195-FD'!J69=0, "", "x"),IF('Compare-195'!J69="yes","x",""))</f>
        <v/>
      </c>
      <c r="K69" t="str">
        <f>IF('Compare-195'!K69="",IF('Tagging-195-FD'!K69=0, "", "x"),IF('Compare-195'!K69="yes","x",""))</f>
        <v/>
      </c>
      <c r="L69" t="str">
        <f>IF('Compare-195'!L69="",IF('Tagging-195-FD'!L69=0, "", "x"),IF('Compare-195'!L69="yes","x",""))</f>
        <v/>
      </c>
      <c r="M69" t="str">
        <f>IF('Compare-195'!M69="",IF('Tagging-195-FD'!M69=0, "", "x"),IF('Compare-195'!M69="yes","x",""))</f>
        <v/>
      </c>
      <c r="N69">
        <v>1</v>
      </c>
    </row>
    <row r="70" spans="1:15" ht="58" x14ac:dyDescent="0.35">
      <c r="A70" s="13">
        <v>196</v>
      </c>
      <c r="B70" s="15" t="s">
        <v>211</v>
      </c>
      <c r="E70" t="str">
        <f>IF('Compare-195'!E70="",IF('Tagging-195-FD'!E70=0, "", "x"),IF('Compare-195'!E70="yes","x",""))</f>
        <v>x</v>
      </c>
      <c r="F70" t="str">
        <f>IF('Compare-195'!F70="",IF('Tagging-195-FD'!F70=0, "", "x"),IF('Compare-195'!F70="yes","x",""))</f>
        <v>x</v>
      </c>
      <c r="G70" t="str">
        <f>IF('Compare-195'!G70="",IF('Tagging-195-FD'!G70=0, "", "x"),IF('Compare-195'!G70="yes","x",""))</f>
        <v>x</v>
      </c>
      <c r="H70" t="str">
        <f>IF('Compare-195'!H70="",IF('Tagging-195-FD'!H70=0, "", "x"),IF('Compare-195'!H70="yes","x",""))</f>
        <v/>
      </c>
      <c r="I70" t="str">
        <f>IF('Compare-195'!I70="",IF('Tagging-195-FD'!I70=0, "", "x"),IF('Compare-195'!I70="yes","x",""))</f>
        <v/>
      </c>
      <c r="J70" t="str">
        <f>IF('Compare-195'!J70="",IF('Tagging-195-FD'!J70=0, "", "x"),IF('Compare-195'!J70="yes","x",""))</f>
        <v/>
      </c>
      <c r="K70" t="str">
        <f>IF('Compare-195'!K70="",IF('Tagging-195-FD'!K70=0, "", "x"),IF('Compare-195'!K70="yes","x",""))</f>
        <v/>
      </c>
      <c r="L70" t="str">
        <f>IF('Compare-195'!L70="",IF('Tagging-195-FD'!L70=0, "", "x"),IF('Compare-195'!L70="yes","x",""))</f>
        <v/>
      </c>
      <c r="M70" t="str">
        <f>IF('Compare-195'!M70="",IF('Tagging-195-FD'!M70=0, "", "x"),IF('Compare-195'!M70="yes","x",""))</f>
        <v>x</v>
      </c>
      <c r="N70">
        <v>1</v>
      </c>
    </row>
    <row r="71" spans="1:15" ht="72.5" x14ac:dyDescent="0.35">
      <c r="A71" s="13">
        <v>45</v>
      </c>
      <c r="B71" s="15" t="s">
        <v>61</v>
      </c>
      <c r="E71" t="str">
        <f>IF('Compare-195'!E71="",IF('Tagging-195-FD'!E71=0, "", "x"),IF('Compare-195'!E71="yes","x",""))</f>
        <v>x</v>
      </c>
      <c r="F71" t="str">
        <f>IF('Compare-195'!F71="",IF('Tagging-195-FD'!F71=0, "", "x"),IF('Compare-195'!F71="yes","x",""))</f>
        <v>x</v>
      </c>
      <c r="G71" t="str">
        <f>IF('Compare-195'!G71="",IF('Tagging-195-FD'!G71=0, "", "x"),IF('Compare-195'!G71="yes","x",""))</f>
        <v>x</v>
      </c>
      <c r="H71" t="str">
        <f>IF('Compare-195'!H71="",IF('Tagging-195-FD'!H71=0, "", "x"),IF('Compare-195'!H71="yes","x",""))</f>
        <v/>
      </c>
      <c r="I71" t="str">
        <f>IF('Compare-195'!I71="",IF('Tagging-195-FD'!I71=0, "", "x"),IF('Compare-195'!I71="yes","x",""))</f>
        <v/>
      </c>
      <c r="J71" t="str">
        <f>IF('Compare-195'!J71="",IF('Tagging-195-FD'!J71=0, "", "x"),IF('Compare-195'!J71="yes","x",""))</f>
        <v/>
      </c>
      <c r="K71" t="str">
        <f>IF('Compare-195'!K71="",IF('Tagging-195-FD'!K71=0, "", "x"),IF('Compare-195'!K71="yes","x",""))</f>
        <v/>
      </c>
      <c r="L71" t="str">
        <f>IF('Compare-195'!L71="",IF('Tagging-195-FD'!L71=0, "", "x"),IF('Compare-195'!L71="yes","x",""))</f>
        <v/>
      </c>
      <c r="M71" t="str">
        <f>IF('Compare-195'!M71="",IF('Tagging-195-FD'!M71=0, "", "x"),IF('Compare-195'!M71="yes","x",""))</f>
        <v/>
      </c>
      <c r="O71">
        <v>1</v>
      </c>
    </row>
    <row r="72" spans="1:15" ht="58" x14ac:dyDescent="0.35">
      <c r="A72" s="13">
        <v>73</v>
      </c>
      <c r="B72" s="15" t="s">
        <v>89</v>
      </c>
      <c r="E72" t="str">
        <f>IF('Compare-195'!E72="",IF('Tagging-195-FD'!E72=0, "", "x"),IF('Compare-195'!E72="yes","x",""))</f>
        <v>x</v>
      </c>
      <c r="F72" t="str">
        <f>IF('Compare-195'!F72="",IF('Tagging-195-FD'!F72=0, "", "x"),IF('Compare-195'!F72="yes","x",""))</f>
        <v>x</v>
      </c>
      <c r="G72" t="str">
        <f>IF('Compare-195'!G72="",IF('Tagging-195-FD'!G72=0, "", "x"),IF('Compare-195'!G72="yes","x",""))</f>
        <v>x</v>
      </c>
      <c r="H72" t="str">
        <f>IF('Compare-195'!H72="",IF('Tagging-195-FD'!H72=0, "", "x"),IF('Compare-195'!H72="yes","x",""))</f>
        <v>x</v>
      </c>
      <c r="I72" t="str">
        <f>IF('Compare-195'!I72="",IF('Tagging-195-FD'!I72=0, "", "x"),IF('Compare-195'!I72="yes","x",""))</f>
        <v/>
      </c>
      <c r="J72" t="str">
        <f>IF('Compare-195'!J72="",IF('Tagging-195-FD'!J72=0, "", "x"),IF('Compare-195'!J72="yes","x",""))</f>
        <v/>
      </c>
      <c r="K72" t="str">
        <f>IF('Compare-195'!K72="",IF('Tagging-195-FD'!K72=0, "", "x"),IF('Compare-195'!K72="yes","x",""))</f>
        <v/>
      </c>
      <c r="L72" t="str">
        <f>IF('Compare-195'!L72="",IF('Tagging-195-FD'!L72=0, "", "x"),IF('Compare-195'!L72="yes","x",""))</f>
        <v/>
      </c>
      <c r="M72" t="str">
        <f>IF('Compare-195'!M72="",IF('Tagging-195-FD'!M72=0, "", "x"),IF('Compare-195'!M72="yes","x",""))</f>
        <v/>
      </c>
      <c r="N72">
        <v>1</v>
      </c>
    </row>
    <row r="73" spans="1:15" ht="43.5" x14ac:dyDescent="0.35">
      <c r="A73" s="13">
        <v>165</v>
      </c>
      <c r="B73" s="15" t="s">
        <v>181</v>
      </c>
      <c r="E73" t="str">
        <f>IF('Compare-195'!E73="",IF('Tagging-195-FD'!E73=0, "", "x"),IF('Compare-195'!E73="yes","x",""))</f>
        <v>x</v>
      </c>
      <c r="F73" t="str">
        <f>IF('Compare-195'!F73="",IF('Tagging-195-FD'!F73=0, "", "x"),IF('Compare-195'!F73="yes","x",""))</f>
        <v/>
      </c>
      <c r="G73" t="str">
        <f>IF('Compare-195'!G73="",IF('Tagging-195-FD'!G73=0, "", "x"),IF('Compare-195'!G73="yes","x",""))</f>
        <v>x</v>
      </c>
      <c r="H73" t="str">
        <f>IF('Compare-195'!H73="",IF('Tagging-195-FD'!H73=0, "", "x"),IF('Compare-195'!H73="yes","x",""))</f>
        <v>x</v>
      </c>
      <c r="I73" t="str">
        <f>IF('Compare-195'!I73="",IF('Tagging-195-FD'!I73=0, "", "x"),IF('Compare-195'!I73="yes","x",""))</f>
        <v/>
      </c>
      <c r="J73" t="str">
        <f>IF('Compare-195'!J73="",IF('Tagging-195-FD'!J73=0, "", "x"),IF('Compare-195'!J73="yes","x",""))</f>
        <v/>
      </c>
      <c r="K73" t="str">
        <f>IF('Compare-195'!K73="",IF('Tagging-195-FD'!K73=0, "", "x"),IF('Compare-195'!K73="yes","x",""))</f>
        <v/>
      </c>
      <c r="L73" t="str">
        <f>IF('Compare-195'!L73="",IF('Tagging-195-FD'!L73=0, "", "x"),IF('Compare-195'!L73="yes","x",""))</f>
        <v/>
      </c>
      <c r="M73" t="str">
        <f>IF('Compare-195'!M73="",IF('Tagging-195-FD'!M73=0, "", "x"),IF('Compare-195'!M73="yes","x",""))</f>
        <v>x</v>
      </c>
      <c r="N73">
        <v>1</v>
      </c>
    </row>
    <row r="74" spans="1:15" ht="43.5" x14ac:dyDescent="0.35">
      <c r="A74" s="13">
        <v>183</v>
      </c>
      <c r="B74" s="15" t="s">
        <v>198</v>
      </c>
      <c r="E74" t="str">
        <f>IF('Compare-195'!E74="",IF('Tagging-195-FD'!E74=0, "", "x"),IF('Compare-195'!E74="yes","x",""))</f>
        <v>x</v>
      </c>
      <c r="F74" t="str">
        <f>IF('Compare-195'!F74="",IF('Tagging-195-FD'!F74=0, "", "x"),IF('Compare-195'!F74="yes","x",""))</f>
        <v>x</v>
      </c>
      <c r="G74" t="str">
        <f>IF('Compare-195'!G74="",IF('Tagging-195-FD'!G74=0, "", "x"),IF('Compare-195'!G74="yes","x",""))</f>
        <v>x</v>
      </c>
      <c r="H74" t="str">
        <f>IF('Compare-195'!H74="",IF('Tagging-195-FD'!H74=0, "", "x"),IF('Compare-195'!H74="yes","x",""))</f>
        <v>x</v>
      </c>
      <c r="I74" t="str">
        <f>IF('Compare-195'!I74="",IF('Tagging-195-FD'!I74=0, "", "x"),IF('Compare-195'!I74="yes","x",""))</f>
        <v/>
      </c>
      <c r="J74" t="str">
        <f>IF('Compare-195'!J74="",IF('Tagging-195-FD'!J74=0, "", "x"),IF('Compare-195'!J74="yes","x",""))</f>
        <v/>
      </c>
      <c r="K74" t="str">
        <f>IF('Compare-195'!K74="",IF('Tagging-195-FD'!K74=0, "", "x"),IF('Compare-195'!K74="yes","x",""))</f>
        <v/>
      </c>
      <c r="L74" t="str">
        <f>IF('Compare-195'!L74="",IF('Tagging-195-FD'!L74=0, "", "x"),IF('Compare-195'!L74="yes","x",""))</f>
        <v/>
      </c>
      <c r="M74" t="str">
        <f>IF('Compare-195'!M74="",IF('Tagging-195-FD'!M74=0, "", "x"),IF('Compare-195'!M74="yes","x",""))</f>
        <v/>
      </c>
      <c r="N74">
        <v>1</v>
      </c>
    </row>
    <row r="75" spans="1:15" ht="116" x14ac:dyDescent="0.35">
      <c r="A75" s="13">
        <v>247</v>
      </c>
      <c r="B75" s="15" t="s">
        <v>262</v>
      </c>
      <c r="E75" t="str">
        <f>IF('Compare-195'!E75="",IF('Tagging-195-FD'!E75=0, "", "x"),IF('Compare-195'!E75="yes","x",""))</f>
        <v>x</v>
      </c>
      <c r="F75" t="str">
        <f>IF('Compare-195'!F75="",IF('Tagging-195-FD'!F75=0, "", "x"),IF('Compare-195'!F75="yes","x",""))</f>
        <v>x</v>
      </c>
      <c r="G75" t="str">
        <f>IF('Compare-195'!G75="",IF('Tagging-195-FD'!G75=0, "", "x"),IF('Compare-195'!G75="yes","x",""))</f>
        <v>x</v>
      </c>
      <c r="H75" t="str">
        <f>IF('Compare-195'!H75="",IF('Tagging-195-FD'!H75=0, "", "x"),IF('Compare-195'!H75="yes","x",""))</f>
        <v>x</v>
      </c>
      <c r="I75" t="str">
        <f>IF('Compare-195'!I75="",IF('Tagging-195-FD'!I75=0, "", "x"),IF('Compare-195'!I75="yes","x",""))</f>
        <v/>
      </c>
      <c r="J75" t="str">
        <f>IF('Compare-195'!J75="",IF('Tagging-195-FD'!J75=0, "", "x"),IF('Compare-195'!J75="yes","x",""))</f>
        <v/>
      </c>
      <c r="K75" t="str">
        <f>IF('Compare-195'!K75="",IF('Tagging-195-FD'!K75=0, "", "x"),IF('Compare-195'!K75="yes","x",""))</f>
        <v/>
      </c>
      <c r="L75" t="str">
        <f>IF('Compare-195'!L75="",IF('Tagging-195-FD'!L75=0, "", "x"),IF('Compare-195'!L75="yes","x",""))</f>
        <v/>
      </c>
      <c r="M75" t="str">
        <f>IF('Compare-195'!M75="",IF('Tagging-195-FD'!M75=0, "", "x"),IF('Compare-195'!M75="yes","x",""))</f>
        <v/>
      </c>
      <c r="O75">
        <v>1</v>
      </c>
    </row>
    <row r="76" spans="1:15" ht="58" x14ac:dyDescent="0.35">
      <c r="A76" s="13">
        <v>71</v>
      </c>
      <c r="B76" s="15" t="s">
        <v>87</v>
      </c>
      <c r="E76" t="str">
        <f>IF('Compare-195'!E76="",IF('Tagging-195-FD'!E76=0, "", "x"),IF('Compare-195'!E76="yes","x",""))</f>
        <v>x</v>
      </c>
      <c r="F76" t="str">
        <f>IF('Compare-195'!F76="",IF('Tagging-195-FD'!F76=0, "", "x"),IF('Compare-195'!F76="yes","x",""))</f>
        <v/>
      </c>
      <c r="G76" t="str">
        <f>IF('Compare-195'!G76="",IF('Tagging-195-FD'!G76=0, "", "x"),IF('Compare-195'!G76="yes","x",""))</f>
        <v>x</v>
      </c>
      <c r="H76" t="str">
        <f>IF('Compare-195'!H76="",IF('Tagging-195-FD'!H76=0, "", "x"),IF('Compare-195'!H76="yes","x",""))</f>
        <v>x</v>
      </c>
      <c r="I76" t="str">
        <f>IF('Compare-195'!I76="",IF('Tagging-195-FD'!I76=0, "", "x"),IF('Compare-195'!I76="yes","x",""))</f>
        <v/>
      </c>
      <c r="J76" t="str">
        <f>IF('Compare-195'!J76="",IF('Tagging-195-FD'!J76=0, "", "x"),IF('Compare-195'!J76="yes","x",""))</f>
        <v/>
      </c>
      <c r="K76" t="str">
        <f>IF('Compare-195'!K76="",IF('Tagging-195-FD'!K76=0, "", "x"),IF('Compare-195'!K76="yes","x",""))</f>
        <v/>
      </c>
      <c r="L76" t="str">
        <f>IF('Compare-195'!L76="",IF('Tagging-195-FD'!L76=0, "", "x"),IF('Compare-195'!L76="yes","x",""))</f>
        <v/>
      </c>
      <c r="M76" t="str">
        <f>IF('Compare-195'!M76="",IF('Tagging-195-FD'!M76=0, "", "x"),IF('Compare-195'!M76="yes","x",""))</f>
        <v/>
      </c>
      <c r="N76">
        <v>1</v>
      </c>
    </row>
    <row r="77" spans="1:15" ht="43.5" x14ac:dyDescent="0.35">
      <c r="A77" s="13">
        <v>76</v>
      </c>
      <c r="B77" s="15" t="s">
        <v>92</v>
      </c>
      <c r="E77" t="str">
        <f>IF('Compare-195'!E77="",IF('Tagging-195-FD'!E77=0, "", "x"),IF('Compare-195'!E77="yes","x",""))</f>
        <v>x</v>
      </c>
      <c r="F77" t="str">
        <f>IF('Compare-195'!F77="",IF('Tagging-195-FD'!F77=0, "", "x"),IF('Compare-195'!F77="yes","x",""))</f>
        <v>x</v>
      </c>
      <c r="G77" t="str">
        <f>IF('Compare-195'!G77="",IF('Tagging-195-FD'!G77=0, "", "x"),IF('Compare-195'!G77="yes","x",""))</f>
        <v>x</v>
      </c>
      <c r="H77" t="str">
        <f>IF('Compare-195'!H77="",IF('Tagging-195-FD'!H77=0, "", "x"),IF('Compare-195'!H77="yes","x",""))</f>
        <v>x</v>
      </c>
      <c r="I77" t="str">
        <f>IF('Compare-195'!I77="",IF('Tagging-195-FD'!I77=0, "", "x"),IF('Compare-195'!I77="yes","x",""))</f>
        <v/>
      </c>
      <c r="J77" t="str">
        <f>IF('Compare-195'!J77="",IF('Tagging-195-FD'!J77=0, "", "x"),IF('Compare-195'!J77="yes","x",""))</f>
        <v/>
      </c>
      <c r="K77" t="str">
        <f>IF('Compare-195'!K77="",IF('Tagging-195-FD'!K77=0, "", "x"),IF('Compare-195'!K77="yes","x",""))</f>
        <v/>
      </c>
      <c r="L77" t="str">
        <f>IF('Compare-195'!L77="",IF('Tagging-195-FD'!L77=0, "", "x"),IF('Compare-195'!L77="yes","x",""))</f>
        <v/>
      </c>
      <c r="M77" t="str">
        <f>IF('Compare-195'!M77="",IF('Tagging-195-FD'!M77=0, "", "x"),IF('Compare-195'!M77="yes","x",""))</f>
        <v/>
      </c>
      <c r="N77">
        <v>1</v>
      </c>
    </row>
    <row r="78" spans="1:15" ht="43.5" x14ac:dyDescent="0.35">
      <c r="A78" s="13">
        <v>20</v>
      </c>
      <c r="B78" s="15" t="s">
        <v>36</v>
      </c>
      <c r="E78" t="str">
        <f>IF('Compare-195'!E78="",IF('Tagging-195-FD'!E78=0, "", "x"),IF('Compare-195'!E78="yes","x",""))</f>
        <v>x</v>
      </c>
      <c r="F78" t="str">
        <f>IF('Compare-195'!F78="",IF('Tagging-195-FD'!F78=0, "", "x"),IF('Compare-195'!F78="yes","x",""))</f>
        <v>x</v>
      </c>
      <c r="G78" t="str">
        <f>IF('Compare-195'!G78="",IF('Tagging-195-FD'!G78=0, "", "x"),IF('Compare-195'!G78="yes","x",""))</f>
        <v>x</v>
      </c>
      <c r="H78" t="str">
        <f>IF('Compare-195'!H78="",IF('Tagging-195-FD'!H78=0, "", "x"),IF('Compare-195'!H78="yes","x",""))</f>
        <v>x</v>
      </c>
      <c r="I78" t="str">
        <f>IF('Compare-195'!I78="",IF('Tagging-195-FD'!I78=0, "", "x"),IF('Compare-195'!I78="yes","x",""))</f>
        <v/>
      </c>
      <c r="J78" t="str">
        <f>IF('Compare-195'!J78="",IF('Tagging-195-FD'!J78=0, "", "x"),IF('Compare-195'!J78="yes","x",""))</f>
        <v/>
      </c>
      <c r="K78" t="str">
        <f>IF('Compare-195'!K78="",IF('Tagging-195-FD'!K78=0, "", "x"),IF('Compare-195'!K78="yes","x",""))</f>
        <v/>
      </c>
      <c r="L78" t="str">
        <f>IF('Compare-195'!L78="",IF('Tagging-195-FD'!L78=0, "", "x"),IF('Compare-195'!L78="yes","x",""))</f>
        <v/>
      </c>
      <c r="M78" t="str">
        <f>IF('Compare-195'!M78="",IF('Tagging-195-FD'!M78=0, "", "x"),IF('Compare-195'!M78="yes","x",""))</f>
        <v/>
      </c>
      <c r="N78">
        <v>1</v>
      </c>
    </row>
    <row r="79" spans="1:15" ht="43.5" x14ac:dyDescent="0.35">
      <c r="A79" s="13">
        <v>141</v>
      </c>
      <c r="B79" s="15" t="s">
        <v>157</v>
      </c>
      <c r="E79" t="str">
        <f>IF('Compare-195'!E79="",IF('Tagging-195-FD'!E79=0, "", "x"),IF('Compare-195'!E79="yes","x",""))</f>
        <v>x</v>
      </c>
      <c r="F79" t="str">
        <f>IF('Compare-195'!F79="",IF('Tagging-195-FD'!F79=0, "", "x"),IF('Compare-195'!F79="yes","x",""))</f>
        <v>x</v>
      </c>
      <c r="G79" t="str">
        <f>IF('Compare-195'!G79="",IF('Tagging-195-FD'!G79=0, "", "x"),IF('Compare-195'!G79="yes","x",""))</f>
        <v>x</v>
      </c>
      <c r="H79" t="str">
        <f>IF('Compare-195'!H79="",IF('Tagging-195-FD'!H79=0, "", "x"),IF('Compare-195'!H79="yes","x",""))</f>
        <v>x</v>
      </c>
      <c r="I79" t="str">
        <f>IF('Compare-195'!I79="",IF('Tagging-195-FD'!I79=0, "", "x"),IF('Compare-195'!I79="yes","x",""))</f>
        <v/>
      </c>
      <c r="J79" t="str">
        <f>IF('Compare-195'!J79="",IF('Tagging-195-FD'!J79=0, "", "x"),IF('Compare-195'!J79="yes","x",""))</f>
        <v/>
      </c>
      <c r="K79" t="str">
        <f>IF('Compare-195'!K79="",IF('Tagging-195-FD'!K79=0, "", "x"),IF('Compare-195'!K79="yes","x",""))</f>
        <v/>
      </c>
      <c r="L79" t="str">
        <f>IF('Compare-195'!L79="",IF('Tagging-195-FD'!L79=0, "", "x"),IF('Compare-195'!L79="yes","x",""))</f>
        <v/>
      </c>
      <c r="M79" t="str">
        <f>IF('Compare-195'!M79="",IF('Tagging-195-FD'!M79=0, "", "x"),IF('Compare-195'!M79="yes","x",""))</f>
        <v/>
      </c>
      <c r="N79">
        <v>1</v>
      </c>
    </row>
    <row r="80" spans="1:15" ht="43.5" x14ac:dyDescent="0.35">
      <c r="A80" s="13">
        <v>179</v>
      </c>
      <c r="B80" s="15" t="s">
        <v>195</v>
      </c>
      <c r="E80" t="str">
        <f>IF('Compare-195'!E80="",IF('Tagging-195-FD'!E80=0, "", "x"),IF('Compare-195'!E80="yes","x",""))</f>
        <v>x</v>
      </c>
      <c r="F80" t="str">
        <f>IF('Compare-195'!F80="",IF('Tagging-195-FD'!F80=0, "", "x"),IF('Compare-195'!F80="yes","x",""))</f>
        <v>x</v>
      </c>
      <c r="G80" t="str">
        <f>IF('Compare-195'!G80="",IF('Tagging-195-FD'!G80=0, "", "x"),IF('Compare-195'!G80="yes","x",""))</f>
        <v>x</v>
      </c>
      <c r="H80" t="str">
        <f>IF('Compare-195'!H80="",IF('Tagging-195-FD'!H80=0, "", "x"),IF('Compare-195'!H80="yes","x",""))</f>
        <v>x</v>
      </c>
      <c r="I80" t="str">
        <f>IF('Compare-195'!I80="",IF('Tagging-195-FD'!I80=0, "", "x"),IF('Compare-195'!I80="yes","x",""))</f>
        <v/>
      </c>
      <c r="J80" t="str">
        <f>IF('Compare-195'!J80="",IF('Tagging-195-FD'!J80=0, "", "x"),IF('Compare-195'!J80="yes","x",""))</f>
        <v/>
      </c>
      <c r="K80" t="str">
        <f>IF('Compare-195'!K80="",IF('Tagging-195-FD'!K80=0, "", "x"),IF('Compare-195'!K80="yes","x",""))</f>
        <v/>
      </c>
      <c r="L80" t="str">
        <f>IF('Compare-195'!L80="",IF('Tagging-195-FD'!L80=0, "", "x"),IF('Compare-195'!L80="yes","x",""))</f>
        <v/>
      </c>
      <c r="M80" t="str">
        <f>IF('Compare-195'!M80="",IF('Tagging-195-FD'!M80=0, "", "x"),IF('Compare-195'!M80="yes","x",""))</f>
        <v>x</v>
      </c>
      <c r="N80">
        <v>1</v>
      </c>
    </row>
    <row r="81" spans="1:15" ht="87" x14ac:dyDescent="0.35">
      <c r="A81" s="13">
        <v>216</v>
      </c>
      <c r="B81" s="15" t="s">
        <v>231</v>
      </c>
      <c r="E81" t="str">
        <f>IF('Compare-195'!E81="",IF('Tagging-195-FD'!E81=0, "", "x"),IF('Compare-195'!E81="yes","x",""))</f>
        <v>x</v>
      </c>
      <c r="F81" t="str">
        <f>IF('Compare-195'!F81="",IF('Tagging-195-FD'!F81=0, "", "x"),IF('Compare-195'!F81="yes","x",""))</f>
        <v/>
      </c>
      <c r="G81" t="str">
        <f>IF('Compare-195'!G81="",IF('Tagging-195-FD'!G81=0, "", "x"),IF('Compare-195'!G81="yes","x",""))</f>
        <v/>
      </c>
      <c r="H81" t="str">
        <f>IF('Compare-195'!H81="",IF('Tagging-195-FD'!H81=0, "", "x"),IF('Compare-195'!H81="yes","x",""))</f>
        <v>x</v>
      </c>
      <c r="I81" t="str">
        <f>IF('Compare-195'!I81="",IF('Tagging-195-FD'!I81=0, "", "x"),IF('Compare-195'!I81="yes","x",""))</f>
        <v/>
      </c>
      <c r="J81" t="str">
        <f>IF('Compare-195'!J81="",IF('Tagging-195-FD'!J81=0, "", "x"),IF('Compare-195'!J81="yes","x",""))</f>
        <v/>
      </c>
      <c r="K81" t="str">
        <f>IF('Compare-195'!K81="",IF('Tagging-195-FD'!K81=0, "", "x"),IF('Compare-195'!K81="yes","x",""))</f>
        <v/>
      </c>
      <c r="L81" t="str">
        <f>IF('Compare-195'!L81="",IF('Tagging-195-FD'!L81=0, "", "x"),IF('Compare-195'!L81="yes","x",""))</f>
        <v/>
      </c>
      <c r="M81" t="str">
        <f>IF('Compare-195'!M81="",IF('Tagging-195-FD'!M81=0, "", "x"),IF('Compare-195'!M81="yes","x",""))</f>
        <v/>
      </c>
      <c r="N81">
        <v>1</v>
      </c>
    </row>
    <row r="82" spans="1:15" ht="58" x14ac:dyDescent="0.35">
      <c r="A82" s="13">
        <v>231</v>
      </c>
      <c r="B82" s="15" t="s">
        <v>246</v>
      </c>
      <c r="E82" t="str">
        <f>IF('Compare-195'!E82="",IF('Tagging-195-FD'!E82=0, "", "x"),IF('Compare-195'!E82="yes","x",""))</f>
        <v>x</v>
      </c>
      <c r="F82" t="str">
        <f>IF('Compare-195'!F82="",IF('Tagging-195-FD'!F82=0, "", "x"),IF('Compare-195'!F82="yes","x",""))</f>
        <v>x</v>
      </c>
      <c r="G82" t="str">
        <f>IF('Compare-195'!G82="",IF('Tagging-195-FD'!G82=0, "", "x"),IF('Compare-195'!G82="yes","x",""))</f>
        <v>x</v>
      </c>
      <c r="H82" t="str">
        <f>IF('Compare-195'!H82="",IF('Tagging-195-FD'!H82=0, "", "x"),IF('Compare-195'!H82="yes","x",""))</f>
        <v>x</v>
      </c>
      <c r="I82" t="str">
        <f>IF('Compare-195'!I82="",IF('Tagging-195-FD'!I82=0, "", "x"),IF('Compare-195'!I82="yes","x",""))</f>
        <v/>
      </c>
      <c r="J82" t="str">
        <f>IF('Compare-195'!J82="",IF('Tagging-195-FD'!J82=0, "", "x"),IF('Compare-195'!J82="yes","x",""))</f>
        <v/>
      </c>
      <c r="K82" t="str">
        <f>IF('Compare-195'!K82="",IF('Tagging-195-FD'!K82=0, "", "x"),IF('Compare-195'!K82="yes","x",""))</f>
        <v/>
      </c>
      <c r="L82" t="str">
        <f>IF('Compare-195'!L82="",IF('Tagging-195-FD'!L82=0, "", "x"),IF('Compare-195'!L82="yes","x",""))</f>
        <v/>
      </c>
      <c r="M82" t="str">
        <f>IF('Compare-195'!M82="",IF('Tagging-195-FD'!M82=0, "", "x"),IF('Compare-195'!M82="yes","x",""))</f>
        <v/>
      </c>
      <c r="N82">
        <v>1</v>
      </c>
    </row>
    <row r="83" spans="1:15" ht="58" x14ac:dyDescent="0.35">
      <c r="A83" s="13">
        <v>1</v>
      </c>
      <c r="B83" s="15" t="s">
        <v>8</v>
      </c>
      <c r="E83" t="str">
        <f>IF('Compare-195'!E83="",IF('Tagging-195-FD'!E83=0, "", "x"),IF('Compare-195'!E83="yes","x",""))</f>
        <v>x</v>
      </c>
      <c r="F83" t="str">
        <f>IF('Compare-195'!F83="",IF('Tagging-195-FD'!F83=0, "", "x"),IF('Compare-195'!F83="yes","x",""))</f>
        <v/>
      </c>
      <c r="G83" t="str">
        <f>IF('Compare-195'!G83="",IF('Tagging-195-FD'!G83=0, "", "x"),IF('Compare-195'!G83="yes","x",""))</f>
        <v>x</v>
      </c>
      <c r="H83" t="str">
        <f>IF('Compare-195'!H83="",IF('Tagging-195-FD'!H83=0, "", "x"),IF('Compare-195'!H83="yes","x",""))</f>
        <v>x</v>
      </c>
      <c r="I83" t="str">
        <f>IF('Compare-195'!I83="",IF('Tagging-195-FD'!I83=0, "", "x"),IF('Compare-195'!I83="yes","x",""))</f>
        <v/>
      </c>
      <c r="J83" t="str">
        <f>IF('Compare-195'!J83="",IF('Tagging-195-FD'!J83=0, "", "x"),IF('Compare-195'!J83="yes","x",""))</f>
        <v/>
      </c>
      <c r="K83" t="str">
        <f>IF('Compare-195'!K83="",IF('Tagging-195-FD'!K83=0, "", "x"),IF('Compare-195'!K83="yes","x",""))</f>
        <v/>
      </c>
      <c r="L83" t="str">
        <f>IF('Compare-195'!L83="",IF('Tagging-195-FD'!L83=0, "", "x"),IF('Compare-195'!L83="yes","x",""))</f>
        <v/>
      </c>
      <c r="M83" t="str">
        <f>IF('Compare-195'!M83="",IF('Tagging-195-FD'!M83=0, "", "x"),IF('Compare-195'!M83="yes","x",""))</f>
        <v/>
      </c>
      <c r="N83">
        <v>1</v>
      </c>
    </row>
    <row r="84" spans="1:15" ht="43.5" x14ac:dyDescent="0.35">
      <c r="A84" s="13">
        <v>210</v>
      </c>
      <c r="B84" s="15" t="s">
        <v>225</v>
      </c>
      <c r="E84" t="str">
        <f>IF('Compare-195'!E84="",IF('Tagging-195-FD'!E84=0, "", "x"),IF('Compare-195'!E84="yes","x",""))</f>
        <v>x</v>
      </c>
      <c r="F84" t="str">
        <f>IF('Compare-195'!F84="",IF('Tagging-195-FD'!F84=0, "", "x"),IF('Compare-195'!F84="yes","x",""))</f>
        <v>x</v>
      </c>
      <c r="G84" t="str">
        <f>IF('Compare-195'!G84="",IF('Tagging-195-FD'!G84=0, "", "x"),IF('Compare-195'!G84="yes","x",""))</f>
        <v>x</v>
      </c>
      <c r="H84" t="str">
        <f>IF('Compare-195'!H84="",IF('Tagging-195-FD'!H84=0, "", "x"),IF('Compare-195'!H84="yes","x",""))</f>
        <v>x</v>
      </c>
      <c r="I84" t="str">
        <f>IF('Compare-195'!I84="",IF('Tagging-195-FD'!I84=0, "", "x"),IF('Compare-195'!I84="yes","x",""))</f>
        <v/>
      </c>
      <c r="J84" t="str">
        <f>IF('Compare-195'!J84="",IF('Tagging-195-FD'!J84=0, "", "x"),IF('Compare-195'!J84="yes","x",""))</f>
        <v/>
      </c>
      <c r="K84" t="str">
        <f>IF('Compare-195'!K84="",IF('Tagging-195-FD'!K84=0, "", "x"),IF('Compare-195'!K84="yes","x",""))</f>
        <v/>
      </c>
      <c r="L84" t="str">
        <f>IF('Compare-195'!L84="",IF('Tagging-195-FD'!L84=0, "", "x"),IF('Compare-195'!L84="yes","x",""))</f>
        <v/>
      </c>
      <c r="M84" t="str">
        <f>IF('Compare-195'!M84="",IF('Tagging-195-FD'!M84=0, "", "x"),IF('Compare-195'!M84="yes","x",""))</f>
        <v/>
      </c>
      <c r="N84">
        <v>1</v>
      </c>
    </row>
    <row r="85" spans="1:15" ht="203" x14ac:dyDescent="0.35">
      <c r="A85" s="13">
        <v>57</v>
      </c>
      <c r="B85" s="15" t="s">
        <v>74</v>
      </c>
      <c r="E85" t="str">
        <f>IF('Compare-195'!E85="",IF('Tagging-195-FD'!E85=0, "", "x"),IF('Compare-195'!E85="yes","x",""))</f>
        <v>x</v>
      </c>
      <c r="F85" t="str">
        <f>IF('Compare-195'!F85="",IF('Tagging-195-FD'!F85=0, "", "x"),IF('Compare-195'!F85="yes","x",""))</f>
        <v>x</v>
      </c>
      <c r="G85" t="str">
        <f>IF('Compare-195'!G85="",IF('Tagging-195-FD'!G85=0, "", "x"),IF('Compare-195'!G85="yes","x",""))</f>
        <v>x</v>
      </c>
      <c r="H85" t="str">
        <f>IF('Compare-195'!H85="",IF('Tagging-195-FD'!H85=0, "", "x"),IF('Compare-195'!H85="yes","x",""))</f>
        <v>x</v>
      </c>
      <c r="I85" t="str">
        <f>IF('Compare-195'!I85="",IF('Tagging-195-FD'!I85=0, "", "x"),IF('Compare-195'!I85="yes","x",""))</f>
        <v/>
      </c>
      <c r="J85" t="str">
        <f>IF('Compare-195'!J85="",IF('Tagging-195-FD'!J85=0, "", "x"),IF('Compare-195'!J85="yes","x",""))</f>
        <v/>
      </c>
      <c r="K85" t="str">
        <f>IF('Compare-195'!K85="",IF('Tagging-195-FD'!K85=0, "", "x"),IF('Compare-195'!K85="yes","x",""))</f>
        <v/>
      </c>
      <c r="L85" t="str">
        <f>IF('Compare-195'!L85="",IF('Tagging-195-FD'!L85=0, "", "x"),IF('Compare-195'!L85="yes","x",""))</f>
        <v/>
      </c>
      <c r="M85" t="str">
        <f>IF('Compare-195'!M85="",IF('Tagging-195-FD'!M85=0, "", "x"),IF('Compare-195'!M85="yes","x",""))</f>
        <v/>
      </c>
      <c r="N85">
        <v>1</v>
      </c>
    </row>
    <row r="86" spans="1:15" ht="58" x14ac:dyDescent="0.35">
      <c r="A86" s="13">
        <v>227</v>
      </c>
      <c r="B86" s="15" t="s">
        <v>242</v>
      </c>
      <c r="E86" t="str">
        <f>IF('Compare-195'!E86="",IF('Tagging-195-FD'!E86=0, "", "x"),IF('Compare-195'!E86="yes","x",""))</f>
        <v>x</v>
      </c>
      <c r="F86" t="str">
        <f>IF('Compare-195'!F86="",IF('Tagging-195-FD'!F86=0, "", "x"),IF('Compare-195'!F86="yes","x",""))</f>
        <v>x</v>
      </c>
      <c r="G86" t="str">
        <f>IF('Compare-195'!G86="",IF('Tagging-195-FD'!G86=0, "", "x"),IF('Compare-195'!G86="yes","x",""))</f>
        <v>x</v>
      </c>
      <c r="H86" t="str">
        <f>IF('Compare-195'!H86="",IF('Tagging-195-FD'!H86=0, "", "x"),IF('Compare-195'!H86="yes","x",""))</f>
        <v>x</v>
      </c>
      <c r="I86" t="str">
        <f>IF('Compare-195'!I86="",IF('Tagging-195-FD'!I86=0, "", "x"),IF('Compare-195'!I86="yes","x",""))</f>
        <v/>
      </c>
      <c r="J86" t="str">
        <f>IF('Compare-195'!J86="",IF('Tagging-195-FD'!J86=0, "", "x"),IF('Compare-195'!J86="yes","x",""))</f>
        <v/>
      </c>
      <c r="K86" t="str">
        <f>IF('Compare-195'!K86="",IF('Tagging-195-FD'!K86=0, "", "x"),IF('Compare-195'!K86="yes","x",""))</f>
        <v/>
      </c>
      <c r="L86" t="str">
        <f>IF('Compare-195'!L86="",IF('Tagging-195-FD'!L86=0, "", "x"),IF('Compare-195'!L86="yes","x",""))</f>
        <v/>
      </c>
      <c r="M86" t="str">
        <f>IF('Compare-195'!M86="",IF('Tagging-195-FD'!M86=0, "", "x"),IF('Compare-195'!M86="yes","x",""))</f>
        <v/>
      </c>
      <c r="N86">
        <v>1</v>
      </c>
    </row>
    <row r="87" spans="1:15" ht="43.5" x14ac:dyDescent="0.35">
      <c r="A87" s="13">
        <v>48</v>
      </c>
      <c r="B87" s="15" t="s">
        <v>64</v>
      </c>
      <c r="E87" t="str">
        <f>IF('Compare-195'!E87="",IF('Tagging-195-FD'!E87=0, "", "x"),IF('Compare-195'!E87="yes","x",""))</f>
        <v>x</v>
      </c>
      <c r="F87" t="str">
        <f>IF('Compare-195'!F87="",IF('Tagging-195-FD'!F87=0, "", "x"),IF('Compare-195'!F87="yes","x",""))</f>
        <v>x</v>
      </c>
      <c r="G87" t="str">
        <f>IF('Compare-195'!G87="",IF('Tagging-195-FD'!G87=0, "", "x"),IF('Compare-195'!G87="yes","x",""))</f>
        <v>x</v>
      </c>
      <c r="H87" t="str">
        <f>IF('Compare-195'!H87="",IF('Tagging-195-FD'!H87=0, "", "x"),IF('Compare-195'!H87="yes","x",""))</f>
        <v>x</v>
      </c>
      <c r="I87" t="str">
        <f>IF('Compare-195'!I87="",IF('Tagging-195-FD'!I87=0, "", "x"),IF('Compare-195'!I87="yes","x",""))</f>
        <v/>
      </c>
      <c r="J87" t="str">
        <f>IF('Compare-195'!J87="",IF('Tagging-195-FD'!J87=0, "", "x"),IF('Compare-195'!J87="yes","x",""))</f>
        <v/>
      </c>
      <c r="K87" t="str">
        <f>IF('Compare-195'!K87="",IF('Tagging-195-FD'!K87=0, "", "x"),IF('Compare-195'!K87="yes","x",""))</f>
        <v/>
      </c>
      <c r="L87" t="str">
        <f>IF('Compare-195'!L87="",IF('Tagging-195-FD'!L87=0, "", "x"),IF('Compare-195'!L87="yes","x",""))</f>
        <v/>
      </c>
      <c r="M87" t="str">
        <f>IF('Compare-195'!M87="",IF('Tagging-195-FD'!M87=0, "", "x"),IF('Compare-195'!M87="yes","x",""))</f>
        <v/>
      </c>
      <c r="N87">
        <v>1</v>
      </c>
    </row>
    <row r="88" spans="1:15" ht="58" x14ac:dyDescent="0.35">
      <c r="A88" s="13">
        <v>110</v>
      </c>
      <c r="B88" s="15" t="s">
        <v>126</v>
      </c>
      <c r="E88" t="str">
        <f>IF('Compare-195'!E88="",IF('Tagging-195-FD'!E88=0, "", "x"),IF('Compare-195'!E88="yes","x",""))</f>
        <v>x</v>
      </c>
      <c r="F88" t="str">
        <f>IF('Compare-195'!F88="",IF('Tagging-195-FD'!F88=0, "", "x"),IF('Compare-195'!F88="yes","x",""))</f>
        <v/>
      </c>
      <c r="G88" t="str">
        <f>IF('Compare-195'!G88="",IF('Tagging-195-FD'!G88=0, "", "x"),IF('Compare-195'!G88="yes","x",""))</f>
        <v>x</v>
      </c>
      <c r="H88" t="str">
        <f>IF('Compare-195'!H88="",IF('Tagging-195-FD'!H88=0, "", "x"),IF('Compare-195'!H88="yes","x",""))</f>
        <v>x</v>
      </c>
      <c r="I88" t="str">
        <f>IF('Compare-195'!I88="",IF('Tagging-195-FD'!I88=0, "", "x"),IF('Compare-195'!I88="yes","x",""))</f>
        <v/>
      </c>
      <c r="J88" t="str">
        <f>IF('Compare-195'!J88="",IF('Tagging-195-FD'!J88=0, "", "x"),IF('Compare-195'!J88="yes","x",""))</f>
        <v/>
      </c>
      <c r="K88" t="str">
        <f>IF('Compare-195'!K88="",IF('Tagging-195-FD'!K88=0, "", "x"),IF('Compare-195'!K88="yes","x",""))</f>
        <v/>
      </c>
      <c r="L88" t="str">
        <f>IF('Compare-195'!L88="",IF('Tagging-195-FD'!L88=0, "", "x"),IF('Compare-195'!L88="yes","x",""))</f>
        <v/>
      </c>
      <c r="M88" t="str">
        <f>IF('Compare-195'!M88="",IF('Tagging-195-FD'!M88=0, "", "x"),IF('Compare-195'!M88="yes","x",""))</f>
        <v>x</v>
      </c>
      <c r="N88">
        <v>1</v>
      </c>
    </row>
    <row r="89" spans="1:15" ht="87" x14ac:dyDescent="0.35">
      <c r="A89" s="13">
        <v>221</v>
      </c>
      <c r="B89" s="15" t="s">
        <v>236</v>
      </c>
      <c r="E89" t="str">
        <f>IF('Compare-195'!E89="",IF('Tagging-195-FD'!E89=0, "", "x"),IF('Compare-195'!E89="yes","x",""))</f>
        <v>x</v>
      </c>
      <c r="F89" t="str">
        <f>IF('Compare-195'!F89="",IF('Tagging-195-FD'!F89=0, "", "x"),IF('Compare-195'!F89="yes","x",""))</f>
        <v>x</v>
      </c>
      <c r="G89" t="str">
        <f>IF('Compare-195'!G89="",IF('Tagging-195-FD'!G89=0, "", "x"),IF('Compare-195'!G89="yes","x",""))</f>
        <v>x</v>
      </c>
      <c r="H89" t="str">
        <f>IF('Compare-195'!H89="",IF('Tagging-195-FD'!H89=0, "", "x"),IF('Compare-195'!H89="yes","x",""))</f>
        <v>x</v>
      </c>
      <c r="I89" t="str">
        <f>IF('Compare-195'!I89="",IF('Tagging-195-FD'!I89=0, "", "x"),IF('Compare-195'!I89="yes","x",""))</f>
        <v/>
      </c>
      <c r="J89" t="str">
        <f>IF('Compare-195'!J89="",IF('Tagging-195-FD'!J89=0, "", "x"),IF('Compare-195'!J89="yes","x",""))</f>
        <v/>
      </c>
      <c r="K89" t="str">
        <f>IF('Compare-195'!K89="",IF('Tagging-195-FD'!K89=0, "", "x"),IF('Compare-195'!K89="yes","x",""))</f>
        <v/>
      </c>
      <c r="L89" t="str">
        <f>IF('Compare-195'!L89="",IF('Tagging-195-FD'!L89=0, "", "x"),IF('Compare-195'!L89="yes","x",""))</f>
        <v/>
      </c>
      <c r="M89" t="str">
        <f>IF('Compare-195'!M89="",IF('Tagging-195-FD'!M89=0, "", "x"),IF('Compare-195'!M89="yes","x",""))</f>
        <v/>
      </c>
      <c r="O89">
        <v>1</v>
      </c>
    </row>
    <row r="90" spans="1:15" ht="72.5" x14ac:dyDescent="0.35">
      <c r="A90" s="13">
        <v>29</v>
      </c>
      <c r="B90" s="15" t="s">
        <v>45</v>
      </c>
      <c r="E90" t="str">
        <f>IF('Compare-195'!E90="",IF('Tagging-195-FD'!E90=0, "", "x"),IF('Compare-195'!E90="yes","x",""))</f>
        <v>x</v>
      </c>
      <c r="F90" t="str">
        <f>IF('Compare-195'!F90="",IF('Tagging-195-FD'!F90=0, "", "x"),IF('Compare-195'!F90="yes","x",""))</f>
        <v>x</v>
      </c>
      <c r="G90" t="str">
        <f>IF('Compare-195'!G90="",IF('Tagging-195-FD'!G90=0, "", "x"),IF('Compare-195'!G90="yes","x",""))</f>
        <v>x</v>
      </c>
      <c r="H90" t="str">
        <f>IF('Compare-195'!H90="",IF('Tagging-195-FD'!H90=0, "", "x"),IF('Compare-195'!H90="yes","x",""))</f>
        <v>x</v>
      </c>
      <c r="I90" t="str">
        <f>IF('Compare-195'!I90="",IF('Tagging-195-FD'!I90=0, "", "x"),IF('Compare-195'!I90="yes","x",""))</f>
        <v/>
      </c>
      <c r="J90" t="str">
        <f>IF('Compare-195'!J90="",IF('Tagging-195-FD'!J90=0, "", "x"),IF('Compare-195'!J90="yes","x",""))</f>
        <v/>
      </c>
      <c r="K90" t="str">
        <f>IF('Compare-195'!K90="",IF('Tagging-195-FD'!K90=0, "", "x"),IF('Compare-195'!K90="yes","x",""))</f>
        <v/>
      </c>
      <c r="L90" t="str">
        <f>IF('Compare-195'!L90="",IF('Tagging-195-FD'!L90=0, "", "x"),IF('Compare-195'!L90="yes","x",""))</f>
        <v/>
      </c>
      <c r="M90" t="str">
        <f>IF('Compare-195'!M90="",IF('Tagging-195-FD'!M90=0, "", "x"),IF('Compare-195'!M90="yes","x",""))</f>
        <v/>
      </c>
      <c r="O90">
        <v>1</v>
      </c>
    </row>
    <row r="91" spans="1:15" ht="43.5" x14ac:dyDescent="0.35">
      <c r="A91" s="13">
        <v>100</v>
      </c>
      <c r="B91" s="15" t="s">
        <v>116</v>
      </c>
      <c r="E91" t="str">
        <f>IF('Compare-195'!E91="",IF('Tagging-195-FD'!E91=0, "", "x"),IF('Compare-195'!E91="yes","x",""))</f>
        <v>x</v>
      </c>
      <c r="F91" t="str">
        <f>IF('Compare-195'!F91="",IF('Tagging-195-FD'!F91=0, "", "x"),IF('Compare-195'!F91="yes","x",""))</f>
        <v>x</v>
      </c>
      <c r="G91" t="str">
        <f>IF('Compare-195'!G91="",IF('Tagging-195-FD'!G91=0, "", "x"),IF('Compare-195'!G91="yes","x",""))</f>
        <v>x</v>
      </c>
      <c r="H91" t="str">
        <f>IF('Compare-195'!H91="",IF('Tagging-195-FD'!H91=0, "", "x"),IF('Compare-195'!H91="yes","x",""))</f>
        <v>x</v>
      </c>
      <c r="I91" t="str">
        <f>IF('Compare-195'!I91="",IF('Tagging-195-FD'!I91=0, "", "x"),IF('Compare-195'!I91="yes","x",""))</f>
        <v>x</v>
      </c>
      <c r="J91" t="str">
        <f>IF('Compare-195'!J91="",IF('Tagging-195-FD'!J91=0, "", "x"),IF('Compare-195'!J91="yes","x",""))</f>
        <v/>
      </c>
      <c r="K91" t="str">
        <f>IF('Compare-195'!K91="",IF('Tagging-195-FD'!K91=0, "", "x"),IF('Compare-195'!K91="yes","x",""))</f>
        <v/>
      </c>
      <c r="L91" t="str">
        <f>IF('Compare-195'!L91="",IF('Tagging-195-FD'!L91=0, "", "x"),IF('Compare-195'!L91="yes","x",""))</f>
        <v/>
      </c>
      <c r="M91" t="str">
        <f>IF('Compare-195'!M91="",IF('Tagging-195-FD'!M91=0, "", "x"),IF('Compare-195'!M91="yes","x",""))</f>
        <v/>
      </c>
      <c r="N91">
        <v>1</v>
      </c>
    </row>
    <row r="92" spans="1:15" ht="72.5" x14ac:dyDescent="0.35">
      <c r="A92" s="13">
        <v>116</v>
      </c>
      <c r="B92" s="15" t="s">
        <v>132</v>
      </c>
      <c r="E92" t="str">
        <f>IF('Compare-195'!E92="",IF('Tagging-195-FD'!E92=0, "", "x"),IF('Compare-195'!E92="yes","x",""))</f>
        <v>x</v>
      </c>
      <c r="F92" t="str">
        <f>IF('Compare-195'!F92="",IF('Tagging-195-FD'!F92=0, "", "x"),IF('Compare-195'!F92="yes","x",""))</f>
        <v>x</v>
      </c>
      <c r="G92" t="str">
        <f>IF('Compare-195'!G92="",IF('Tagging-195-FD'!G92=0, "", "x"),IF('Compare-195'!G92="yes","x",""))</f>
        <v>x</v>
      </c>
      <c r="H92" t="str">
        <f>IF('Compare-195'!H92="",IF('Tagging-195-FD'!H92=0, "", "x"),IF('Compare-195'!H92="yes","x",""))</f>
        <v>x</v>
      </c>
      <c r="I92" t="str">
        <f>IF('Compare-195'!I92="",IF('Tagging-195-FD'!I92=0, "", "x"),IF('Compare-195'!I92="yes","x",""))</f>
        <v/>
      </c>
      <c r="J92" t="str">
        <f>IF('Compare-195'!J92="",IF('Tagging-195-FD'!J92=0, "", "x"),IF('Compare-195'!J92="yes","x",""))</f>
        <v/>
      </c>
      <c r="K92" t="str">
        <f>IF('Compare-195'!K92="",IF('Tagging-195-FD'!K92=0, "", "x"),IF('Compare-195'!K92="yes","x",""))</f>
        <v/>
      </c>
      <c r="L92" t="str">
        <f>IF('Compare-195'!L92="",IF('Tagging-195-FD'!L92=0, "", "x"),IF('Compare-195'!L92="yes","x",""))</f>
        <v/>
      </c>
      <c r="M92" t="str">
        <f>IF('Compare-195'!M92="",IF('Tagging-195-FD'!M92=0, "", "x"),IF('Compare-195'!M92="yes","x",""))</f>
        <v/>
      </c>
      <c r="N92">
        <v>1</v>
      </c>
    </row>
    <row r="93" spans="1:15" ht="72.5" x14ac:dyDescent="0.35">
      <c r="A93" s="13">
        <v>74</v>
      </c>
      <c r="B93" s="15" t="s">
        <v>90</v>
      </c>
      <c r="E93" t="str">
        <f>IF('Compare-195'!E93="",IF('Tagging-195-FD'!E93=0, "", "x"),IF('Compare-195'!E93="yes","x",""))</f>
        <v>x</v>
      </c>
      <c r="F93" t="str">
        <f>IF('Compare-195'!F93="",IF('Tagging-195-FD'!F93=0, "", "x"),IF('Compare-195'!F93="yes","x",""))</f>
        <v>x</v>
      </c>
      <c r="G93" t="str">
        <f>IF('Compare-195'!G93="",IF('Tagging-195-FD'!G93=0, "", "x"),IF('Compare-195'!G93="yes","x",""))</f>
        <v>x</v>
      </c>
      <c r="H93" t="str">
        <f>IF('Compare-195'!H93="",IF('Tagging-195-FD'!H93=0, "", "x"),IF('Compare-195'!H93="yes","x",""))</f>
        <v>x</v>
      </c>
      <c r="I93" t="str">
        <f>IF('Compare-195'!I93="",IF('Tagging-195-FD'!I93=0, "", "x"),IF('Compare-195'!I93="yes","x",""))</f>
        <v/>
      </c>
      <c r="J93" t="str">
        <f>IF('Compare-195'!J93="",IF('Tagging-195-FD'!J93=0, "", "x"),IF('Compare-195'!J93="yes","x",""))</f>
        <v/>
      </c>
      <c r="K93" t="str">
        <f>IF('Compare-195'!K93="",IF('Tagging-195-FD'!K93=0, "", "x"),IF('Compare-195'!K93="yes","x",""))</f>
        <v/>
      </c>
      <c r="L93" t="str">
        <f>IF('Compare-195'!L93="",IF('Tagging-195-FD'!L93=0, "", "x"),IF('Compare-195'!L93="yes","x",""))</f>
        <v/>
      </c>
      <c r="M93" t="str">
        <f>IF('Compare-195'!M93="",IF('Tagging-195-FD'!M93=0, "", "x"),IF('Compare-195'!M93="yes","x",""))</f>
        <v/>
      </c>
      <c r="N93">
        <v>1</v>
      </c>
    </row>
    <row r="94" spans="1:15" ht="58" x14ac:dyDescent="0.35">
      <c r="A94" s="13">
        <v>64</v>
      </c>
      <c r="B94" s="15" t="s">
        <v>81</v>
      </c>
      <c r="E94" t="str">
        <f>IF('Compare-195'!E94="",IF('Tagging-195-FD'!E94=0, "", "x"),IF('Compare-195'!E94="yes","x",""))</f>
        <v>x</v>
      </c>
      <c r="F94" t="str">
        <f>IF('Compare-195'!F94="",IF('Tagging-195-FD'!F94=0, "", "x"),IF('Compare-195'!F94="yes","x",""))</f>
        <v>x</v>
      </c>
      <c r="G94" t="str">
        <f>IF('Compare-195'!G94="",IF('Tagging-195-FD'!G94=0, "", "x"),IF('Compare-195'!G94="yes","x",""))</f>
        <v>x</v>
      </c>
      <c r="H94" t="str">
        <f>IF('Compare-195'!H94="",IF('Tagging-195-FD'!H94=0, "", "x"),IF('Compare-195'!H94="yes","x",""))</f>
        <v>x</v>
      </c>
      <c r="I94" t="str">
        <f>IF('Compare-195'!I94="",IF('Tagging-195-FD'!I94=0, "", "x"),IF('Compare-195'!I94="yes","x",""))</f>
        <v/>
      </c>
      <c r="J94" t="str">
        <f>IF('Compare-195'!J94="",IF('Tagging-195-FD'!J94=0, "", "x"),IF('Compare-195'!J94="yes","x",""))</f>
        <v/>
      </c>
      <c r="K94" t="str">
        <f>IF('Compare-195'!K94="",IF('Tagging-195-FD'!K94=0, "", "x"),IF('Compare-195'!K94="yes","x",""))</f>
        <v/>
      </c>
      <c r="L94" t="str">
        <f>IF('Compare-195'!L94="",IF('Tagging-195-FD'!L94=0, "", "x"),IF('Compare-195'!L94="yes","x",""))</f>
        <v/>
      </c>
      <c r="M94" t="str">
        <f>IF('Compare-195'!M94="",IF('Tagging-195-FD'!M94=0, "", "x"),IF('Compare-195'!M94="yes","x",""))</f>
        <v/>
      </c>
      <c r="N94">
        <v>1</v>
      </c>
    </row>
    <row r="95" spans="1:15" ht="87" x14ac:dyDescent="0.35">
      <c r="A95" s="13">
        <v>173</v>
      </c>
      <c r="B95" s="15" t="s">
        <v>701</v>
      </c>
      <c r="E95" t="str">
        <f>IF('Compare-195'!E95="",IF('Tagging-195-FD'!E95=0, "", "x"),IF('Compare-195'!E95="yes","x",""))</f>
        <v>x</v>
      </c>
      <c r="F95" t="str">
        <f>IF('Compare-195'!F95="",IF('Tagging-195-FD'!F95=0, "", "x"),IF('Compare-195'!F95="yes","x",""))</f>
        <v>x</v>
      </c>
      <c r="G95" t="str">
        <f>IF('Compare-195'!G95="",IF('Tagging-195-FD'!G95=0, "", "x"),IF('Compare-195'!G95="yes","x",""))</f>
        <v>x</v>
      </c>
      <c r="H95" t="str">
        <f>IF('Compare-195'!H95="",IF('Tagging-195-FD'!H95=0, "", "x"),IF('Compare-195'!H95="yes","x",""))</f>
        <v>x</v>
      </c>
      <c r="I95" t="str">
        <f>IF('Compare-195'!I95="",IF('Tagging-195-FD'!I95=0, "", "x"),IF('Compare-195'!I95="yes","x",""))</f>
        <v/>
      </c>
      <c r="J95" t="str">
        <f>IF('Compare-195'!J95="",IF('Tagging-195-FD'!J95=0, "", "x"),IF('Compare-195'!J95="yes","x",""))</f>
        <v/>
      </c>
      <c r="K95" t="str">
        <f>IF('Compare-195'!K95="",IF('Tagging-195-FD'!K95=0, "", "x"),IF('Compare-195'!K95="yes","x",""))</f>
        <v/>
      </c>
      <c r="L95" t="str">
        <f>IF('Compare-195'!L95="",IF('Tagging-195-FD'!L95=0, "", "x"),IF('Compare-195'!L95="yes","x",""))</f>
        <v/>
      </c>
      <c r="M95" t="str">
        <f>IF('Compare-195'!M95="",IF('Tagging-195-FD'!M95=0, "", "x"),IF('Compare-195'!M95="yes","x",""))</f>
        <v/>
      </c>
      <c r="O95">
        <v>1</v>
      </c>
    </row>
    <row r="96" spans="1:15" ht="72.5" x14ac:dyDescent="0.35">
      <c r="A96" s="13">
        <v>122</v>
      </c>
      <c r="B96" s="15" t="s">
        <v>138</v>
      </c>
      <c r="E96" t="str">
        <f>IF('Compare-195'!E96="",IF('Tagging-195-FD'!E96=0, "", "x"),IF('Compare-195'!E96="yes","x",""))</f>
        <v>x</v>
      </c>
      <c r="F96" t="str">
        <f>IF('Compare-195'!F96="",IF('Tagging-195-FD'!F96=0, "", "x"),IF('Compare-195'!F96="yes","x",""))</f>
        <v/>
      </c>
      <c r="G96" t="str">
        <f>IF('Compare-195'!G96="",IF('Tagging-195-FD'!G96=0, "", "x"),IF('Compare-195'!G96="yes","x",""))</f>
        <v>x</v>
      </c>
      <c r="H96" t="str">
        <f>IF('Compare-195'!H96="",IF('Tagging-195-FD'!H96=0, "", "x"),IF('Compare-195'!H96="yes","x",""))</f>
        <v>x</v>
      </c>
      <c r="I96" t="str">
        <f>IF('Compare-195'!I96="",IF('Tagging-195-FD'!I96=0, "", "x"),IF('Compare-195'!I96="yes","x",""))</f>
        <v/>
      </c>
      <c r="J96" t="str">
        <f>IF('Compare-195'!J96="",IF('Tagging-195-FD'!J96=0, "", "x"),IF('Compare-195'!J96="yes","x",""))</f>
        <v/>
      </c>
      <c r="K96" t="str">
        <f>IF('Compare-195'!K96="",IF('Tagging-195-FD'!K96=0, "", "x"),IF('Compare-195'!K96="yes","x",""))</f>
        <v/>
      </c>
      <c r="L96" t="str">
        <f>IF('Compare-195'!L96="",IF('Tagging-195-FD'!L96=0, "", "x"),IF('Compare-195'!L96="yes","x",""))</f>
        <v/>
      </c>
      <c r="M96" t="str">
        <f>IF('Compare-195'!M96="",IF('Tagging-195-FD'!M96=0, "", "x"),IF('Compare-195'!M96="yes","x",""))</f>
        <v/>
      </c>
      <c r="N96">
        <v>1</v>
      </c>
    </row>
    <row r="97" spans="1:15" ht="29" x14ac:dyDescent="0.35">
      <c r="A97" s="13">
        <v>248</v>
      </c>
      <c r="B97" s="15" t="s">
        <v>263</v>
      </c>
      <c r="E97" t="str">
        <f>IF('Compare-195'!E97="",IF('Tagging-195-FD'!E97=0, "", "x"),IF('Compare-195'!E97="yes","x",""))</f>
        <v>x</v>
      </c>
      <c r="F97" t="str">
        <f>IF('Compare-195'!F97="",IF('Tagging-195-FD'!F97=0, "", "x"),IF('Compare-195'!F97="yes","x",""))</f>
        <v>x</v>
      </c>
      <c r="G97" t="str">
        <f>IF('Compare-195'!G97="",IF('Tagging-195-FD'!G97=0, "", "x"),IF('Compare-195'!G97="yes","x",""))</f>
        <v>x</v>
      </c>
      <c r="H97" t="str">
        <f>IF('Compare-195'!H97="",IF('Tagging-195-FD'!H97=0, "", "x"),IF('Compare-195'!H97="yes","x",""))</f>
        <v/>
      </c>
      <c r="I97" t="str">
        <f>IF('Compare-195'!I97="",IF('Tagging-195-FD'!I97=0, "", "x"),IF('Compare-195'!I97="yes","x",""))</f>
        <v/>
      </c>
      <c r="J97" t="str">
        <f>IF('Compare-195'!J97="",IF('Tagging-195-FD'!J97=0, "", "x"),IF('Compare-195'!J97="yes","x",""))</f>
        <v/>
      </c>
      <c r="K97" t="str">
        <f>IF('Compare-195'!K97="",IF('Tagging-195-FD'!K97=0, "", "x"),IF('Compare-195'!K97="yes","x",""))</f>
        <v/>
      </c>
      <c r="L97" t="str">
        <f>IF('Compare-195'!L97="",IF('Tagging-195-FD'!L97=0, "", "x"),IF('Compare-195'!L97="yes","x",""))</f>
        <v/>
      </c>
      <c r="M97" t="str">
        <f>IF('Compare-195'!M97="",IF('Tagging-195-FD'!M97=0, "", "x"),IF('Compare-195'!M97="yes","x",""))</f>
        <v/>
      </c>
      <c r="N97">
        <v>1</v>
      </c>
    </row>
    <row r="98" spans="1:15" ht="116" x14ac:dyDescent="0.35">
      <c r="A98" s="13">
        <v>121</v>
      </c>
      <c r="B98" s="15" t="s">
        <v>137</v>
      </c>
      <c r="E98" t="str">
        <f>IF('Compare-195'!E98="",IF('Tagging-195-FD'!E98=0, "", "x"),IF('Compare-195'!E98="yes","x",""))</f>
        <v>x</v>
      </c>
      <c r="F98" t="str">
        <f>IF('Compare-195'!F98="",IF('Tagging-195-FD'!F98=0, "", "x"),IF('Compare-195'!F98="yes","x",""))</f>
        <v/>
      </c>
      <c r="G98" t="str">
        <f>IF('Compare-195'!G98="",IF('Tagging-195-FD'!G98=0, "", "x"),IF('Compare-195'!G98="yes","x",""))</f>
        <v>x</v>
      </c>
      <c r="H98" t="str">
        <f>IF('Compare-195'!H98="",IF('Tagging-195-FD'!H98=0, "", "x"),IF('Compare-195'!H98="yes","x",""))</f>
        <v>x</v>
      </c>
      <c r="I98" t="str">
        <f>IF('Compare-195'!I98="",IF('Tagging-195-FD'!I98=0, "", "x"),IF('Compare-195'!I98="yes","x",""))</f>
        <v/>
      </c>
      <c r="J98" t="str">
        <f>IF('Compare-195'!J98="",IF('Tagging-195-FD'!J98=0, "", "x"),IF('Compare-195'!J98="yes","x",""))</f>
        <v/>
      </c>
      <c r="K98" t="str">
        <f>IF('Compare-195'!K98="",IF('Tagging-195-FD'!K98=0, "", "x"),IF('Compare-195'!K98="yes","x",""))</f>
        <v/>
      </c>
      <c r="L98" t="str">
        <f>IF('Compare-195'!L98="",IF('Tagging-195-FD'!L98=0, "", "x"),IF('Compare-195'!L98="yes","x",""))</f>
        <v>x</v>
      </c>
      <c r="M98" t="str">
        <f>IF('Compare-195'!M98="",IF('Tagging-195-FD'!M98=0, "", "x"),IF('Compare-195'!M98="yes","x",""))</f>
        <v/>
      </c>
      <c r="N98">
        <v>1</v>
      </c>
    </row>
    <row r="99" spans="1:15" ht="58" x14ac:dyDescent="0.35">
      <c r="A99" s="13">
        <v>33</v>
      </c>
      <c r="B99" s="15" t="s">
        <v>49</v>
      </c>
      <c r="E99" t="str">
        <f>IF('Compare-195'!E99="",IF('Tagging-195-FD'!E99=0, "", "x"),IF('Compare-195'!E99="yes","x",""))</f>
        <v>x</v>
      </c>
      <c r="F99" t="str">
        <f>IF('Compare-195'!F99="",IF('Tagging-195-FD'!F99=0, "", "x"),IF('Compare-195'!F99="yes","x",""))</f>
        <v>x</v>
      </c>
      <c r="G99" t="str">
        <f>IF('Compare-195'!G99="",IF('Tagging-195-FD'!G99=0, "", "x"),IF('Compare-195'!G99="yes","x",""))</f>
        <v>x</v>
      </c>
      <c r="H99" t="str">
        <f>IF('Compare-195'!H99="",IF('Tagging-195-FD'!H99=0, "", "x"),IF('Compare-195'!H99="yes","x",""))</f>
        <v>x</v>
      </c>
      <c r="I99" t="str">
        <f>IF('Compare-195'!I99="",IF('Tagging-195-FD'!I99=0, "", "x"),IF('Compare-195'!I99="yes","x",""))</f>
        <v/>
      </c>
      <c r="J99" t="str">
        <f>IF('Compare-195'!J99="",IF('Tagging-195-FD'!J99=0, "", "x"),IF('Compare-195'!J99="yes","x",""))</f>
        <v/>
      </c>
      <c r="K99" t="str">
        <f>IF('Compare-195'!K99="",IF('Tagging-195-FD'!K99=0, "", "x"),IF('Compare-195'!K99="yes","x",""))</f>
        <v/>
      </c>
      <c r="L99" t="str">
        <f>IF('Compare-195'!L99="",IF('Tagging-195-FD'!L99=0, "", "x"),IF('Compare-195'!L99="yes","x",""))</f>
        <v/>
      </c>
      <c r="M99" t="str">
        <f>IF('Compare-195'!M99="",IF('Tagging-195-FD'!M99=0, "", "x"),IF('Compare-195'!M99="yes","x",""))</f>
        <v/>
      </c>
      <c r="N99">
        <v>1</v>
      </c>
    </row>
    <row r="100" spans="1:15" ht="58" x14ac:dyDescent="0.35">
      <c r="A100" s="13">
        <v>235</v>
      </c>
      <c r="B100" s="15" t="s">
        <v>250</v>
      </c>
      <c r="E100" t="str">
        <f>IF('Compare-195'!E100="",IF('Tagging-195-FD'!E100=0, "", "x"),IF('Compare-195'!E100="yes","x",""))</f>
        <v>x</v>
      </c>
      <c r="F100" t="str">
        <f>IF('Compare-195'!F100="",IF('Tagging-195-FD'!F100=0, "", "x"),IF('Compare-195'!F100="yes","x",""))</f>
        <v>x</v>
      </c>
      <c r="G100" t="str">
        <f>IF('Compare-195'!G100="",IF('Tagging-195-FD'!G100=0, "", "x"),IF('Compare-195'!G100="yes","x",""))</f>
        <v>x</v>
      </c>
      <c r="H100" t="str">
        <f>IF('Compare-195'!H100="",IF('Tagging-195-FD'!H100=0, "", "x"),IF('Compare-195'!H100="yes","x",""))</f>
        <v>x</v>
      </c>
      <c r="I100" t="str">
        <f>IF('Compare-195'!I100="",IF('Tagging-195-FD'!I100=0, "", "x"),IF('Compare-195'!I100="yes","x",""))</f>
        <v/>
      </c>
      <c r="J100" t="str">
        <f>IF('Compare-195'!J100="",IF('Tagging-195-FD'!J100=0, "", "x"),IF('Compare-195'!J100="yes","x",""))</f>
        <v/>
      </c>
      <c r="K100" t="str">
        <f>IF('Compare-195'!K100="",IF('Tagging-195-FD'!K100=0, "", "x"),IF('Compare-195'!K100="yes","x",""))</f>
        <v/>
      </c>
      <c r="L100" t="str">
        <f>IF('Compare-195'!L100="",IF('Tagging-195-FD'!L100=0, "", "x"),IF('Compare-195'!L100="yes","x",""))</f>
        <v/>
      </c>
      <c r="M100" t="str">
        <f>IF('Compare-195'!M100="",IF('Tagging-195-FD'!M100=0, "", "x"),IF('Compare-195'!M100="yes","x",""))</f>
        <v>x</v>
      </c>
      <c r="N100">
        <v>1</v>
      </c>
    </row>
    <row r="101" spans="1:15" ht="58" x14ac:dyDescent="0.35">
      <c r="A101" s="13">
        <v>46</v>
      </c>
      <c r="B101" s="15" t="s">
        <v>62</v>
      </c>
      <c r="E101" t="str">
        <f>IF('Compare-195'!E101="",IF('Tagging-195-FD'!E101=0, "", "x"),IF('Compare-195'!E101="yes","x",""))</f>
        <v>x</v>
      </c>
      <c r="F101" t="str">
        <f>IF('Compare-195'!F101="",IF('Tagging-195-FD'!F101=0, "", "x"),IF('Compare-195'!F101="yes","x",""))</f>
        <v>x</v>
      </c>
      <c r="G101" t="str">
        <f>IF('Compare-195'!G101="",IF('Tagging-195-FD'!G101=0, "", "x"),IF('Compare-195'!G101="yes","x",""))</f>
        <v>x</v>
      </c>
      <c r="H101" t="str">
        <f>IF('Compare-195'!H101="",IF('Tagging-195-FD'!H101=0, "", "x"),IF('Compare-195'!H101="yes","x",""))</f>
        <v>x</v>
      </c>
      <c r="I101" t="str">
        <f>IF('Compare-195'!I101="",IF('Tagging-195-FD'!I101=0, "", "x"),IF('Compare-195'!I101="yes","x",""))</f>
        <v/>
      </c>
      <c r="J101" t="str">
        <f>IF('Compare-195'!J101="",IF('Tagging-195-FD'!J101=0, "", "x"),IF('Compare-195'!J101="yes","x",""))</f>
        <v/>
      </c>
      <c r="K101" t="str">
        <f>IF('Compare-195'!K101="",IF('Tagging-195-FD'!K101=0, "", "x"),IF('Compare-195'!K101="yes","x",""))</f>
        <v/>
      </c>
      <c r="L101" t="str">
        <f>IF('Compare-195'!L101="",IF('Tagging-195-FD'!L101=0, "", "x"),IF('Compare-195'!L101="yes","x",""))</f>
        <v/>
      </c>
      <c r="M101" t="str">
        <f>IF('Compare-195'!M101="",IF('Tagging-195-FD'!M101=0, "", "x"),IF('Compare-195'!M101="yes","x",""))</f>
        <v/>
      </c>
      <c r="N101">
        <v>1</v>
      </c>
    </row>
    <row r="102" spans="1:15" ht="116" x14ac:dyDescent="0.35">
      <c r="A102" s="13">
        <v>77</v>
      </c>
      <c r="B102" s="15" t="s">
        <v>93</v>
      </c>
      <c r="E102" t="str">
        <f>IF('Compare-195'!E102="",IF('Tagging-195-FD'!E102=0, "", "x"),IF('Compare-195'!E102="yes","x",""))</f>
        <v>x</v>
      </c>
      <c r="F102" t="str">
        <f>IF('Compare-195'!F102="",IF('Tagging-195-FD'!F102=0, "", "x"),IF('Compare-195'!F102="yes","x",""))</f>
        <v>x</v>
      </c>
      <c r="G102" t="str">
        <f>IF('Compare-195'!G102="",IF('Tagging-195-FD'!G102=0, "", "x"),IF('Compare-195'!G102="yes","x",""))</f>
        <v>x</v>
      </c>
      <c r="H102" t="str">
        <f>IF('Compare-195'!H102="",IF('Tagging-195-FD'!H102=0, "", "x"),IF('Compare-195'!H102="yes","x",""))</f>
        <v>x</v>
      </c>
      <c r="I102" t="str">
        <f>IF('Compare-195'!I102="",IF('Tagging-195-FD'!I102=0, "", "x"),IF('Compare-195'!I102="yes","x",""))</f>
        <v/>
      </c>
      <c r="J102" t="str">
        <f>IF('Compare-195'!J102="",IF('Tagging-195-FD'!J102=0, "", "x"),IF('Compare-195'!J102="yes","x",""))</f>
        <v/>
      </c>
      <c r="K102" t="str">
        <f>IF('Compare-195'!K102="",IF('Tagging-195-FD'!K102=0, "", "x"),IF('Compare-195'!K102="yes","x",""))</f>
        <v/>
      </c>
      <c r="L102" t="str">
        <f>IF('Compare-195'!L102="",IF('Tagging-195-FD'!L102=0, "", "x"),IF('Compare-195'!L102="yes","x",""))</f>
        <v/>
      </c>
      <c r="M102" t="str">
        <f>IF('Compare-195'!M102="",IF('Tagging-195-FD'!M102=0, "", "x"),IF('Compare-195'!M102="yes","x",""))</f>
        <v/>
      </c>
      <c r="N102">
        <v>1</v>
      </c>
    </row>
    <row r="103" spans="1:15" ht="29" x14ac:dyDescent="0.35">
      <c r="A103" s="13">
        <v>133</v>
      </c>
      <c r="B103" s="15" t="s">
        <v>149</v>
      </c>
      <c r="E103" t="str">
        <f>IF('Compare-195'!E103="",IF('Tagging-195-FD'!E103=0, "", "x"),IF('Compare-195'!E103="yes","x",""))</f>
        <v>x</v>
      </c>
      <c r="F103" t="str">
        <f>IF('Compare-195'!F103="",IF('Tagging-195-FD'!F103=0, "", "x"),IF('Compare-195'!F103="yes","x",""))</f>
        <v>x</v>
      </c>
      <c r="G103" t="str">
        <f>IF('Compare-195'!G103="",IF('Tagging-195-FD'!G103=0, "", "x"),IF('Compare-195'!G103="yes","x",""))</f>
        <v>x</v>
      </c>
      <c r="H103" t="str">
        <f>IF('Compare-195'!H103="",IF('Tagging-195-FD'!H103=0, "", "x"),IF('Compare-195'!H103="yes","x",""))</f>
        <v/>
      </c>
      <c r="I103" t="str">
        <f>IF('Compare-195'!I103="",IF('Tagging-195-FD'!I103=0, "", "x"),IF('Compare-195'!I103="yes","x",""))</f>
        <v/>
      </c>
      <c r="J103" t="str">
        <f>IF('Compare-195'!J103="",IF('Tagging-195-FD'!J103=0, "", "x"),IF('Compare-195'!J103="yes","x",""))</f>
        <v/>
      </c>
      <c r="K103" t="str">
        <f>IF('Compare-195'!K103="",IF('Tagging-195-FD'!K103=0, "", "x"),IF('Compare-195'!K103="yes","x",""))</f>
        <v/>
      </c>
      <c r="L103" t="str">
        <f>IF('Compare-195'!L103="",IF('Tagging-195-FD'!L103=0, "", "x"),IF('Compare-195'!L103="yes","x",""))</f>
        <v/>
      </c>
      <c r="M103" t="str">
        <f>IF('Compare-195'!M103="",IF('Tagging-195-FD'!M103=0, "", "x"),IF('Compare-195'!M103="yes","x",""))</f>
        <v/>
      </c>
      <c r="N103">
        <v>1</v>
      </c>
    </row>
    <row r="104" spans="1:15" ht="101.5" x14ac:dyDescent="0.35">
      <c r="A104" s="13">
        <v>58</v>
      </c>
      <c r="B104" s="15" t="s">
        <v>75</v>
      </c>
      <c r="E104" t="str">
        <f>IF('Compare-195'!E104="",IF('Tagging-195-FD'!E104=0, "", "x"),IF('Compare-195'!E104="yes","x",""))</f>
        <v>x</v>
      </c>
      <c r="F104" t="str">
        <f>IF('Compare-195'!F104="",IF('Tagging-195-FD'!F104=0, "", "x"),IF('Compare-195'!F104="yes","x",""))</f>
        <v/>
      </c>
      <c r="G104" t="str">
        <f>IF('Compare-195'!G104="",IF('Tagging-195-FD'!G104=0, "", "x"),IF('Compare-195'!G104="yes","x",""))</f>
        <v>x</v>
      </c>
      <c r="H104" t="str">
        <f>IF('Compare-195'!H104="",IF('Tagging-195-FD'!H104=0, "", "x"),IF('Compare-195'!H104="yes","x",""))</f>
        <v/>
      </c>
      <c r="I104" t="str">
        <f>IF('Compare-195'!I104="",IF('Tagging-195-FD'!I104=0, "", "x"),IF('Compare-195'!I104="yes","x",""))</f>
        <v/>
      </c>
      <c r="J104" t="str">
        <f>IF('Compare-195'!J104="",IF('Tagging-195-FD'!J104=0, "", "x"),IF('Compare-195'!J104="yes","x",""))</f>
        <v/>
      </c>
      <c r="K104" t="str">
        <f>IF('Compare-195'!K104="",IF('Tagging-195-FD'!K104=0, "", "x"),IF('Compare-195'!K104="yes","x",""))</f>
        <v/>
      </c>
      <c r="L104" t="str">
        <f>IF('Compare-195'!L104="",IF('Tagging-195-FD'!L104=0, "", "x"),IF('Compare-195'!L104="yes","x",""))</f>
        <v/>
      </c>
      <c r="M104" t="str">
        <f>IF('Compare-195'!M104="",IF('Tagging-195-FD'!M104=0, "", "x"),IF('Compare-195'!M104="yes","x",""))</f>
        <v/>
      </c>
      <c r="N104">
        <v>1</v>
      </c>
    </row>
    <row r="105" spans="1:15" ht="29" x14ac:dyDescent="0.35">
      <c r="A105" s="13">
        <v>166</v>
      </c>
      <c r="B105" s="15" t="s">
        <v>182</v>
      </c>
      <c r="E105" t="str">
        <f>IF('Compare-195'!E105="",IF('Tagging-195-FD'!E105=0, "", "x"),IF('Compare-195'!E105="yes","x",""))</f>
        <v>x</v>
      </c>
      <c r="F105" t="str">
        <f>IF('Compare-195'!F105="",IF('Tagging-195-FD'!F105=0, "", "x"),IF('Compare-195'!F105="yes","x",""))</f>
        <v>x</v>
      </c>
      <c r="G105" t="str">
        <f>IF('Compare-195'!G105="",IF('Tagging-195-FD'!G105=0, "", "x"),IF('Compare-195'!G105="yes","x",""))</f>
        <v>x</v>
      </c>
      <c r="H105" t="str">
        <f>IF('Compare-195'!H105="",IF('Tagging-195-FD'!H105=0, "", "x"),IF('Compare-195'!H105="yes","x",""))</f>
        <v>x</v>
      </c>
      <c r="I105" t="str">
        <f>IF('Compare-195'!I105="",IF('Tagging-195-FD'!I105=0, "", "x"),IF('Compare-195'!I105="yes","x",""))</f>
        <v/>
      </c>
      <c r="J105" t="str">
        <f>IF('Compare-195'!J105="",IF('Tagging-195-FD'!J105=0, "", "x"),IF('Compare-195'!J105="yes","x",""))</f>
        <v/>
      </c>
      <c r="K105" t="str">
        <f>IF('Compare-195'!K105="",IF('Tagging-195-FD'!K105=0, "", "x"),IF('Compare-195'!K105="yes","x",""))</f>
        <v/>
      </c>
      <c r="L105" t="str">
        <f>IF('Compare-195'!L105="",IF('Tagging-195-FD'!L105=0, "", "x"),IF('Compare-195'!L105="yes","x",""))</f>
        <v/>
      </c>
      <c r="M105" t="str">
        <f>IF('Compare-195'!M105="",IF('Tagging-195-FD'!M105=0, "", "x"),IF('Compare-195'!M105="yes","x",""))</f>
        <v>x</v>
      </c>
      <c r="N105">
        <v>1</v>
      </c>
    </row>
    <row r="106" spans="1:15" ht="72.5" x14ac:dyDescent="0.35">
      <c r="A106" s="13">
        <v>234</v>
      </c>
      <c r="B106" s="15" t="s">
        <v>249</v>
      </c>
      <c r="E106" t="str">
        <f>IF('Compare-195'!E106="",IF('Tagging-195-FD'!E106=0, "", "x"),IF('Compare-195'!E106="yes","x",""))</f>
        <v>x</v>
      </c>
      <c r="F106" t="str">
        <f>IF('Compare-195'!F106="",IF('Tagging-195-FD'!F106=0, "", "x"),IF('Compare-195'!F106="yes","x",""))</f>
        <v/>
      </c>
      <c r="G106" t="str">
        <f>IF('Compare-195'!G106="",IF('Tagging-195-FD'!G106=0, "", "x"),IF('Compare-195'!G106="yes","x",""))</f>
        <v>x</v>
      </c>
      <c r="H106" t="str">
        <f>IF('Compare-195'!H106="",IF('Tagging-195-FD'!H106=0, "", "x"),IF('Compare-195'!H106="yes","x",""))</f>
        <v/>
      </c>
      <c r="I106" t="str">
        <f>IF('Compare-195'!I106="",IF('Tagging-195-FD'!I106=0, "", "x"),IF('Compare-195'!I106="yes","x",""))</f>
        <v/>
      </c>
      <c r="J106" t="str">
        <f>IF('Compare-195'!J106="",IF('Tagging-195-FD'!J106=0, "", "x"),IF('Compare-195'!J106="yes","x",""))</f>
        <v/>
      </c>
      <c r="K106" t="str">
        <f>IF('Compare-195'!K106="",IF('Tagging-195-FD'!K106=0, "", "x"),IF('Compare-195'!K106="yes","x",""))</f>
        <v/>
      </c>
      <c r="L106" t="str">
        <f>IF('Compare-195'!L106="",IF('Tagging-195-FD'!L106=0, "", "x"),IF('Compare-195'!L106="yes","x",""))</f>
        <v/>
      </c>
      <c r="M106" t="str">
        <f>IF('Compare-195'!M106="",IF('Tagging-195-FD'!M106=0, "", "x"),IF('Compare-195'!M106="yes","x",""))</f>
        <v>x</v>
      </c>
      <c r="N106">
        <v>1</v>
      </c>
    </row>
    <row r="107" spans="1:15" ht="58" x14ac:dyDescent="0.35">
      <c r="A107" s="13">
        <v>158</v>
      </c>
      <c r="B107" s="15" t="s">
        <v>174</v>
      </c>
      <c r="E107" t="str">
        <f>IF('Compare-195'!E107="",IF('Tagging-195-FD'!E107=0, "", "x"),IF('Compare-195'!E107="yes","x",""))</f>
        <v>x</v>
      </c>
      <c r="F107" t="str">
        <f>IF('Compare-195'!F107="",IF('Tagging-195-FD'!F107=0, "", "x"),IF('Compare-195'!F107="yes","x",""))</f>
        <v/>
      </c>
      <c r="G107" t="str">
        <f>IF('Compare-195'!G107="",IF('Tagging-195-FD'!G107=0, "", "x"),IF('Compare-195'!G107="yes","x",""))</f>
        <v/>
      </c>
      <c r="H107" t="str">
        <f>IF('Compare-195'!H107="",IF('Tagging-195-FD'!H107=0, "", "x"),IF('Compare-195'!H107="yes","x",""))</f>
        <v>x</v>
      </c>
      <c r="I107" t="str">
        <f>IF('Compare-195'!I107="",IF('Tagging-195-FD'!I107=0, "", "x"),IF('Compare-195'!I107="yes","x",""))</f>
        <v/>
      </c>
      <c r="J107" t="str">
        <f>IF('Compare-195'!J107="",IF('Tagging-195-FD'!J107=0, "", "x"),IF('Compare-195'!J107="yes","x",""))</f>
        <v/>
      </c>
      <c r="K107" t="str">
        <f>IF('Compare-195'!K107="",IF('Tagging-195-FD'!K107=0, "", "x"),IF('Compare-195'!K107="yes","x",""))</f>
        <v/>
      </c>
      <c r="L107" t="str">
        <f>IF('Compare-195'!L107="",IF('Tagging-195-FD'!L107=0, "", "x"),IF('Compare-195'!L107="yes","x",""))</f>
        <v/>
      </c>
      <c r="M107" t="str">
        <f>IF('Compare-195'!M107="",IF('Tagging-195-FD'!M107=0, "", "x"),IF('Compare-195'!M107="yes","x",""))</f>
        <v/>
      </c>
      <c r="O107">
        <v>1</v>
      </c>
    </row>
    <row r="108" spans="1:15" ht="43.5" x14ac:dyDescent="0.35">
      <c r="A108" s="13">
        <v>114</v>
      </c>
      <c r="B108" s="15" t="s">
        <v>130</v>
      </c>
      <c r="E108" t="str">
        <f>IF('Compare-195'!E108="",IF('Tagging-195-FD'!E108=0, "", "x"),IF('Compare-195'!E108="yes","x",""))</f>
        <v>x</v>
      </c>
      <c r="F108" t="str">
        <f>IF('Compare-195'!F108="",IF('Tagging-195-FD'!F108=0, "", "x"),IF('Compare-195'!F108="yes","x",""))</f>
        <v>x</v>
      </c>
      <c r="G108" t="str">
        <f>IF('Compare-195'!G108="",IF('Tagging-195-FD'!G108=0, "", "x"),IF('Compare-195'!G108="yes","x",""))</f>
        <v>x</v>
      </c>
      <c r="H108" t="str">
        <f>IF('Compare-195'!H108="",IF('Tagging-195-FD'!H108=0, "", "x"),IF('Compare-195'!H108="yes","x",""))</f>
        <v>x</v>
      </c>
      <c r="I108" t="str">
        <f>IF('Compare-195'!I108="",IF('Tagging-195-FD'!I108=0, "", "x"),IF('Compare-195'!I108="yes","x",""))</f>
        <v/>
      </c>
      <c r="J108" t="str">
        <f>IF('Compare-195'!J108="",IF('Tagging-195-FD'!J108=0, "", "x"),IF('Compare-195'!J108="yes","x",""))</f>
        <v/>
      </c>
      <c r="K108" t="str">
        <f>IF('Compare-195'!K108="",IF('Tagging-195-FD'!K108=0, "", "x"),IF('Compare-195'!K108="yes","x",""))</f>
        <v/>
      </c>
      <c r="L108" t="str">
        <f>IF('Compare-195'!L108="",IF('Tagging-195-FD'!L108=0, "", "x"),IF('Compare-195'!L108="yes","x",""))</f>
        <v/>
      </c>
      <c r="M108" t="str">
        <f>IF('Compare-195'!M108="",IF('Tagging-195-FD'!M108=0, "", "x"),IF('Compare-195'!M108="yes","x",""))</f>
        <v/>
      </c>
      <c r="N108">
        <v>1</v>
      </c>
    </row>
    <row r="109" spans="1:15" ht="58" x14ac:dyDescent="0.35">
      <c r="A109" s="13">
        <v>7</v>
      </c>
      <c r="B109" s="15" t="s">
        <v>19</v>
      </c>
      <c r="E109" t="str">
        <f>IF('Compare-195'!E109="",IF('Tagging-195-FD'!E109=0, "", "x"),IF('Compare-195'!E109="yes","x",""))</f>
        <v>x</v>
      </c>
      <c r="F109" t="str">
        <f>IF('Compare-195'!F109="",IF('Tagging-195-FD'!F109=0, "", "x"),IF('Compare-195'!F109="yes","x",""))</f>
        <v>x</v>
      </c>
      <c r="G109" t="str">
        <f>IF('Compare-195'!G109="",IF('Tagging-195-FD'!G109=0, "", "x"),IF('Compare-195'!G109="yes","x",""))</f>
        <v>x</v>
      </c>
      <c r="H109" t="str">
        <f>IF('Compare-195'!H109="",IF('Tagging-195-FD'!H109=0, "", "x"),IF('Compare-195'!H109="yes","x",""))</f>
        <v>x</v>
      </c>
      <c r="I109" t="str">
        <f>IF('Compare-195'!I109="",IF('Tagging-195-FD'!I109=0, "", "x"),IF('Compare-195'!I109="yes","x",""))</f>
        <v/>
      </c>
      <c r="J109" t="str">
        <f>IF('Compare-195'!J109="",IF('Tagging-195-FD'!J109=0, "", "x"),IF('Compare-195'!J109="yes","x",""))</f>
        <v/>
      </c>
      <c r="K109" t="str">
        <f>IF('Compare-195'!K109="",IF('Tagging-195-FD'!K109=0, "", "x"),IF('Compare-195'!K109="yes","x",""))</f>
        <v/>
      </c>
      <c r="L109" t="str">
        <f>IF('Compare-195'!L109="",IF('Tagging-195-FD'!L109=0, "", "x"),IF('Compare-195'!L109="yes","x",""))</f>
        <v/>
      </c>
      <c r="M109" t="str">
        <f>IF('Compare-195'!M109="",IF('Tagging-195-FD'!M109=0, "", "x"),IF('Compare-195'!M109="yes","x",""))</f>
        <v/>
      </c>
      <c r="N109">
        <v>1</v>
      </c>
    </row>
    <row r="110" spans="1:15" ht="43.5" x14ac:dyDescent="0.35">
      <c r="A110" s="13">
        <v>198</v>
      </c>
      <c r="B110" s="15" t="s">
        <v>213</v>
      </c>
      <c r="E110" t="str">
        <f>IF('Compare-195'!E110="",IF('Tagging-195-FD'!E110=0, "", "x"),IF('Compare-195'!E110="yes","x",""))</f>
        <v>x</v>
      </c>
      <c r="F110" t="str">
        <f>IF('Compare-195'!F110="",IF('Tagging-195-FD'!F110=0, "", "x"),IF('Compare-195'!F110="yes","x",""))</f>
        <v>x</v>
      </c>
      <c r="G110" t="str">
        <f>IF('Compare-195'!G110="",IF('Tagging-195-FD'!G110=0, "", "x"),IF('Compare-195'!G110="yes","x",""))</f>
        <v>x</v>
      </c>
      <c r="H110" t="str">
        <f>IF('Compare-195'!H110="",IF('Tagging-195-FD'!H110=0, "", "x"),IF('Compare-195'!H110="yes","x",""))</f>
        <v>x</v>
      </c>
      <c r="I110" t="str">
        <f>IF('Compare-195'!I110="",IF('Tagging-195-FD'!I110=0, "", "x"),IF('Compare-195'!I110="yes","x",""))</f>
        <v/>
      </c>
      <c r="J110" t="str">
        <f>IF('Compare-195'!J110="",IF('Tagging-195-FD'!J110=0, "", "x"),IF('Compare-195'!J110="yes","x",""))</f>
        <v/>
      </c>
      <c r="K110" t="str">
        <f>IF('Compare-195'!K110="",IF('Tagging-195-FD'!K110=0, "", "x"),IF('Compare-195'!K110="yes","x",""))</f>
        <v/>
      </c>
      <c r="L110" t="str">
        <f>IF('Compare-195'!L110="",IF('Tagging-195-FD'!L110=0, "", "x"),IF('Compare-195'!L110="yes","x",""))</f>
        <v/>
      </c>
      <c r="M110" t="str">
        <f>IF('Compare-195'!M110="",IF('Tagging-195-FD'!M110=0, "", "x"),IF('Compare-195'!M110="yes","x",""))</f>
        <v>x</v>
      </c>
      <c r="N110">
        <v>1</v>
      </c>
    </row>
    <row r="111" spans="1:15" ht="29" x14ac:dyDescent="0.35">
      <c r="A111" s="13">
        <v>140</v>
      </c>
      <c r="B111" s="15" t="s">
        <v>156</v>
      </c>
      <c r="E111" t="str">
        <f>IF('Compare-195'!E111="",IF('Tagging-195-FD'!E111=0, "", "x"),IF('Compare-195'!E111="yes","x",""))</f>
        <v>x</v>
      </c>
      <c r="F111" t="str">
        <f>IF('Compare-195'!F111="",IF('Tagging-195-FD'!F111=0, "", "x"),IF('Compare-195'!F111="yes","x",""))</f>
        <v>x</v>
      </c>
      <c r="G111" t="str">
        <f>IF('Compare-195'!G111="",IF('Tagging-195-FD'!G111=0, "", "x"),IF('Compare-195'!G111="yes","x",""))</f>
        <v>x</v>
      </c>
      <c r="H111" t="str">
        <f>IF('Compare-195'!H111="",IF('Tagging-195-FD'!H111=0, "", "x"),IF('Compare-195'!H111="yes","x",""))</f>
        <v>x</v>
      </c>
      <c r="I111" t="str">
        <f>IF('Compare-195'!I111="",IF('Tagging-195-FD'!I111=0, "", "x"),IF('Compare-195'!I111="yes","x",""))</f>
        <v/>
      </c>
      <c r="J111" t="str">
        <f>IF('Compare-195'!J111="",IF('Tagging-195-FD'!J111=0, "", "x"),IF('Compare-195'!J111="yes","x",""))</f>
        <v/>
      </c>
      <c r="K111" t="str">
        <f>IF('Compare-195'!K111="",IF('Tagging-195-FD'!K111=0, "", "x"),IF('Compare-195'!K111="yes","x",""))</f>
        <v/>
      </c>
      <c r="L111" t="str">
        <f>IF('Compare-195'!L111="",IF('Tagging-195-FD'!L111=0, "", "x"),IF('Compare-195'!L111="yes","x",""))</f>
        <v/>
      </c>
      <c r="M111" t="str">
        <f>IF('Compare-195'!M111="",IF('Tagging-195-FD'!M111=0, "", "x"),IF('Compare-195'!M111="yes","x",""))</f>
        <v/>
      </c>
      <c r="N111">
        <v>1</v>
      </c>
    </row>
    <row r="112" spans="1:15" ht="43.5" x14ac:dyDescent="0.35">
      <c r="A112" s="13">
        <v>240</v>
      </c>
      <c r="B112" s="15" t="s">
        <v>255</v>
      </c>
      <c r="E112" t="str">
        <f>IF('Compare-195'!E112="",IF('Tagging-195-FD'!E112=0, "", "x"),IF('Compare-195'!E112="yes","x",""))</f>
        <v>x</v>
      </c>
      <c r="F112" t="str">
        <f>IF('Compare-195'!F112="",IF('Tagging-195-FD'!F112=0, "", "x"),IF('Compare-195'!F112="yes","x",""))</f>
        <v>x</v>
      </c>
      <c r="G112" t="str">
        <f>IF('Compare-195'!G112="",IF('Tagging-195-FD'!G112=0, "", "x"),IF('Compare-195'!G112="yes","x",""))</f>
        <v>x</v>
      </c>
      <c r="H112" t="str">
        <f>IF('Compare-195'!H112="",IF('Tagging-195-FD'!H112=0, "", "x"),IF('Compare-195'!H112="yes","x",""))</f>
        <v/>
      </c>
      <c r="I112" t="str">
        <f>IF('Compare-195'!I112="",IF('Tagging-195-FD'!I112=0, "", "x"),IF('Compare-195'!I112="yes","x",""))</f>
        <v/>
      </c>
      <c r="J112" t="str">
        <f>IF('Compare-195'!J112="",IF('Tagging-195-FD'!J112=0, "", "x"),IF('Compare-195'!J112="yes","x",""))</f>
        <v/>
      </c>
      <c r="K112" t="str">
        <f>IF('Compare-195'!K112="",IF('Tagging-195-FD'!K112=0, "", "x"),IF('Compare-195'!K112="yes","x",""))</f>
        <v/>
      </c>
      <c r="L112" t="str">
        <f>IF('Compare-195'!L112="",IF('Tagging-195-FD'!L112=0, "", "x"),IF('Compare-195'!L112="yes","x",""))</f>
        <v/>
      </c>
      <c r="M112" t="str">
        <f>IF('Compare-195'!M112="",IF('Tagging-195-FD'!M112=0, "", "x"),IF('Compare-195'!M112="yes","x",""))</f>
        <v>x</v>
      </c>
      <c r="N112">
        <v>1</v>
      </c>
    </row>
    <row r="113" spans="1:15" ht="72.5" x14ac:dyDescent="0.35">
      <c r="A113" s="13">
        <v>92</v>
      </c>
      <c r="B113" s="15" t="s">
        <v>108</v>
      </c>
      <c r="E113" t="str">
        <f>IF('Compare-195'!E113="",IF('Tagging-195-FD'!E113=0, "", "x"),IF('Compare-195'!E113="yes","x",""))</f>
        <v>x</v>
      </c>
      <c r="F113" t="str">
        <f>IF('Compare-195'!F113="",IF('Tagging-195-FD'!F113=0, "", "x"),IF('Compare-195'!F113="yes","x",""))</f>
        <v>x</v>
      </c>
      <c r="G113" t="str">
        <f>IF('Compare-195'!G113="",IF('Tagging-195-FD'!G113=0, "", "x"),IF('Compare-195'!G113="yes","x",""))</f>
        <v>x</v>
      </c>
      <c r="H113" t="str">
        <f>IF('Compare-195'!H113="",IF('Tagging-195-FD'!H113=0, "", "x"),IF('Compare-195'!H113="yes","x",""))</f>
        <v>x</v>
      </c>
      <c r="I113" t="str">
        <f>IF('Compare-195'!I113="",IF('Tagging-195-FD'!I113=0, "", "x"),IF('Compare-195'!I113="yes","x",""))</f>
        <v/>
      </c>
      <c r="J113" t="str">
        <f>IF('Compare-195'!J113="",IF('Tagging-195-FD'!J113=0, "", "x"),IF('Compare-195'!J113="yes","x",""))</f>
        <v/>
      </c>
      <c r="K113" t="str">
        <f>IF('Compare-195'!K113="",IF('Tagging-195-FD'!K113=0, "", "x"),IF('Compare-195'!K113="yes","x",""))</f>
        <v/>
      </c>
      <c r="L113" t="str">
        <f>IF('Compare-195'!L113="",IF('Tagging-195-FD'!L113=0, "", "x"),IF('Compare-195'!L113="yes","x",""))</f>
        <v/>
      </c>
      <c r="M113" t="str">
        <f>IF('Compare-195'!M113="",IF('Tagging-195-FD'!M113=0, "", "x"),IF('Compare-195'!M113="yes","x",""))</f>
        <v/>
      </c>
      <c r="N113">
        <v>1</v>
      </c>
    </row>
    <row r="114" spans="1:15" ht="29" x14ac:dyDescent="0.35">
      <c r="A114" s="13">
        <v>23</v>
      </c>
      <c r="B114" s="15" t="s">
        <v>39</v>
      </c>
      <c r="E114" t="str">
        <f>IF('Compare-195'!E114="",IF('Tagging-195-FD'!E114=0, "", "x"),IF('Compare-195'!E114="yes","x",""))</f>
        <v>x</v>
      </c>
      <c r="F114" t="str">
        <f>IF('Compare-195'!F114="",IF('Tagging-195-FD'!F114=0, "", "x"),IF('Compare-195'!F114="yes","x",""))</f>
        <v>x</v>
      </c>
      <c r="G114" t="str">
        <f>IF('Compare-195'!G114="",IF('Tagging-195-FD'!G114=0, "", "x"),IF('Compare-195'!G114="yes","x",""))</f>
        <v>x</v>
      </c>
      <c r="H114" t="str">
        <f>IF('Compare-195'!H114="",IF('Tagging-195-FD'!H114=0, "", "x"),IF('Compare-195'!H114="yes","x",""))</f>
        <v>x</v>
      </c>
      <c r="I114" t="str">
        <f>IF('Compare-195'!I114="",IF('Tagging-195-FD'!I114=0, "", "x"),IF('Compare-195'!I114="yes","x",""))</f>
        <v/>
      </c>
      <c r="J114" t="str">
        <f>IF('Compare-195'!J114="",IF('Tagging-195-FD'!J114=0, "", "x"),IF('Compare-195'!J114="yes","x",""))</f>
        <v/>
      </c>
      <c r="K114" t="str">
        <f>IF('Compare-195'!K114="",IF('Tagging-195-FD'!K114=0, "", "x"),IF('Compare-195'!K114="yes","x",""))</f>
        <v/>
      </c>
      <c r="L114" t="str">
        <f>IF('Compare-195'!L114="",IF('Tagging-195-FD'!L114=0, "", "x"),IF('Compare-195'!L114="yes","x",""))</f>
        <v/>
      </c>
      <c r="M114" t="str">
        <f>IF('Compare-195'!M114="",IF('Tagging-195-FD'!M114=0, "", "x"),IF('Compare-195'!M114="yes","x",""))</f>
        <v/>
      </c>
      <c r="N114">
        <v>1</v>
      </c>
    </row>
    <row r="115" spans="1:15" ht="58" x14ac:dyDescent="0.35">
      <c r="A115" s="13">
        <v>61</v>
      </c>
      <c r="B115" s="15" t="s">
        <v>78</v>
      </c>
      <c r="E115" t="str">
        <f>IF('Compare-195'!E115="",IF('Tagging-195-FD'!E115=0, "", "x"),IF('Compare-195'!E115="yes","x",""))</f>
        <v>x</v>
      </c>
      <c r="F115" t="str">
        <f>IF('Compare-195'!F115="",IF('Tagging-195-FD'!F115=0, "", "x"),IF('Compare-195'!F115="yes","x",""))</f>
        <v>x</v>
      </c>
      <c r="G115" t="str">
        <f>IF('Compare-195'!G115="",IF('Tagging-195-FD'!G115=0, "", "x"),IF('Compare-195'!G115="yes","x",""))</f>
        <v>x</v>
      </c>
      <c r="H115" t="str">
        <f>IF('Compare-195'!H115="",IF('Tagging-195-FD'!H115=0, "", "x"),IF('Compare-195'!H115="yes","x",""))</f>
        <v/>
      </c>
      <c r="I115" t="str">
        <f>IF('Compare-195'!I115="",IF('Tagging-195-FD'!I115=0, "", "x"),IF('Compare-195'!I115="yes","x",""))</f>
        <v/>
      </c>
      <c r="J115" t="str">
        <f>IF('Compare-195'!J115="",IF('Tagging-195-FD'!J115=0, "", "x"),IF('Compare-195'!J115="yes","x",""))</f>
        <v/>
      </c>
      <c r="K115" t="str">
        <f>IF('Compare-195'!K115="",IF('Tagging-195-FD'!K115=0, "", "x"),IF('Compare-195'!K115="yes","x",""))</f>
        <v/>
      </c>
      <c r="L115" t="str">
        <f>IF('Compare-195'!L115="",IF('Tagging-195-FD'!L115=0, "", "x"),IF('Compare-195'!L115="yes","x",""))</f>
        <v/>
      </c>
      <c r="M115" t="str">
        <f>IF('Compare-195'!M115="",IF('Tagging-195-FD'!M115=0, "", "x"),IF('Compare-195'!M115="yes","x",""))</f>
        <v/>
      </c>
      <c r="N115">
        <v>1</v>
      </c>
    </row>
    <row r="116" spans="1:15" ht="29" x14ac:dyDescent="0.35">
      <c r="A116" s="13">
        <v>8</v>
      </c>
      <c r="B116" s="15" t="s">
        <v>20</v>
      </c>
      <c r="E116" t="str">
        <f>IF('Compare-195'!E116="",IF('Tagging-195-FD'!E116=0, "", "x"),IF('Compare-195'!E116="yes","x",""))</f>
        <v>x</v>
      </c>
      <c r="F116" t="str">
        <f>IF('Compare-195'!F116="",IF('Tagging-195-FD'!F116=0, "", "x"),IF('Compare-195'!F116="yes","x",""))</f>
        <v>x</v>
      </c>
      <c r="G116" t="str">
        <f>IF('Compare-195'!G116="",IF('Tagging-195-FD'!G116=0, "", "x"),IF('Compare-195'!G116="yes","x",""))</f>
        <v>x</v>
      </c>
      <c r="H116" t="str">
        <f>IF('Compare-195'!H116="",IF('Tagging-195-FD'!H116=0, "", "x"),IF('Compare-195'!H116="yes","x",""))</f>
        <v>x</v>
      </c>
      <c r="I116" t="str">
        <f>IF('Compare-195'!I116="",IF('Tagging-195-FD'!I116=0, "", "x"),IF('Compare-195'!I116="yes","x",""))</f>
        <v/>
      </c>
      <c r="J116" t="str">
        <f>IF('Compare-195'!J116="",IF('Tagging-195-FD'!J116=0, "", "x"),IF('Compare-195'!J116="yes","x",""))</f>
        <v/>
      </c>
      <c r="K116" t="str">
        <f>IF('Compare-195'!K116="",IF('Tagging-195-FD'!K116=0, "", "x"),IF('Compare-195'!K116="yes","x",""))</f>
        <v/>
      </c>
      <c r="L116" t="str">
        <f>IF('Compare-195'!L116="",IF('Tagging-195-FD'!L116=0, "", "x"),IF('Compare-195'!L116="yes","x",""))</f>
        <v/>
      </c>
      <c r="M116" t="str">
        <f>IF('Compare-195'!M116="",IF('Tagging-195-FD'!M116=0, "", "x"),IF('Compare-195'!M116="yes","x",""))</f>
        <v>x</v>
      </c>
      <c r="N116">
        <v>1</v>
      </c>
    </row>
    <row r="117" spans="1:15" ht="29" x14ac:dyDescent="0.35">
      <c r="A117" s="13">
        <v>168</v>
      </c>
      <c r="B117" s="15" t="s">
        <v>184</v>
      </c>
      <c r="E117" t="str">
        <f>IF('Compare-195'!E117="",IF('Tagging-195-FD'!E117=0, "", "x"),IF('Compare-195'!E117="yes","x",""))</f>
        <v>x</v>
      </c>
      <c r="F117" t="str">
        <f>IF('Compare-195'!F117="",IF('Tagging-195-FD'!F117=0, "", "x"),IF('Compare-195'!F117="yes","x",""))</f>
        <v>x</v>
      </c>
      <c r="G117" t="str">
        <f>IF('Compare-195'!G117="",IF('Tagging-195-FD'!G117=0, "", "x"),IF('Compare-195'!G117="yes","x",""))</f>
        <v/>
      </c>
      <c r="H117" t="str">
        <f>IF('Compare-195'!H117="",IF('Tagging-195-FD'!H117=0, "", "x"),IF('Compare-195'!H117="yes","x",""))</f>
        <v>x</v>
      </c>
      <c r="I117" t="str">
        <f>IF('Compare-195'!I117="",IF('Tagging-195-FD'!I117=0, "", "x"),IF('Compare-195'!I117="yes","x",""))</f>
        <v/>
      </c>
      <c r="J117" t="str">
        <f>IF('Compare-195'!J117="",IF('Tagging-195-FD'!J117=0, "", "x"),IF('Compare-195'!J117="yes","x",""))</f>
        <v/>
      </c>
      <c r="K117" t="str">
        <f>IF('Compare-195'!K117="",IF('Tagging-195-FD'!K117=0, "", "x"),IF('Compare-195'!K117="yes","x",""))</f>
        <v/>
      </c>
      <c r="L117" t="str">
        <f>IF('Compare-195'!L117="",IF('Tagging-195-FD'!L117=0, "", "x"),IF('Compare-195'!L117="yes","x",""))</f>
        <v/>
      </c>
      <c r="M117" t="str">
        <f>IF('Compare-195'!M117="",IF('Tagging-195-FD'!M117=0, "", "x"),IF('Compare-195'!M117="yes","x",""))</f>
        <v/>
      </c>
      <c r="N117">
        <v>1</v>
      </c>
    </row>
    <row r="118" spans="1:15" ht="43.5" x14ac:dyDescent="0.35">
      <c r="A118" s="13">
        <v>239</v>
      </c>
      <c r="B118" s="15" t="s">
        <v>254</v>
      </c>
      <c r="E118" t="str">
        <f>IF('Compare-195'!E118="",IF('Tagging-195-FD'!E118=0, "", "x"),IF('Compare-195'!E118="yes","x",""))</f>
        <v>x</v>
      </c>
      <c r="F118" t="str">
        <f>IF('Compare-195'!F118="",IF('Tagging-195-FD'!F118=0, "", "x"),IF('Compare-195'!F118="yes","x",""))</f>
        <v>x</v>
      </c>
      <c r="G118" t="str">
        <f>IF('Compare-195'!G118="",IF('Tagging-195-FD'!G118=0, "", "x"),IF('Compare-195'!G118="yes","x",""))</f>
        <v>x</v>
      </c>
      <c r="H118" t="str">
        <f>IF('Compare-195'!H118="",IF('Tagging-195-FD'!H118=0, "", "x"),IF('Compare-195'!H118="yes","x",""))</f>
        <v>x</v>
      </c>
      <c r="I118" t="str">
        <f>IF('Compare-195'!I118="",IF('Tagging-195-FD'!I118=0, "", "x"),IF('Compare-195'!I118="yes","x",""))</f>
        <v/>
      </c>
      <c r="J118" t="str">
        <f>IF('Compare-195'!J118="",IF('Tagging-195-FD'!J118=0, "", "x"),IF('Compare-195'!J118="yes","x",""))</f>
        <v/>
      </c>
      <c r="K118" t="str">
        <f>IF('Compare-195'!K118="",IF('Tagging-195-FD'!K118=0, "", "x"),IF('Compare-195'!K118="yes","x",""))</f>
        <v/>
      </c>
      <c r="L118" t="str">
        <f>IF('Compare-195'!L118="",IF('Tagging-195-FD'!L118=0, "", "x"),IF('Compare-195'!L118="yes","x",""))</f>
        <v/>
      </c>
      <c r="M118" t="str">
        <f>IF('Compare-195'!M118="",IF('Tagging-195-FD'!M118=0, "", "x"),IF('Compare-195'!M118="yes","x",""))</f>
        <v>x</v>
      </c>
      <c r="N118">
        <v>1</v>
      </c>
    </row>
    <row r="119" spans="1:15" ht="29" x14ac:dyDescent="0.35">
      <c r="A119" s="13">
        <v>94</v>
      </c>
      <c r="B119" s="15" t="s">
        <v>110</v>
      </c>
      <c r="E119" t="str">
        <f>IF('Compare-195'!E119="",IF('Tagging-195-FD'!E119=0, "", "x"),IF('Compare-195'!E119="yes","x",""))</f>
        <v>x</v>
      </c>
      <c r="F119" t="str">
        <f>IF('Compare-195'!F119="",IF('Tagging-195-FD'!F119=0, "", "x"),IF('Compare-195'!F119="yes","x",""))</f>
        <v>x</v>
      </c>
      <c r="G119" t="str">
        <f>IF('Compare-195'!G119="",IF('Tagging-195-FD'!G119=0, "", "x"),IF('Compare-195'!G119="yes","x",""))</f>
        <v>x</v>
      </c>
      <c r="H119" t="str">
        <f>IF('Compare-195'!H119="",IF('Tagging-195-FD'!H119=0, "", "x"),IF('Compare-195'!H119="yes","x",""))</f>
        <v>x</v>
      </c>
      <c r="I119" t="str">
        <f>IF('Compare-195'!I119="",IF('Tagging-195-FD'!I119=0, "", "x"),IF('Compare-195'!I119="yes","x",""))</f>
        <v/>
      </c>
      <c r="J119" t="str">
        <f>IF('Compare-195'!J119="",IF('Tagging-195-FD'!J119=0, "", "x"),IF('Compare-195'!J119="yes","x",""))</f>
        <v/>
      </c>
      <c r="K119" t="str">
        <f>IF('Compare-195'!K119="",IF('Tagging-195-FD'!K119=0, "", "x"),IF('Compare-195'!K119="yes","x",""))</f>
        <v/>
      </c>
      <c r="L119" t="str">
        <f>IF('Compare-195'!L119="",IF('Tagging-195-FD'!L119=0, "", "x"),IF('Compare-195'!L119="yes","x",""))</f>
        <v/>
      </c>
      <c r="M119" t="str">
        <f>IF('Compare-195'!M119="",IF('Tagging-195-FD'!M119=0, "", "x"),IF('Compare-195'!M119="yes","x",""))</f>
        <v/>
      </c>
      <c r="O119">
        <v>1</v>
      </c>
    </row>
    <row r="120" spans="1:15" ht="130.5" x14ac:dyDescent="0.35">
      <c r="A120" s="13">
        <v>108</v>
      </c>
      <c r="B120" s="15" t="s">
        <v>124</v>
      </c>
      <c r="E120" t="str">
        <f>IF('Compare-195'!E120="",IF('Tagging-195-FD'!E120=0, "", "x"),IF('Compare-195'!E120="yes","x",""))</f>
        <v>x</v>
      </c>
      <c r="F120" t="str">
        <f>IF('Compare-195'!F120="",IF('Tagging-195-FD'!F120=0, "", "x"),IF('Compare-195'!F120="yes","x",""))</f>
        <v>x</v>
      </c>
      <c r="G120" t="str">
        <f>IF('Compare-195'!G120="",IF('Tagging-195-FD'!G120=0, "", "x"),IF('Compare-195'!G120="yes","x",""))</f>
        <v>x</v>
      </c>
      <c r="H120" t="str">
        <f>IF('Compare-195'!H120="",IF('Tagging-195-FD'!H120=0, "", "x"),IF('Compare-195'!H120="yes","x",""))</f>
        <v>x</v>
      </c>
      <c r="I120" t="str">
        <f>IF('Compare-195'!I120="",IF('Tagging-195-FD'!I120=0, "", "x"),IF('Compare-195'!I120="yes","x",""))</f>
        <v/>
      </c>
      <c r="J120" t="str">
        <f>IF('Compare-195'!J120="",IF('Tagging-195-FD'!J120=0, "", "x"),IF('Compare-195'!J120="yes","x",""))</f>
        <v/>
      </c>
      <c r="K120" t="str">
        <f>IF('Compare-195'!K120="",IF('Tagging-195-FD'!K120=0, "", "x"),IF('Compare-195'!K120="yes","x",""))</f>
        <v/>
      </c>
      <c r="L120" t="str">
        <f>IF('Compare-195'!L120="",IF('Tagging-195-FD'!L120=0, "", "x"),IF('Compare-195'!L120="yes","x",""))</f>
        <v/>
      </c>
      <c r="M120" t="str">
        <f>IF('Compare-195'!M120="",IF('Tagging-195-FD'!M120=0, "", "x"),IF('Compare-195'!M120="yes","x",""))</f>
        <v/>
      </c>
      <c r="N120">
        <v>1</v>
      </c>
    </row>
    <row r="121" spans="1:15" ht="58" x14ac:dyDescent="0.35">
      <c r="A121" s="13">
        <v>203</v>
      </c>
      <c r="B121" s="15" t="s">
        <v>218</v>
      </c>
      <c r="E121" t="str">
        <f>IF('Compare-195'!E121="",IF('Tagging-195-FD'!E121=0, "", "x"),IF('Compare-195'!E121="yes","x",""))</f>
        <v>x</v>
      </c>
      <c r="F121" t="str">
        <f>IF('Compare-195'!F121="",IF('Tagging-195-FD'!F121=0, "", "x"),IF('Compare-195'!F121="yes","x",""))</f>
        <v>x</v>
      </c>
      <c r="G121" t="str">
        <f>IF('Compare-195'!G121="",IF('Tagging-195-FD'!G121=0, "", "x"),IF('Compare-195'!G121="yes","x",""))</f>
        <v>x</v>
      </c>
      <c r="H121" t="str">
        <f>IF('Compare-195'!H121="",IF('Tagging-195-FD'!H121=0, "", "x"),IF('Compare-195'!H121="yes","x",""))</f>
        <v>x</v>
      </c>
      <c r="I121" t="str">
        <f>IF('Compare-195'!I121="",IF('Tagging-195-FD'!I121=0, "", "x"),IF('Compare-195'!I121="yes","x",""))</f>
        <v/>
      </c>
      <c r="J121" t="str">
        <f>IF('Compare-195'!J121="",IF('Tagging-195-FD'!J121=0, "", "x"),IF('Compare-195'!J121="yes","x",""))</f>
        <v/>
      </c>
      <c r="K121" t="str">
        <f>IF('Compare-195'!K121="",IF('Tagging-195-FD'!K121=0, "", "x"),IF('Compare-195'!K121="yes","x",""))</f>
        <v/>
      </c>
      <c r="L121" t="str">
        <f>IF('Compare-195'!L121="",IF('Tagging-195-FD'!L121=0, "", "x"),IF('Compare-195'!L121="yes","x",""))</f>
        <v>x</v>
      </c>
      <c r="M121" t="str">
        <f>IF('Compare-195'!M121="",IF('Tagging-195-FD'!M121=0, "", "x"),IF('Compare-195'!M121="yes","x",""))</f>
        <v/>
      </c>
      <c r="N121">
        <v>1</v>
      </c>
    </row>
    <row r="122" spans="1:15" ht="101.5" x14ac:dyDescent="0.35">
      <c r="A122" s="13">
        <v>191</v>
      </c>
      <c r="B122" s="15" t="s">
        <v>206</v>
      </c>
      <c r="E122" t="str">
        <f>IF('Compare-195'!E122="",IF('Tagging-195-FD'!E122=0, "", "x"),IF('Compare-195'!E122="yes","x",""))</f>
        <v>x</v>
      </c>
      <c r="F122" t="str">
        <f>IF('Compare-195'!F122="",IF('Tagging-195-FD'!F122=0, "", "x"),IF('Compare-195'!F122="yes","x",""))</f>
        <v/>
      </c>
      <c r="G122" t="str">
        <f>IF('Compare-195'!G122="",IF('Tagging-195-FD'!G122=0, "", "x"),IF('Compare-195'!G122="yes","x",""))</f>
        <v>x</v>
      </c>
      <c r="H122" t="str">
        <f>IF('Compare-195'!H122="",IF('Tagging-195-FD'!H122=0, "", "x"),IF('Compare-195'!H122="yes","x",""))</f>
        <v>x</v>
      </c>
      <c r="I122" t="str">
        <f>IF('Compare-195'!I122="",IF('Tagging-195-FD'!I122=0, "", "x"),IF('Compare-195'!I122="yes","x",""))</f>
        <v/>
      </c>
      <c r="J122" t="str">
        <f>IF('Compare-195'!J122="",IF('Tagging-195-FD'!J122=0, "", "x"),IF('Compare-195'!J122="yes","x",""))</f>
        <v/>
      </c>
      <c r="K122" t="str">
        <f>IF('Compare-195'!K122="",IF('Tagging-195-FD'!K122=0, "", "x"),IF('Compare-195'!K122="yes","x",""))</f>
        <v/>
      </c>
      <c r="L122" t="str">
        <f>IF('Compare-195'!L122="",IF('Tagging-195-FD'!L122=0, "", "x"),IF('Compare-195'!L122="yes","x",""))</f>
        <v/>
      </c>
      <c r="M122" t="str">
        <f>IF('Compare-195'!M122="",IF('Tagging-195-FD'!M122=0, "", "x"),IF('Compare-195'!M122="yes","x",""))</f>
        <v/>
      </c>
      <c r="N122">
        <v>1</v>
      </c>
    </row>
    <row r="123" spans="1:15" ht="72.5" x14ac:dyDescent="0.35">
      <c r="A123" s="13">
        <v>40</v>
      </c>
      <c r="B123" s="15" t="s">
        <v>57</v>
      </c>
      <c r="E123" t="str">
        <f>IF('Compare-195'!E123="",IF('Tagging-195-FD'!E123=0, "", "x"),IF('Compare-195'!E123="yes","x",""))</f>
        <v>x</v>
      </c>
      <c r="F123" t="str">
        <f>IF('Compare-195'!F123="",IF('Tagging-195-FD'!F123=0, "", "x"),IF('Compare-195'!F123="yes","x",""))</f>
        <v>x</v>
      </c>
      <c r="G123" t="str">
        <f>IF('Compare-195'!G123="",IF('Tagging-195-FD'!G123=0, "", "x"),IF('Compare-195'!G123="yes","x",""))</f>
        <v/>
      </c>
      <c r="H123" t="str">
        <f>IF('Compare-195'!H123="",IF('Tagging-195-FD'!H123=0, "", "x"),IF('Compare-195'!H123="yes","x",""))</f>
        <v>x</v>
      </c>
      <c r="I123" t="str">
        <f>IF('Compare-195'!I123="",IF('Tagging-195-FD'!I123=0, "", "x"),IF('Compare-195'!I123="yes","x",""))</f>
        <v/>
      </c>
      <c r="J123" t="str">
        <f>IF('Compare-195'!J123="",IF('Tagging-195-FD'!J123=0, "", "x"),IF('Compare-195'!J123="yes","x",""))</f>
        <v/>
      </c>
      <c r="K123" t="str">
        <f>IF('Compare-195'!K123="",IF('Tagging-195-FD'!K123=0, "", "x"),IF('Compare-195'!K123="yes","x",""))</f>
        <v/>
      </c>
      <c r="L123" t="str">
        <f>IF('Compare-195'!L123="",IF('Tagging-195-FD'!L123=0, "", "x"),IF('Compare-195'!L123="yes","x",""))</f>
        <v/>
      </c>
      <c r="M123" t="str">
        <f>IF('Compare-195'!M123="",IF('Tagging-195-FD'!M123=0, "", "x"),IF('Compare-195'!M123="yes","x",""))</f>
        <v/>
      </c>
      <c r="N123">
        <v>1</v>
      </c>
    </row>
    <row r="124" spans="1:15" ht="43.5" x14ac:dyDescent="0.35">
      <c r="A124" s="13">
        <v>32</v>
      </c>
      <c r="B124" s="15" t="s">
        <v>48</v>
      </c>
      <c r="E124" t="str">
        <f>IF('Compare-195'!E124="",IF('Tagging-195-FD'!E124=0, "", "x"),IF('Compare-195'!E124="yes","x",""))</f>
        <v>x</v>
      </c>
      <c r="F124" t="str">
        <f>IF('Compare-195'!F124="",IF('Tagging-195-FD'!F124=0, "", "x"),IF('Compare-195'!F124="yes","x",""))</f>
        <v>x</v>
      </c>
      <c r="G124" t="str">
        <f>IF('Compare-195'!G124="",IF('Tagging-195-FD'!G124=0, "", "x"),IF('Compare-195'!G124="yes","x",""))</f>
        <v>x</v>
      </c>
      <c r="H124" t="str">
        <f>IF('Compare-195'!H124="",IF('Tagging-195-FD'!H124=0, "", "x"),IF('Compare-195'!H124="yes","x",""))</f>
        <v>x</v>
      </c>
      <c r="I124" t="str">
        <f>IF('Compare-195'!I124="",IF('Tagging-195-FD'!I124=0, "", "x"),IF('Compare-195'!I124="yes","x",""))</f>
        <v/>
      </c>
      <c r="J124" t="str">
        <f>IF('Compare-195'!J124="",IF('Tagging-195-FD'!J124=0, "", "x"),IF('Compare-195'!J124="yes","x",""))</f>
        <v/>
      </c>
      <c r="K124" t="str">
        <f>IF('Compare-195'!K124="",IF('Tagging-195-FD'!K124=0, "", "x"),IF('Compare-195'!K124="yes","x",""))</f>
        <v/>
      </c>
      <c r="L124" t="str">
        <f>IF('Compare-195'!L124="",IF('Tagging-195-FD'!L124=0, "", "x"),IF('Compare-195'!L124="yes","x",""))</f>
        <v>x</v>
      </c>
      <c r="M124" t="str">
        <f>IF('Compare-195'!M124="",IF('Tagging-195-FD'!M124=0, "", "x"),IF('Compare-195'!M124="yes","x",""))</f>
        <v/>
      </c>
      <c r="N124">
        <v>1</v>
      </c>
    </row>
    <row r="125" spans="1:15" ht="116" x14ac:dyDescent="0.35">
      <c r="A125" s="13">
        <v>241</v>
      </c>
      <c r="B125" s="15" t="s">
        <v>256</v>
      </c>
      <c r="E125" t="str">
        <f>IF('Compare-195'!E125="",IF('Tagging-195-FD'!E125=0, "", "x"),IF('Compare-195'!E125="yes","x",""))</f>
        <v>x</v>
      </c>
      <c r="F125" t="str">
        <f>IF('Compare-195'!F125="",IF('Tagging-195-FD'!F125=0, "", "x"),IF('Compare-195'!F125="yes","x",""))</f>
        <v>x</v>
      </c>
      <c r="G125" t="str">
        <f>IF('Compare-195'!G125="",IF('Tagging-195-FD'!G125=0, "", "x"),IF('Compare-195'!G125="yes","x",""))</f>
        <v>x</v>
      </c>
      <c r="H125" t="str">
        <f>IF('Compare-195'!H125="",IF('Tagging-195-FD'!H125=0, "", "x"),IF('Compare-195'!H125="yes","x",""))</f>
        <v/>
      </c>
      <c r="I125" t="str">
        <f>IF('Compare-195'!I125="",IF('Tagging-195-FD'!I125=0, "", "x"),IF('Compare-195'!I125="yes","x",""))</f>
        <v/>
      </c>
      <c r="J125" t="str">
        <f>IF('Compare-195'!J125="",IF('Tagging-195-FD'!J125=0, "", "x"),IF('Compare-195'!J125="yes","x",""))</f>
        <v/>
      </c>
      <c r="K125" t="str">
        <f>IF('Compare-195'!K125="",IF('Tagging-195-FD'!K125=0, "", "x"),IF('Compare-195'!K125="yes","x",""))</f>
        <v>x</v>
      </c>
      <c r="L125" t="str">
        <f>IF('Compare-195'!L125="",IF('Tagging-195-FD'!L125=0, "", "x"),IF('Compare-195'!L125="yes","x",""))</f>
        <v/>
      </c>
      <c r="M125" t="str">
        <f>IF('Compare-195'!M125="",IF('Tagging-195-FD'!M125=0, "", "x"),IF('Compare-195'!M125="yes","x",""))</f>
        <v/>
      </c>
      <c r="N125">
        <v>1</v>
      </c>
    </row>
    <row r="126" spans="1:15" ht="43.5" x14ac:dyDescent="0.35">
      <c r="A126" s="13">
        <v>130</v>
      </c>
      <c r="B126" s="15" t="s">
        <v>146</v>
      </c>
      <c r="E126" t="str">
        <f>IF('Compare-195'!E126="",IF('Tagging-195-FD'!E126=0, "", "x"),IF('Compare-195'!E126="yes","x",""))</f>
        <v>x</v>
      </c>
      <c r="F126" t="str">
        <f>IF('Compare-195'!F126="",IF('Tagging-195-FD'!F126=0, "", "x"),IF('Compare-195'!F126="yes","x",""))</f>
        <v>x</v>
      </c>
      <c r="G126" t="str">
        <f>IF('Compare-195'!G126="",IF('Tagging-195-FD'!G126=0, "", "x"),IF('Compare-195'!G126="yes","x",""))</f>
        <v>x</v>
      </c>
      <c r="H126" t="str">
        <f>IF('Compare-195'!H126="",IF('Tagging-195-FD'!H126=0, "", "x"),IF('Compare-195'!H126="yes","x",""))</f>
        <v>x</v>
      </c>
      <c r="I126" t="str">
        <f>IF('Compare-195'!I126="",IF('Tagging-195-FD'!I126=0, "", "x"),IF('Compare-195'!I126="yes","x",""))</f>
        <v/>
      </c>
      <c r="J126" t="str">
        <f>IF('Compare-195'!J126="",IF('Tagging-195-FD'!J126=0, "", "x"),IF('Compare-195'!J126="yes","x",""))</f>
        <v/>
      </c>
      <c r="K126" t="str">
        <f>IF('Compare-195'!K126="",IF('Tagging-195-FD'!K126=0, "", "x"),IF('Compare-195'!K126="yes","x",""))</f>
        <v/>
      </c>
      <c r="L126" t="str">
        <f>IF('Compare-195'!L126="",IF('Tagging-195-FD'!L126=0, "", "x"),IF('Compare-195'!L126="yes","x",""))</f>
        <v/>
      </c>
      <c r="M126" t="str">
        <f>IF('Compare-195'!M126="",IF('Tagging-195-FD'!M126=0, "", "x"),IF('Compare-195'!M126="yes","x",""))</f>
        <v/>
      </c>
      <c r="N126">
        <v>1</v>
      </c>
    </row>
    <row r="127" spans="1:15" ht="101.5" x14ac:dyDescent="0.35">
      <c r="A127" s="13">
        <v>151</v>
      </c>
      <c r="B127" s="15" t="s">
        <v>167</v>
      </c>
      <c r="E127" t="str">
        <f>IF('Compare-195'!E127="",IF('Tagging-195-FD'!E127=0, "", "x"),IF('Compare-195'!E127="yes","x",""))</f>
        <v>x</v>
      </c>
      <c r="F127" t="str">
        <f>IF('Compare-195'!F127="",IF('Tagging-195-FD'!F127=0, "", "x"),IF('Compare-195'!F127="yes","x",""))</f>
        <v>x</v>
      </c>
      <c r="G127" t="str">
        <f>IF('Compare-195'!G127="",IF('Tagging-195-FD'!G127=0, "", "x"),IF('Compare-195'!G127="yes","x",""))</f>
        <v>x</v>
      </c>
      <c r="H127" t="str">
        <f>IF('Compare-195'!H127="",IF('Tagging-195-FD'!H127=0, "", "x"),IF('Compare-195'!H127="yes","x",""))</f>
        <v>x</v>
      </c>
      <c r="I127" t="str">
        <f>IF('Compare-195'!I127="",IF('Tagging-195-FD'!I127=0, "", "x"),IF('Compare-195'!I127="yes","x",""))</f>
        <v/>
      </c>
      <c r="J127" t="str">
        <f>IF('Compare-195'!J127="",IF('Tagging-195-FD'!J127=0, "", "x"),IF('Compare-195'!J127="yes","x",""))</f>
        <v/>
      </c>
      <c r="K127" t="str">
        <f>IF('Compare-195'!K127="",IF('Tagging-195-FD'!K127=0, "", "x"),IF('Compare-195'!K127="yes","x",""))</f>
        <v/>
      </c>
      <c r="L127" t="str">
        <f>IF('Compare-195'!L127="",IF('Tagging-195-FD'!L127=0, "", "x"),IF('Compare-195'!L127="yes","x",""))</f>
        <v/>
      </c>
      <c r="M127" t="str">
        <f>IF('Compare-195'!M127="",IF('Tagging-195-FD'!M127=0, "", "x"),IF('Compare-195'!M127="yes","x",""))</f>
        <v/>
      </c>
      <c r="N127">
        <v>1</v>
      </c>
    </row>
    <row r="128" spans="1:15" ht="58" x14ac:dyDescent="0.35">
      <c r="A128" s="13">
        <v>170</v>
      </c>
      <c r="B128" s="15" t="s">
        <v>186</v>
      </c>
      <c r="E128" t="str">
        <f>IF('Compare-195'!E128="",IF('Tagging-195-FD'!E128=0, "", "x"),IF('Compare-195'!E128="yes","x",""))</f>
        <v>x</v>
      </c>
      <c r="F128" t="str">
        <f>IF('Compare-195'!F128="",IF('Tagging-195-FD'!F128=0, "", "x"),IF('Compare-195'!F128="yes","x",""))</f>
        <v>x</v>
      </c>
      <c r="G128" t="str">
        <f>IF('Compare-195'!G128="",IF('Tagging-195-FD'!G128=0, "", "x"),IF('Compare-195'!G128="yes","x",""))</f>
        <v>x</v>
      </c>
      <c r="H128" t="str">
        <f>IF('Compare-195'!H128="",IF('Tagging-195-FD'!H128=0, "", "x"),IF('Compare-195'!H128="yes","x",""))</f>
        <v/>
      </c>
      <c r="I128" t="str">
        <f>IF('Compare-195'!I128="",IF('Tagging-195-FD'!I128=0, "", "x"),IF('Compare-195'!I128="yes","x",""))</f>
        <v/>
      </c>
      <c r="J128" t="str">
        <f>IF('Compare-195'!J128="",IF('Tagging-195-FD'!J128=0, "", "x"),IF('Compare-195'!J128="yes","x",""))</f>
        <v/>
      </c>
      <c r="K128" t="str">
        <f>IF('Compare-195'!K128="",IF('Tagging-195-FD'!K128=0, "", "x"),IF('Compare-195'!K128="yes","x",""))</f>
        <v/>
      </c>
      <c r="L128" t="str">
        <f>IF('Compare-195'!L128="",IF('Tagging-195-FD'!L128=0, "", "x"),IF('Compare-195'!L128="yes","x",""))</f>
        <v>x</v>
      </c>
      <c r="M128" t="str">
        <f>IF('Compare-195'!M128="",IF('Tagging-195-FD'!M128=0, "", "x"),IF('Compare-195'!M128="yes","x",""))</f>
        <v/>
      </c>
      <c r="N128">
        <v>1</v>
      </c>
    </row>
    <row r="129" spans="1:15" ht="101.5" x14ac:dyDescent="0.35">
      <c r="A129" s="13">
        <v>159</v>
      </c>
      <c r="B129" s="15" t="s">
        <v>175</v>
      </c>
      <c r="E129" t="str">
        <f>IF('Compare-195'!E129="",IF('Tagging-195-FD'!E129=0, "", "x"),IF('Compare-195'!E129="yes","x",""))</f>
        <v>x</v>
      </c>
      <c r="F129" t="str">
        <f>IF('Compare-195'!F129="",IF('Tagging-195-FD'!F129=0, "", "x"),IF('Compare-195'!F129="yes","x",""))</f>
        <v/>
      </c>
      <c r="G129" t="str">
        <f>IF('Compare-195'!G129="",IF('Tagging-195-FD'!G129=0, "", "x"),IF('Compare-195'!G129="yes","x",""))</f>
        <v>x</v>
      </c>
      <c r="H129" t="str">
        <f>IF('Compare-195'!H129="",IF('Tagging-195-FD'!H129=0, "", "x"),IF('Compare-195'!H129="yes","x",""))</f>
        <v>x</v>
      </c>
      <c r="I129" t="str">
        <f>IF('Compare-195'!I129="",IF('Tagging-195-FD'!I129=0, "", "x"),IF('Compare-195'!I129="yes","x",""))</f>
        <v/>
      </c>
      <c r="J129" t="str">
        <f>IF('Compare-195'!J129="",IF('Tagging-195-FD'!J129=0, "", "x"),IF('Compare-195'!J129="yes","x",""))</f>
        <v/>
      </c>
      <c r="K129" t="str">
        <f>IF('Compare-195'!K129="",IF('Tagging-195-FD'!K129=0, "", "x"),IF('Compare-195'!K129="yes","x",""))</f>
        <v/>
      </c>
      <c r="L129" t="str">
        <f>IF('Compare-195'!L129="",IF('Tagging-195-FD'!L129=0, "", "x"),IF('Compare-195'!L129="yes","x",""))</f>
        <v/>
      </c>
      <c r="M129" t="str">
        <f>IF('Compare-195'!M129="",IF('Tagging-195-FD'!M129=0, "", "x"),IF('Compare-195'!M129="yes","x",""))</f>
        <v/>
      </c>
      <c r="N129">
        <v>1</v>
      </c>
    </row>
    <row r="130" spans="1:15" ht="101.5" x14ac:dyDescent="0.35">
      <c r="A130" s="13">
        <v>161</v>
      </c>
      <c r="B130" s="15" t="s">
        <v>177</v>
      </c>
      <c r="E130" t="str">
        <f>IF('Compare-195'!E130="",IF('Tagging-195-FD'!E130=0, "", "x"),IF('Compare-195'!E130="yes","x",""))</f>
        <v>x</v>
      </c>
      <c r="F130" t="str">
        <f>IF('Compare-195'!F130="",IF('Tagging-195-FD'!F130=0, "", "x"),IF('Compare-195'!F130="yes","x",""))</f>
        <v>x</v>
      </c>
      <c r="G130" t="str">
        <f>IF('Compare-195'!G130="",IF('Tagging-195-FD'!G130=0, "", "x"),IF('Compare-195'!G130="yes","x",""))</f>
        <v>x</v>
      </c>
      <c r="H130" t="str">
        <f>IF('Compare-195'!H130="",IF('Tagging-195-FD'!H130=0, "", "x"),IF('Compare-195'!H130="yes","x",""))</f>
        <v>x</v>
      </c>
      <c r="I130" t="str">
        <f>IF('Compare-195'!I130="",IF('Tagging-195-FD'!I130=0, "", "x"),IF('Compare-195'!I130="yes","x",""))</f>
        <v/>
      </c>
      <c r="J130" t="str">
        <f>IF('Compare-195'!J130="",IF('Tagging-195-FD'!J130=0, "", "x"),IF('Compare-195'!J130="yes","x",""))</f>
        <v/>
      </c>
      <c r="K130" t="str">
        <f>IF('Compare-195'!K130="",IF('Tagging-195-FD'!K130=0, "", "x"),IF('Compare-195'!K130="yes","x",""))</f>
        <v/>
      </c>
      <c r="L130" t="str">
        <f>IF('Compare-195'!L130="",IF('Tagging-195-FD'!L130=0, "", "x"),IF('Compare-195'!L130="yes","x",""))</f>
        <v/>
      </c>
      <c r="M130" t="str">
        <f>IF('Compare-195'!M130="",IF('Tagging-195-FD'!M130=0, "", "x"),IF('Compare-195'!M130="yes","x",""))</f>
        <v/>
      </c>
      <c r="N130">
        <v>1</v>
      </c>
    </row>
    <row r="131" spans="1:15" ht="43.5" x14ac:dyDescent="0.35">
      <c r="A131" s="13">
        <v>135</v>
      </c>
      <c r="B131" s="15" t="s">
        <v>151</v>
      </c>
      <c r="E131" t="str">
        <f>IF('Compare-195'!E131="",IF('Tagging-195-FD'!E131=0, "", "x"),IF('Compare-195'!E131="yes","x",""))</f>
        <v>x</v>
      </c>
      <c r="F131" t="str">
        <f>IF('Compare-195'!F131="",IF('Tagging-195-FD'!F131=0, "", "x"),IF('Compare-195'!F131="yes","x",""))</f>
        <v>x</v>
      </c>
      <c r="G131" t="str">
        <f>IF('Compare-195'!G131="",IF('Tagging-195-FD'!G131=0, "", "x"),IF('Compare-195'!G131="yes","x",""))</f>
        <v>x</v>
      </c>
      <c r="H131" t="str">
        <f>IF('Compare-195'!H131="",IF('Tagging-195-FD'!H131=0, "", "x"),IF('Compare-195'!H131="yes","x",""))</f>
        <v>x</v>
      </c>
      <c r="I131" t="str">
        <f>IF('Compare-195'!I131="",IF('Tagging-195-FD'!I131=0, "", "x"),IF('Compare-195'!I131="yes","x",""))</f>
        <v/>
      </c>
      <c r="J131" t="str">
        <f>IF('Compare-195'!J131="",IF('Tagging-195-FD'!J131=0, "", "x"),IF('Compare-195'!J131="yes","x",""))</f>
        <v/>
      </c>
      <c r="K131" t="str">
        <f>IF('Compare-195'!K131="",IF('Tagging-195-FD'!K131=0, "", "x"),IF('Compare-195'!K131="yes","x",""))</f>
        <v/>
      </c>
      <c r="L131" t="str">
        <f>IF('Compare-195'!L131="",IF('Tagging-195-FD'!L131=0, "", "x"),IF('Compare-195'!L131="yes","x",""))</f>
        <v/>
      </c>
      <c r="M131" t="str">
        <f>IF('Compare-195'!M131="",IF('Tagging-195-FD'!M131=0, "", "x"),IF('Compare-195'!M131="yes","x",""))</f>
        <v/>
      </c>
      <c r="N131">
        <v>1</v>
      </c>
    </row>
    <row r="132" spans="1:15" ht="43.5" x14ac:dyDescent="0.35">
      <c r="A132" s="13">
        <v>103</v>
      </c>
      <c r="B132" s="15" t="s">
        <v>119</v>
      </c>
      <c r="E132" t="str">
        <f>IF('Compare-195'!E132="",IF('Tagging-195-FD'!E132=0, "", "x"),IF('Compare-195'!E132="yes","x",""))</f>
        <v>x</v>
      </c>
      <c r="F132" t="str">
        <f>IF('Compare-195'!F132="",IF('Tagging-195-FD'!F132=0, "", "x"),IF('Compare-195'!F132="yes","x",""))</f>
        <v>x</v>
      </c>
      <c r="G132" t="str">
        <f>IF('Compare-195'!G132="",IF('Tagging-195-FD'!G132=0, "", "x"),IF('Compare-195'!G132="yes","x",""))</f>
        <v>x</v>
      </c>
      <c r="H132" t="str">
        <f>IF('Compare-195'!H132="",IF('Tagging-195-FD'!H132=0, "", "x"),IF('Compare-195'!H132="yes","x",""))</f>
        <v>x</v>
      </c>
      <c r="I132" t="str">
        <f>IF('Compare-195'!I132="",IF('Tagging-195-FD'!I132=0, "", "x"),IF('Compare-195'!I132="yes","x",""))</f>
        <v/>
      </c>
      <c r="J132" t="str">
        <f>IF('Compare-195'!J132="",IF('Tagging-195-FD'!J132=0, "", "x"),IF('Compare-195'!J132="yes","x",""))</f>
        <v/>
      </c>
      <c r="K132" t="str">
        <f>IF('Compare-195'!K132="",IF('Tagging-195-FD'!K132=0, "", "x"),IF('Compare-195'!K132="yes","x",""))</f>
        <v/>
      </c>
      <c r="L132" t="str">
        <f>IF('Compare-195'!L132="",IF('Tagging-195-FD'!L132=0, "", "x"),IF('Compare-195'!L132="yes","x",""))</f>
        <v/>
      </c>
      <c r="M132" t="str">
        <f>IF('Compare-195'!M132="",IF('Tagging-195-FD'!M132=0, "", "x"),IF('Compare-195'!M132="yes","x",""))</f>
        <v/>
      </c>
      <c r="O132">
        <v>1</v>
      </c>
    </row>
    <row r="133" spans="1:15" x14ac:dyDescent="0.35">
      <c r="A133" s="13">
        <v>246</v>
      </c>
      <c r="B133" s="15" t="s">
        <v>261</v>
      </c>
      <c r="E133" t="str">
        <f>IF('Compare-195'!E133="",IF('Tagging-195-FD'!E133=0, "", "x"),IF('Compare-195'!E133="yes","x",""))</f>
        <v>x</v>
      </c>
      <c r="F133" t="str">
        <f>IF('Compare-195'!F133="",IF('Tagging-195-FD'!F133=0, "", "x"),IF('Compare-195'!F133="yes","x",""))</f>
        <v>x</v>
      </c>
      <c r="G133" t="str">
        <f>IF('Compare-195'!G133="",IF('Tagging-195-FD'!G133=0, "", "x"),IF('Compare-195'!G133="yes","x",""))</f>
        <v>x</v>
      </c>
      <c r="H133" t="str">
        <f>IF('Compare-195'!H133="",IF('Tagging-195-FD'!H133=0, "", "x"),IF('Compare-195'!H133="yes","x",""))</f>
        <v>x</v>
      </c>
      <c r="I133" t="str">
        <f>IF('Compare-195'!I133="",IF('Tagging-195-FD'!I133=0, "", "x"),IF('Compare-195'!I133="yes","x",""))</f>
        <v/>
      </c>
      <c r="J133" t="str">
        <f>IF('Compare-195'!J133="",IF('Tagging-195-FD'!J133=0, "", "x"),IF('Compare-195'!J133="yes","x",""))</f>
        <v/>
      </c>
      <c r="K133" t="str">
        <f>IF('Compare-195'!K133="",IF('Tagging-195-FD'!K133=0, "", "x"),IF('Compare-195'!K133="yes","x",""))</f>
        <v/>
      </c>
      <c r="L133" t="str">
        <f>IF('Compare-195'!L133="",IF('Tagging-195-FD'!L133=0, "", "x"),IF('Compare-195'!L133="yes","x",""))</f>
        <v/>
      </c>
      <c r="M133" t="str">
        <f>IF('Compare-195'!M133="",IF('Tagging-195-FD'!M133=0, "", "x"),IF('Compare-195'!M133="yes","x",""))</f>
        <v/>
      </c>
      <c r="N133">
        <v>1</v>
      </c>
    </row>
    <row r="134" spans="1:15" ht="43.5" x14ac:dyDescent="0.35">
      <c r="A134" s="13">
        <v>197</v>
      </c>
      <c r="B134" s="15" t="s">
        <v>212</v>
      </c>
      <c r="E134" t="str">
        <f>IF('Compare-195'!E134="",IF('Tagging-195-FD'!E134=0, "", "x"),IF('Compare-195'!E134="yes","x",""))</f>
        <v>x</v>
      </c>
      <c r="F134" t="str">
        <f>IF('Compare-195'!F134="",IF('Tagging-195-FD'!F134=0, "", "x"),IF('Compare-195'!F134="yes","x",""))</f>
        <v>x</v>
      </c>
      <c r="G134" t="str">
        <f>IF('Compare-195'!G134="",IF('Tagging-195-FD'!G134=0, "", "x"),IF('Compare-195'!G134="yes","x",""))</f>
        <v>x</v>
      </c>
      <c r="H134" t="str">
        <f>IF('Compare-195'!H134="",IF('Tagging-195-FD'!H134=0, "", "x"),IF('Compare-195'!H134="yes","x",""))</f>
        <v>x</v>
      </c>
      <c r="I134" t="str">
        <f>IF('Compare-195'!I134="",IF('Tagging-195-FD'!I134=0, "", "x"),IF('Compare-195'!I134="yes","x",""))</f>
        <v/>
      </c>
      <c r="J134" t="str">
        <f>IF('Compare-195'!J134="",IF('Tagging-195-FD'!J134=0, "", "x"),IF('Compare-195'!J134="yes","x",""))</f>
        <v/>
      </c>
      <c r="K134" t="str">
        <f>IF('Compare-195'!K134="",IF('Tagging-195-FD'!K134=0, "", "x"),IF('Compare-195'!K134="yes","x",""))</f>
        <v/>
      </c>
      <c r="L134" t="str">
        <f>IF('Compare-195'!L134="",IF('Tagging-195-FD'!L134=0, "", "x"),IF('Compare-195'!L134="yes","x",""))</f>
        <v/>
      </c>
      <c r="M134" t="str">
        <f>IF('Compare-195'!M134="",IF('Tagging-195-FD'!M134=0, "", "x"),IF('Compare-195'!M134="yes","x",""))</f>
        <v/>
      </c>
      <c r="N134">
        <v>1</v>
      </c>
    </row>
    <row r="135" spans="1:15" ht="58" x14ac:dyDescent="0.35">
      <c r="A135" s="13">
        <v>199</v>
      </c>
      <c r="B135" s="15" t="s">
        <v>214</v>
      </c>
      <c r="E135" t="str">
        <f>IF('Compare-195'!E135="",IF('Tagging-195-FD'!E135=0, "", "x"),IF('Compare-195'!E135="yes","x",""))</f>
        <v>x</v>
      </c>
      <c r="F135" t="str">
        <f>IF('Compare-195'!F135="",IF('Tagging-195-FD'!F135=0, "", "x"),IF('Compare-195'!F135="yes","x",""))</f>
        <v>x</v>
      </c>
      <c r="G135" t="str">
        <f>IF('Compare-195'!G135="",IF('Tagging-195-FD'!G135=0, "", "x"),IF('Compare-195'!G135="yes","x",""))</f>
        <v>x</v>
      </c>
      <c r="H135" t="str">
        <f>IF('Compare-195'!H135="",IF('Tagging-195-FD'!H135=0, "", "x"),IF('Compare-195'!H135="yes","x",""))</f>
        <v>x</v>
      </c>
      <c r="I135" t="str">
        <f>IF('Compare-195'!I135="",IF('Tagging-195-FD'!I135=0, "", "x"),IF('Compare-195'!I135="yes","x",""))</f>
        <v/>
      </c>
      <c r="J135" t="str">
        <f>IF('Compare-195'!J135="",IF('Tagging-195-FD'!J135=0, "", "x"),IF('Compare-195'!J135="yes","x",""))</f>
        <v/>
      </c>
      <c r="K135" t="str">
        <f>IF('Compare-195'!K135="",IF('Tagging-195-FD'!K135=0, "", "x"),IF('Compare-195'!K135="yes","x",""))</f>
        <v/>
      </c>
      <c r="L135" t="str">
        <f>IF('Compare-195'!L135="",IF('Tagging-195-FD'!L135=0, "", "x"),IF('Compare-195'!L135="yes","x",""))</f>
        <v/>
      </c>
      <c r="M135" t="str">
        <f>IF('Compare-195'!M135="",IF('Tagging-195-FD'!M135=0, "", "x"),IF('Compare-195'!M135="yes","x",""))</f>
        <v/>
      </c>
      <c r="N135">
        <v>1</v>
      </c>
    </row>
    <row r="136" spans="1:15" ht="58" x14ac:dyDescent="0.35">
      <c r="A136" s="13">
        <v>138</v>
      </c>
      <c r="B136" s="15" t="s">
        <v>154</v>
      </c>
      <c r="E136" t="str">
        <f>IF('Compare-195'!E136="",IF('Tagging-195-FD'!E136=0, "", "x"),IF('Compare-195'!E136="yes","x",""))</f>
        <v>x</v>
      </c>
      <c r="F136" t="str">
        <f>IF('Compare-195'!F136="",IF('Tagging-195-FD'!F136=0, "", "x"),IF('Compare-195'!F136="yes","x",""))</f>
        <v>x</v>
      </c>
      <c r="G136" t="str">
        <f>IF('Compare-195'!G136="",IF('Tagging-195-FD'!G136=0, "", "x"),IF('Compare-195'!G136="yes","x",""))</f>
        <v>x</v>
      </c>
      <c r="H136" t="str">
        <f>IF('Compare-195'!H136="",IF('Tagging-195-FD'!H136=0, "", "x"),IF('Compare-195'!H136="yes","x",""))</f>
        <v>x</v>
      </c>
      <c r="I136" t="str">
        <f>IF('Compare-195'!I136="",IF('Tagging-195-FD'!I136=0, "", "x"),IF('Compare-195'!I136="yes","x",""))</f>
        <v/>
      </c>
      <c r="J136" t="str">
        <f>IF('Compare-195'!J136="",IF('Tagging-195-FD'!J136=0, "", "x"),IF('Compare-195'!J136="yes","x",""))</f>
        <v/>
      </c>
      <c r="K136" t="str">
        <f>IF('Compare-195'!K136="",IF('Tagging-195-FD'!K136=0, "", "x"),IF('Compare-195'!K136="yes","x",""))</f>
        <v/>
      </c>
      <c r="L136" t="str">
        <f>IF('Compare-195'!L136="",IF('Tagging-195-FD'!L136=0, "", "x"),IF('Compare-195'!L136="yes","x",""))</f>
        <v/>
      </c>
      <c r="M136" t="str">
        <f>IF('Compare-195'!M136="",IF('Tagging-195-FD'!M136=0, "", "x"),IF('Compare-195'!M136="yes","x",""))</f>
        <v/>
      </c>
      <c r="N136">
        <v>1</v>
      </c>
    </row>
    <row r="137" spans="1:15" ht="174" x14ac:dyDescent="0.35">
      <c r="A137" s="13">
        <v>51</v>
      </c>
      <c r="B137" s="15" t="s">
        <v>67</v>
      </c>
      <c r="E137" t="str">
        <f>IF('Compare-195'!E137="",IF('Tagging-195-FD'!E137=0, "", "x"),IF('Compare-195'!E137="yes","x",""))</f>
        <v>x</v>
      </c>
      <c r="F137" t="str">
        <f>IF('Compare-195'!F137="",IF('Tagging-195-FD'!F137=0, "", "x"),IF('Compare-195'!F137="yes","x",""))</f>
        <v/>
      </c>
      <c r="G137" t="str">
        <f>IF('Compare-195'!G137="",IF('Tagging-195-FD'!G137=0, "", "x"),IF('Compare-195'!G137="yes","x",""))</f>
        <v>x</v>
      </c>
      <c r="H137" t="str">
        <f>IF('Compare-195'!H137="",IF('Tagging-195-FD'!H137=0, "", "x"),IF('Compare-195'!H137="yes","x",""))</f>
        <v>x</v>
      </c>
      <c r="I137" t="str">
        <f>IF('Compare-195'!I137="",IF('Tagging-195-FD'!I137=0, "", "x"),IF('Compare-195'!I137="yes","x",""))</f>
        <v/>
      </c>
      <c r="J137" t="str">
        <f>IF('Compare-195'!J137="",IF('Tagging-195-FD'!J137=0, "", "x"),IF('Compare-195'!J137="yes","x",""))</f>
        <v/>
      </c>
      <c r="K137" t="str">
        <f>IF('Compare-195'!K137="",IF('Tagging-195-FD'!K137=0, "", "x"),IF('Compare-195'!K137="yes","x",""))</f>
        <v/>
      </c>
      <c r="L137" t="str">
        <f>IF('Compare-195'!L137="",IF('Tagging-195-FD'!L137=0, "", "x"),IF('Compare-195'!L137="yes","x",""))</f>
        <v/>
      </c>
      <c r="M137" t="str">
        <f>IF('Compare-195'!M137="",IF('Tagging-195-FD'!M137=0, "", "x"),IF('Compare-195'!M137="yes","x",""))</f>
        <v/>
      </c>
      <c r="N137">
        <v>1</v>
      </c>
    </row>
    <row r="138" spans="1:15" ht="43.5" x14ac:dyDescent="0.35">
      <c r="A138" s="13">
        <v>144</v>
      </c>
      <c r="B138" s="15" t="s">
        <v>160</v>
      </c>
      <c r="E138" t="str">
        <f>IF('Compare-195'!E138="",IF('Tagging-195-FD'!E138=0, "", "x"),IF('Compare-195'!E138="yes","x",""))</f>
        <v>x</v>
      </c>
      <c r="F138" t="str">
        <f>IF('Compare-195'!F138="",IF('Tagging-195-FD'!F138=0, "", "x"),IF('Compare-195'!F138="yes","x",""))</f>
        <v>x</v>
      </c>
      <c r="G138" t="str">
        <f>IF('Compare-195'!G138="",IF('Tagging-195-FD'!G138=0, "", "x"),IF('Compare-195'!G138="yes","x",""))</f>
        <v>x</v>
      </c>
      <c r="H138" t="str">
        <f>IF('Compare-195'!H138="",IF('Tagging-195-FD'!H138=0, "", "x"),IF('Compare-195'!H138="yes","x",""))</f>
        <v>x</v>
      </c>
      <c r="I138" t="str">
        <f>IF('Compare-195'!I138="",IF('Tagging-195-FD'!I138=0, "", "x"),IF('Compare-195'!I138="yes","x",""))</f>
        <v/>
      </c>
      <c r="J138" t="str">
        <f>IF('Compare-195'!J138="",IF('Tagging-195-FD'!J138=0, "", "x"),IF('Compare-195'!J138="yes","x",""))</f>
        <v/>
      </c>
      <c r="K138" t="str">
        <f>IF('Compare-195'!K138="",IF('Tagging-195-FD'!K138=0, "", "x"),IF('Compare-195'!K138="yes","x",""))</f>
        <v/>
      </c>
      <c r="L138" t="str">
        <f>IF('Compare-195'!L138="",IF('Tagging-195-FD'!L138=0, "", "x"),IF('Compare-195'!L138="yes","x",""))</f>
        <v/>
      </c>
      <c r="M138" t="str">
        <f>IF('Compare-195'!M138="",IF('Tagging-195-FD'!M138=0, "", "x"),IF('Compare-195'!M138="yes","x",""))</f>
        <v>x</v>
      </c>
      <c r="N138">
        <v>1</v>
      </c>
    </row>
    <row r="139" spans="1:15" ht="43.5" x14ac:dyDescent="0.35">
      <c r="A139" s="13">
        <v>219</v>
      </c>
      <c r="B139" s="15" t="s">
        <v>234</v>
      </c>
      <c r="E139" t="str">
        <f>IF('Compare-195'!E139="",IF('Tagging-195-FD'!E139=0, "", "x"),IF('Compare-195'!E139="yes","x",""))</f>
        <v>x</v>
      </c>
      <c r="F139" t="str">
        <f>IF('Compare-195'!F139="",IF('Tagging-195-FD'!F139=0, "", "x"),IF('Compare-195'!F139="yes","x",""))</f>
        <v>x</v>
      </c>
      <c r="G139" t="str">
        <f>IF('Compare-195'!G139="",IF('Tagging-195-FD'!G139=0, "", "x"),IF('Compare-195'!G139="yes","x",""))</f>
        <v>x</v>
      </c>
      <c r="H139" t="str">
        <f>IF('Compare-195'!H139="",IF('Tagging-195-FD'!H139=0, "", "x"),IF('Compare-195'!H139="yes","x",""))</f>
        <v>x</v>
      </c>
      <c r="I139" t="str">
        <f>IF('Compare-195'!I139="",IF('Tagging-195-FD'!I139=0, "", "x"),IF('Compare-195'!I139="yes","x",""))</f>
        <v/>
      </c>
      <c r="J139" t="str">
        <f>IF('Compare-195'!J139="",IF('Tagging-195-FD'!J139=0, "", "x"),IF('Compare-195'!J139="yes","x",""))</f>
        <v/>
      </c>
      <c r="K139" t="str">
        <f>IF('Compare-195'!K139="",IF('Tagging-195-FD'!K139=0, "", "x"),IF('Compare-195'!K139="yes","x",""))</f>
        <v/>
      </c>
      <c r="L139" t="str">
        <f>IF('Compare-195'!L139="",IF('Tagging-195-FD'!L139=0, "", "x"),IF('Compare-195'!L139="yes","x",""))</f>
        <v/>
      </c>
      <c r="M139" t="str">
        <f>IF('Compare-195'!M139="",IF('Tagging-195-FD'!M139=0, "", "x"),IF('Compare-195'!M139="yes","x",""))</f>
        <v/>
      </c>
      <c r="N139">
        <v>1</v>
      </c>
    </row>
    <row r="140" spans="1:15" ht="29" x14ac:dyDescent="0.35">
      <c r="A140" s="13">
        <v>113</v>
      </c>
      <c r="B140" s="15" t="s">
        <v>129</v>
      </c>
      <c r="E140" t="str">
        <f>IF('Compare-195'!E140="",IF('Tagging-195-FD'!E140=0, "", "x"),IF('Compare-195'!E140="yes","x",""))</f>
        <v>x</v>
      </c>
      <c r="F140" t="str">
        <f>IF('Compare-195'!F140="",IF('Tagging-195-FD'!F140=0, "", "x"),IF('Compare-195'!F140="yes","x",""))</f>
        <v>x</v>
      </c>
      <c r="G140" t="str">
        <f>IF('Compare-195'!G140="",IF('Tagging-195-FD'!G140=0, "", "x"),IF('Compare-195'!G140="yes","x",""))</f>
        <v>x</v>
      </c>
      <c r="H140" t="str">
        <f>IF('Compare-195'!H140="",IF('Tagging-195-FD'!H140=0, "", "x"),IF('Compare-195'!H140="yes","x",""))</f>
        <v>x</v>
      </c>
      <c r="I140" t="str">
        <f>IF('Compare-195'!I140="",IF('Tagging-195-FD'!I140=0, "", "x"),IF('Compare-195'!I140="yes","x",""))</f>
        <v/>
      </c>
      <c r="J140" t="str">
        <f>IF('Compare-195'!J140="",IF('Tagging-195-FD'!J140=0, "", "x"),IF('Compare-195'!J140="yes","x",""))</f>
        <v/>
      </c>
      <c r="K140" t="str">
        <f>IF('Compare-195'!K140="",IF('Tagging-195-FD'!K140=0, "", "x"),IF('Compare-195'!K140="yes","x",""))</f>
        <v/>
      </c>
      <c r="L140" t="str">
        <f>IF('Compare-195'!L140="",IF('Tagging-195-FD'!L140=0, "", "x"),IF('Compare-195'!L140="yes","x",""))</f>
        <v/>
      </c>
      <c r="M140" t="str">
        <f>IF('Compare-195'!M140="",IF('Tagging-195-FD'!M140=0, "", "x"),IF('Compare-195'!M140="yes","x",""))</f>
        <v/>
      </c>
      <c r="N140">
        <v>1</v>
      </c>
    </row>
    <row r="141" spans="1:15" ht="43.5" x14ac:dyDescent="0.35">
      <c r="A141" s="13">
        <v>202</v>
      </c>
      <c r="B141" s="15" t="s">
        <v>217</v>
      </c>
      <c r="E141" t="str">
        <f>IF('Compare-195'!E141="",IF('Tagging-195-FD'!E141=0, "", "x"),IF('Compare-195'!E141="yes","x",""))</f>
        <v>x</v>
      </c>
      <c r="F141" t="str">
        <f>IF('Compare-195'!F141="",IF('Tagging-195-FD'!F141=0, "", "x"),IF('Compare-195'!F141="yes","x",""))</f>
        <v>x</v>
      </c>
      <c r="G141" t="str">
        <f>IF('Compare-195'!G141="",IF('Tagging-195-FD'!G141=0, "", "x"),IF('Compare-195'!G141="yes","x",""))</f>
        <v>x</v>
      </c>
      <c r="H141" t="str">
        <f>IF('Compare-195'!H141="",IF('Tagging-195-FD'!H141=0, "", "x"),IF('Compare-195'!H141="yes","x",""))</f>
        <v>x</v>
      </c>
      <c r="I141" t="str">
        <f>IF('Compare-195'!I141="",IF('Tagging-195-FD'!I141=0, "", "x"),IF('Compare-195'!I141="yes","x",""))</f>
        <v/>
      </c>
      <c r="J141" t="str">
        <f>IF('Compare-195'!J141="",IF('Tagging-195-FD'!J141=0, "", "x"),IF('Compare-195'!J141="yes","x",""))</f>
        <v/>
      </c>
      <c r="K141" t="str">
        <f>IF('Compare-195'!K141="",IF('Tagging-195-FD'!K141=0, "", "x"),IF('Compare-195'!K141="yes","x",""))</f>
        <v/>
      </c>
      <c r="L141" t="str">
        <f>IF('Compare-195'!L141="",IF('Tagging-195-FD'!L141=0, "", "x"),IF('Compare-195'!L141="yes","x",""))</f>
        <v/>
      </c>
      <c r="M141" t="str">
        <f>IF('Compare-195'!M141="",IF('Tagging-195-FD'!M141=0, "", "x"),IF('Compare-195'!M141="yes","x",""))</f>
        <v/>
      </c>
      <c r="N141">
        <v>1</v>
      </c>
    </row>
    <row r="142" spans="1:15" ht="43.5" x14ac:dyDescent="0.35">
      <c r="A142" s="13">
        <v>125</v>
      </c>
      <c r="B142" s="15" t="s">
        <v>141</v>
      </c>
      <c r="E142" t="str">
        <f>IF('Compare-195'!E142="",IF('Tagging-195-FD'!E142=0, "", "x"),IF('Compare-195'!E142="yes","x",""))</f>
        <v>x</v>
      </c>
      <c r="F142" t="str">
        <f>IF('Compare-195'!F142="",IF('Tagging-195-FD'!F142=0, "", "x"),IF('Compare-195'!F142="yes","x",""))</f>
        <v>x</v>
      </c>
      <c r="G142" t="str">
        <f>IF('Compare-195'!G142="",IF('Tagging-195-FD'!G142=0, "", "x"),IF('Compare-195'!G142="yes","x",""))</f>
        <v>x</v>
      </c>
      <c r="H142" t="str">
        <f>IF('Compare-195'!H142="",IF('Tagging-195-FD'!H142=0, "", "x"),IF('Compare-195'!H142="yes","x",""))</f>
        <v>x</v>
      </c>
      <c r="I142" t="str">
        <f>IF('Compare-195'!I142="",IF('Tagging-195-FD'!I142=0, "", "x"),IF('Compare-195'!I142="yes","x",""))</f>
        <v/>
      </c>
      <c r="J142" t="str">
        <f>IF('Compare-195'!J142="",IF('Tagging-195-FD'!J142=0, "", "x"),IF('Compare-195'!J142="yes","x",""))</f>
        <v/>
      </c>
      <c r="K142" t="str">
        <f>IF('Compare-195'!K142="",IF('Tagging-195-FD'!K142=0, "", "x"),IF('Compare-195'!K142="yes","x",""))</f>
        <v/>
      </c>
      <c r="L142" t="str">
        <f>IF('Compare-195'!L142="",IF('Tagging-195-FD'!L142=0, "", "x"),IF('Compare-195'!L142="yes","x",""))</f>
        <v/>
      </c>
      <c r="M142" t="str">
        <f>IF('Compare-195'!M142="",IF('Tagging-195-FD'!M142=0, "", "x"),IF('Compare-195'!M142="yes","x",""))</f>
        <v/>
      </c>
      <c r="N142">
        <v>1</v>
      </c>
    </row>
    <row r="143" spans="1:15" ht="43.5" x14ac:dyDescent="0.35">
      <c r="A143" s="13">
        <v>131</v>
      </c>
      <c r="B143" s="15" t="s">
        <v>147</v>
      </c>
      <c r="E143" t="str">
        <f>IF('Compare-195'!E143="",IF('Tagging-195-FD'!E143=0, "", "x"),IF('Compare-195'!E143="yes","x",""))</f>
        <v>x</v>
      </c>
      <c r="F143" t="str">
        <f>IF('Compare-195'!F143="",IF('Tagging-195-FD'!F143=0, "", "x"),IF('Compare-195'!F143="yes","x",""))</f>
        <v>x</v>
      </c>
      <c r="G143" t="str">
        <f>IF('Compare-195'!G143="",IF('Tagging-195-FD'!G143=0, "", "x"),IF('Compare-195'!G143="yes","x",""))</f>
        <v>x</v>
      </c>
      <c r="H143" t="str">
        <f>IF('Compare-195'!H143="",IF('Tagging-195-FD'!H143=0, "", "x"),IF('Compare-195'!H143="yes","x",""))</f>
        <v>x</v>
      </c>
      <c r="I143" t="str">
        <f>IF('Compare-195'!I143="",IF('Tagging-195-FD'!I143=0, "", "x"),IF('Compare-195'!I143="yes","x",""))</f>
        <v/>
      </c>
      <c r="J143" t="str">
        <f>IF('Compare-195'!J143="",IF('Tagging-195-FD'!J143=0, "", "x"),IF('Compare-195'!J143="yes","x",""))</f>
        <v/>
      </c>
      <c r="K143" t="str">
        <f>IF('Compare-195'!K143="",IF('Tagging-195-FD'!K143=0, "", "x"),IF('Compare-195'!K143="yes","x",""))</f>
        <v/>
      </c>
      <c r="L143" t="str">
        <f>IF('Compare-195'!L143="",IF('Tagging-195-FD'!L143=0, "", "x"),IF('Compare-195'!L143="yes","x",""))</f>
        <v/>
      </c>
      <c r="M143" t="str">
        <f>IF('Compare-195'!M143="",IF('Tagging-195-FD'!M143=0, "", "x"),IF('Compare-195'!M143="yes","x",""))</f>
        <v/>
      </c>
      <c r="N143">
        <v>1</v>
      </c>
    </row>
    <row r="144" spans="1:15" ht="29" x14ac:dyDescent="0.35">
      <c r="A144" s="13">
        <v>15</v>
      </c>
      <c r="B144" s="15" t="s">
        <v>30</v>
      </c>
      <c r="E144" t="str">
        <f>IF('Compare-195'!E144="",IF('Tagging-195-FD'!E144=0, "", "x"),IF('Compare-195'!E144="yes","x",""))</f>
        <v>x</v>
      </c>
      <c r="F144" t="str">
        <f>IF('Compare-195'!F144="",IF('Tagging-195-FD'!F144=0, "", "x"),IF('Compare-195'!F144="yes","x",""))</f>
        <v>x</v>
      </c>
      <c r="G144" t="str">
        <f>IF('Compare-195'!G144="",IF('Tagging-195-FD'!G144=0, "", "x"),IF('Compare-195'!G144="yes","x",""))</f>
        <v>x</v>
      </c>
      <c r="H144" t="str">
        <f>IF('Compare-195'!H144="",IF('Tagging-195-FD'!H144=0, "", "x"),IF('Compare-195'!H144="yes","x",""))</f>
        <v>x</v>
      </c>
      <c r="I144" t="str">
        <f>IF('Compare-195'!I144="",IF('Tagging-195-FD'!I144=0, "", "x"),IF('Compare-195'!I144="yes","x",""))</f>
        <v/>
      </c>
      <c r="J144" t="str">
        <f>IF('Compare-195'!J144="",IF('Tagging-195-FD'!J144=0, "", "x"),IF('Compare-195'!J144="yes","x",""))</f>
        <v/>
      </c>
      <c r="K144" t="str">
        <f>IF('Compare-195'!K144="",IF('Tagging-195-FD'!K144=0, "", "x"),IF('Compare-195'!K144="yes","x",""))</f>
        <v/>
      </c>
      <c r="L144" t="str">
        <f>IF('Compare-195'!L144="",IF('Tagging-195-FD'!L144=0, "", "x"),IF('Compare-195'!L144="yes","x",""))</f>
        <v/>
      </c>
      <c r="M144" t="str">
        <f>IF('Compare-195'!M144="",IF('Tagging-195-FD'!M144=0, "", "x"),IF('Compare-195'!M144="yes","x",""))</f>
        <v/>
      </c>
      <c r="N144">
        <v>1</v>
      </c>
    </row>
    <row r="145" spans="1:15" ht="72.5" x14ac:dyDescent="0.35">
      <c r="A145" s="13">
        <v>81</v>
      </c>
      <c r="B145" s="15" t="s">
        <v>97</v>
      </c>
      <c r="E145" t="str">
        <f>IF('Compare-195'!E145="",IF('Tagging-195-FD'!E145=0, "", "x"),IF('Compare-195'!E145="yes","x",""))</f>
        <v>x</v>
      </c>
      <c r="F145" t="str">
        <f>IF('Compare-195'!F145="",IF('Tagging-195-FD'!F145=0, "", "x"),IF('Compare-195'!F145="yes","x",""))</f>
        <v>x</v>
      </c>
      <c r="G145" t="str">
        <f>IF('Compare-195'!G145="",IF('Tagging-195-FD'!G145=0, "", "x"),IF('Compare-195'!G145="yes","x",""))</f>
        <v>x</v>
      </c>
      <c r="H145" t="str">
        <f>IF('Compare-195'!H145="",IF('Tagging-195-FD'!H145=0, "", "x"),IF('Compare-195'!H145="yes","x",""))</f>
        <v/>
      </c>
      <c r="I145" t="str">
        <f>IF('Compare-195'!I145="",IF('Tagging-195-FD'!I145=0, "", "x"),IF('Compare-195'!I145="yes","x",""))</f>
        <v/>
      </c>
      <c r="J145" t="str">
        <f>IF('Compare-195'!J145="",IF('Tagging-195-FD'!J145=0, "", "x"),IF('Compare-195'!J145="yes","x",""))</f>
        <v/>
      </c>
      <c r="K145" t="str">
        <f>IF('Compare-195'!K145="",IF('Tagging-195-FD'!K145=0, "", "x"),IF('Compare-195'!K145="yes","x",""))</f>
        <v/>
      </c>
      <c r="L145" t="str">
        <f>IF('Compare-195'!L145="",IF('Tagging-195-FD'!L145=0, "", "x"),IF('Compare-195'!L145="yes","x",""))</f>
        <v>x</v>
      </c>
      <c r="M145" t="str">
        <f>IF('Compare-195'!M145="",IF('Tagging-195-FD'!M145=0, "", "x"),IF('Compare-195'!M145="yes","x",""))</f>
        <v/>
      </c>
      <c r="N145">
        <v>1</v>
      </c>
    </row>
    <row r="146" spans="1:15" ht="116" x14ac:dyDescent="0.35">
      <c r="A146" s="13">
        <v>62</v>
      </c>
      <c r="B146" s="15" t="s">
        <v>79</v>
      </c>
      <c r="E146" t="str">
        <f>IF('Compare-195'!E146="",IF('Tagging-195-FD'!E146=0, "", "x"),IF('Compare-195'!E146="yes","x",""))</f>
        <v>x</v>
      </c>
      <c r="F146" t="str">
        <f>IF('Compare-195'!F146="",IF('Tagging-195-FD'!F146=0, "", "x"),IF('Compare-195'!F146="yes","x",""))</f>
        <v/>
      </c>
      <c r="G146" t="str">
        <f>IF('Compare-195'!G146="",IF('Tagging-195-FD'!G146=0, "", "x"),IF('Compare-195'!G146="yes","x",""))</f>
        <v>x</v>
      </c>
      <c r="H146" t="str">
        <f>IF('Compare-195'!H146="",IF('Tagging-195-FD'!H146=0, "", "x"),IF('Compare-195'!H146="yes","x",""))</f>
        <v>x</v>
      </c>
      <c r="I146" t="str">
        <f>IF('Compare-195'!I146="",IF('Tagging-195-FD'!I146=0, "", "x"),IF('Compare-195'!I146="yes","x",""))</f>
        <v/>
      </c>
      <c r="J146" t="str">
        <f>IF('Compare-195'!J146="",IF('Tagging-195-FD'!J146=0, "", "x"),IF('Compare-195'!J146="yes","x",""))</f>
        <v/>
      </c>
      <c r="K146" t="str">
        <f>IF('Compare-195'!K146="",IF('Tagging-195-FD'!K146=0, "", "x"),IF('Compare-195'!K146="yes","x",""))</f>
        <v/>
      </c>
      <c r="L146" t="str">
        <f>IF('Compare-195'!L146="",IF('Tagging-195-FD'!L146=0, "", "x"),IF('Compare-195'!L146="yes","x",""))</f>
        <v/>
      </c>
      <c r="M146" t="str">
        <f>IF('Compare-195'!M146="",IF('Tagging-195-FD'!M146=0, "", "x"),IF('Compare-195'!M146="yes","x",""))</f>
        <v/>
      </c>
      <c r="N146">
        <v>1</v>
      </c>
    </row>
    <row r="147" spans="1:15" ht="58" x14ac:dyDescent="0.35">
      <c r="A147" s="13">
        <v>25</v>
      </c>
      <c r="B147" s="15" t="s">
        <v>41</v>
      </c>
      <c r="E147" t="str">
        <f>IF('Compare-195'!E147="",IF('Tagging-195-FD'!E147=0, "", "x"),IF('Compare-195'!E147="yes","x",""))</f>
        <v>x</v>
      </c>
      <c r="F147" t="str">
        <f>IF('Compare-195'!F147="",IF('Tagging-195-FD'!F147=0, "", "x"),IF('Compare-195'!F147="yes","x",""))</f>
        <v>x</v>
      </c>
      <c r="G147" t="str">
        <f>IF('Compare-195'!G147="",IF('Tagging-195-FD'!G147=0, "", "x"),IF('Compare-195'!G147="yes","x",""))</f>
        <v>x</v>
      </c>
      <c r="H147" t="str">
        <f>IF('Compare-195'!H147="",IF('Tagging-195-FD'!H147=0, "", "x"),IF('Compare-195'!H147="yes","x",""))</f>
        <v>x</v>
      </c>
      <c r="I147" t="str">
        <f>IF('Compare-195'!I147="",IF('Tagging-195-FD'!I147=0, "", "x"),IF('Compare-195'!I147="yes","x",""))</f>
        <v/>
      </c>
      <c r="J147" t="str">
        <f>IF('Compare-195'!J147="",IF('Tagging-195-FD'!J147=0, "", "x"),IF('Compare-195'!J147="yes","x",""))</f>
        <v/>
      </c>
      <c r="K147" t="str">
        <f>IF('Compare-195'!K147="",IF('Tagging-195-FD'!K147=0, "", "x"),IF('Compare-195'!K147="yes","x",""))</f>
        <v/>
      </c>
      <c r="L147" t="str">
        <f>IF('Compare-195'!L147="",IF('Tagging-195-FD'!L147=0, "", "x"),IF('Compare-195'!L147="yes","x",""))</f>
        <v/>
      </c>
      <c r="M147" t="str">
        <f>IF('Compare-195'!M147="",IF('Tagging-195-FD'!M147=0, "", "x"),IF('Compare-195'!M147="yes","x",""))</f>
        <v/>
      </c>
      <c r="N147">
        <v>1</v>
      </c>
    </row>
    <row r="148" spans="1:15" ht="72.5" x14ac:dyDescent="0.35">
      <c r="A148" s="13">
        <v>89</v>
      </c>
      <c r="B148" s="15" t="s">
        <v>105</v>
      </c>
      <c r="E148" t="str">
        <f>IF('Compare-195'!E148="",IF('Tagging-195-FD'!E148=0, "", "x"),IF('Compare-195'!E148="yes","x",""))</f>
        <v>x</v>
      </c>
      <c r="F148" t="str">
        <f>IF('Compare-195'!F148="",IF('Tagging-195-FD'!F148=0, "", "x"),IF('Compare-195'!F148="yes","x",""))</f>
        <v>x</v>
      </c>
      <c r="G148" t="str">
        <f>IF('Compare-195'!G148="",IF('Tagging-195-FD'!G148=0, "", "x"),IF('Compare-195'!G148="yes","x",""))</f>
        <v>x</v>
      </c>
      <c r="H148" t="str">
        <f>IF('Compare-195'!H148="",IF('Tagging-195-FD'!H148=0, "", "x"),IF('Compare-195'!H148="yes","x",""))</f>
        <v>x</v>
      </c>
      <c r="I148" t="str">
        <f>IF('Compare-195'!I148="",IF('Tagging-195-FD'!I148=0, "", "x"),IF('Compare-195'!I148="yes","x",""))</f>
        <v/>
      </c>
      <c r="J148" t="str">
        <f>IF('Compare-195'!J148="",IF('Tagging-195-FD'!J148=0, "", "x"),IF('Compare-195'!J148="yes","x",""))</f>
        <v/>
      </c>
      <c r="K148" t="str">
        <f>IF('Compare-195'!K148="",IF('Tagging-195-FD'!K148=0, "", "x"),IF('Compare-195'!K148="yes","x",""))</f>
        <v/>
      </c>
      <c r="L148" t="str">
        <f>IF('Compare-195'!L148="",IF('Tagging-195-FD'!L148=0, "", "x"),IF('Compare-195'!L148="yes","x",""))</f>
        <v/>
      </c>
      <c r="M148" t="str">
        <f>IF('Compare-195'!M148="",IF('Tagging-195-FD'!M148=0, "", "x"),IF('Compare-195'!M148="yes","x",""))</f>
        <v/>
      </c>
      <c r="N148">
        <v>1</v>
      </c>
    </row>
    <row r="149" spans="1:15" ht="43.5" x14ac:dyDescent="0.35">
      <c r="A149" s="13">
        <v>19</v>
      </c>
      <c r="B149" s="15" t="s">
        <v>35</v>
      </c>
      <c r="E149" t="str">
        <f>IF('Compare-195'!E149="",IF('Tagging-195-FD'!E149=0, "", "x"),IF('Compare-195'!E149="yes","x",""))</f>
        <v>x</v>
      </c>
      <c r="F149" t="str">
        <f>IF('Compare-195'!F149="",IF('Tagging-195-FD'!F149=0, "", "x"),IF('Compare-195'!F149="yes","x",""))</f>
        <v>x</v>
      </c>
      <c r="G149" t="str">
        <f>IF('Compare-195'!G149="",IF('Tagging-195-FD'!G149=0, "", "x"),IF('Compare-195'!G149="yes","x",""))</f>
        <v>x</v>
      </c>
      <c r="H149" t="str">
        <f>IF('Compare-195'!H149="",IF('Tagging-195-FD'!H149=0, "", "x"),IF('Compare-195'!H149="yes","x",""))</f>
        <v>x</v>
      </c>
      <c r="I149" t="str">
        <f>IF('Compare-195'!I149="",IF('Tagging-195-FD'!I149=0, "", "x"),IF('Compare-195'!I149="yes","x",""))</f>
        <v/>
      </c>
      <c r="J149" t="str">
        <f>IF('Compare-195'!J149="",IF('Tagging-195-FD'!J149=0, "", "x"),IF('Compare-195'!J149="yes","x",""))</f>
        <v/>
      </c>
      <c r="K149" t="str">
        <f>IF('Compare-195'!K149="",IF('Tagging-195-FD'!K149=0, "", "x"),IF('Compare-195'!K149="yes","x",""))</f>
        <v/>
      </c>
      <c r="L149" t="str">
        <f>IF('Compare-195'!L149="",IF('Tagging-195-FD'!L149=0, "", "x"),IF('Compare-195'!L149="yes","x",""))</f>
        <v/>
      </c>
      <c r="M149" t="str">
        <f>IF('Compare-195'!M149="",IF('Tagging-195-FD'!M149=0, "", "x"),IF('Compare-195'!M149="yes","x",""))</f>
        <v/>
      </c>
      <c r="N149">
        <v>1</v>
      </c>
    </row>
    <row r="150" spans="1:15" ht="72.5" x14ac:dyDescent="0.35">
      <c r="A150" s="13">
        <v>96</v>
      </c>
      <c r="B150" s="15" t="s">
        <v>112</v>
      </c>
      <c r="E150" t="str">
        <f>IF('Compare-195'!E150="",IF('Tagging-195-FD'!E150=0, "", "x"),IF('Compare-195'!E150="yes","x",""))</f>
        <v>x</v>
      </c>
      <c r="F150" t="str">
        <f>IF('Compare-195'!F150="",IF('Tagging-195-FD'!F150=0, "", "x"),IF('Compare-195'!F150="yes","x",""))</f>
        <v>x</v>
      </c>
      <c r="G150" t="str">
        <f>IF('Compare-195'!G150="",IF('Tagging-195-FD'!G150=0, "", "x"),IF('Compare-195'!G150="yes","x",""))</f>
        <v>x</v>
      </c>
      <c r="H150" t="str">
        <f>IF('Compare-195'!H150="",IF('Tagging-195-FD'!H150=0, "", "x"),IF('Compare-195'!H150="yes","x",""))</f>
        <v>x</v>
      </c>
      <c r="I150" t="str">
        <f>IF('Compare-195'!I150="",IF('Tagging-195-FD'!I150=0, "", "x"),IF('Compare-195'!I150="yes","x",""))</f>
        <v/>
      </c>
      <c r="J150" t="str">
        <f>IF('Compare-195'!J150="",IF('Tagging-195-FD'!J150=0, "", "x"),IF('Compare-195'!J150="yes","x",""))</f>
        <v/>
      </c>
      <c r="K150" t="str">
        <f>IF('Compare-195'!K150="",IF('Tagging-195-FD'!K150=0, "", "x"),IF('Compare-195'!K150="yes","x",""))</f>
        <v/>
      </c>
      <c r="L150" t="str">
        <f>IF('Compare-195'!L150="",IF('Tagging-195-FD'!L150=0, "", "x"),IF('Compare-195'!L150="yes","x",""))</f>
        <v/>
      </c>
      <c r="M150" t="str">
        <f>IF('Compare-195'!M150="",IF('Tagging-195-FD'!M150=0, "", "x"),IF('Compare-195'!M150="yes","x",""))</f>
        <v/>
      </c>
      <c r="N150">
        <v>1</v>
      </c>
    </row>
    <row r="151" spans="1:15" ht="29" x14ac:dyDescent="0.35">
      <c r="A151" s="13">
        <v>193</v>
      </c>
      <c r="B151" s="15" t="s">
        <v>208</v>
      </c>
      <c r="E151" t="str">
        <f>IF('Compare-195'!E151="",IF('Tagging-195-FD'!E151=0, "", "x"),IF('Compare-195'!E151="yes","x",""))</f>
        <v>x</v>
      </c>
      <c r="F151" t="str">
        <f>IF('Compare-195'!F151="",IF('Tagging-195-FD'!F151=0, "", "x"),IF('Compare-195'!F151="yes","x",""))</f>
        <v>x</v>
      </c>
      <c r="G151" t="str">
        <f>IF('Compare-195'!G151="",IF('Tagging-195-FD'!G151=0, "", "x"),IF('Compare-195'!G151="yes","x",""))</f>
        <v>x</v>
      </c>
      <c r="H151" t="str">
        <f>IF('Compare-195'!H151="",IF('Tagging-195-FD'!H151=0, "", "x"),IF('Compare-195'!H151="yes","x",""))</f>
        <v>x</v>
      </c>
      <c r="I151" t="str">
        <f>IF('Compare-195'!I151="",IF('Tagging-195-FD'!I151=0, "", "x"),IF('Compare-195'!I151="yes","x",""))</f>
        <v/>
      </c>
      <c r="J151" t="str">
        <f>IF('Compare-195'!J151="",IF('Tagging-195-FD'!J151=0, "", "x"),IF('Compare-195'!J151="yes","x",""))</f>
        <v/>
      </c>
      <c r="K151" t="str">
        <f>IF('Compare-195'!K151="",IF('Tagging-195-FD'!K151=0, "", "x"),IF('Compare-195'!K151="yes","x",""))</f>
        <v/>
      </c>
      <c r="L151" t="str">
        <f>IF('Compare-195'!L151="",IF('Tagging-195-FD'!L151=0, "", "x"),IF('Compare-195'!L151="yes","x",""))</f>
        <v/>
      </c>
      <c r="M151" t="str">
        <f>IF('Compare-195'!M151="",IF('Tagging-195-FD'!M151=0, "", "x"),IF('Compare-195'!M151="yes","x",""))</f>
        <v/>
      </c>
      <c r="N151">
        <v>1</v>
      </c>
    </row>
    <row r="152" spans="1:15" ht="87" x14ac:dyDescent="0.35">
      <c r="A152" s="13">
        <v>99</v>
      </c>
      <c r="B152" s="15" t="s">
        <v>115</v>
      </c>
      <c r="E152" t="str">
        <f>IF('Compare-195'!E152="",IF('Tagging-195-FD'!E152=0, "", "x"),IF('Compare-195'!E152="yes","x",""))</f>
        <v>x</v>
      </c>
      <c r="F152" t="str">
        <f>IF('Compare-195'!F152="",IF('Tagging-195-FD'!F152=0, "", "x"),IF('Compare-195'!F152="yes","x",""))</f>
        <v>x</v>
      </c>
      <c r="G152" t="str">
        <f>IF('Compare-195'!G152="",IF('Tagging-195-FD'!G152=0, "", "x"),IF('Compare-195'!G152="yes","x",""))</f>
        <v>x</v>
      </c>
      <c r="H152" t="str">
        <f>IF('Compare-195'!H152="",IF('Tagging-195-FD'!H152=0, "", "x"),IF('Compare-195'!H152="yes","x",""))</f>
        <v>x</v>
      </c>
      <c r="I152" t="str">
        <f>IF('Compare-195'!I152="",IF('Tagging-195-FD'!I152=0, "", "x"),IF('Compare-195'!I152="yes","x",""))</f>
        <v/>
      </c>
      <c r="J152" t="str">
        <f>IF('Compare-195'!J152="",IF('Tagging-195-FD'!J152=0, "", "x"),IF('Compare-195'!J152="yes","x",""))</f>
        <v/>
      </c>
      <c r="K152" t="str">
        <f>IF('Compare-195'!K152="",IF('Tagging-195-FD'!K152=0, "", "x"),IF('Compare-195'!K152="yes","x",""))</f>
        <v/>
      </c>
      <c r="L152" t="str">
        <f>IF('Compare-195'!L152="",IF('Tagging-195-FD'!L152=0, "", "x"),IF('Compare-195'!L152="yes","x",""))</f>
        <v/>
      </c>
      <c r="M152" t="str">
        <f>IF('Compare-195'!M152="",IF('Tagging-195-FD'!M152=0, "", "x"),IF('Compare-195'!M152="yes","x",""))</f>
        <v/>
      </c>
      <c r="N152">
        <v>1</v>
      </c>
    </row>
    <row r="153" spans="1:15" ht="43.5" x14ac:dyDescent="0.35">
      <c r="A153" s="13">
        <v>180</v>
      </c>
      <c r="B153" s="15" t="s">
        <v>196</v>
      </c>
      <c r="E153" t="str">
        <f>IF('Compare-195'!E153="",IF('Tagging-195-FD'!E153=0, "", "x"),IF('Compare-195'!E153="yes","x",""))</f>
        <v>x</v>
      </c>
      <c r="F153" t="str">
        <f>IF('Compare-195'!F153="",IF('Tagging-195-FD'!F153=0, "", "x"),IF('Compare-195'!F153="yes","x",""))</f>
        <v>x</v>
      </c>
      <c r="G153" t="str">
        <f>IF('Compare-195'!G153="",IF('Tagging-195-FD'!G153=0, "", "x"),IF('Compare-195'!G153="yes","x",""))</f>
        <v>x</v>
      </c>
      <c r="H153" t="str">
        <f>IF('Compare-195'!H153="",IF('Tagging-195-FD'!H153=0, "", "x"),IF('Compare-195'!H153="yes","x",""))</f>
        <v>x</v>
      </c>
      <c r="I153" t="str">
        <f>IF('Compare-195'!I153="",IF('Tagging-195-FD'!I153=0, "", "x"),IF('Compare-195'!I153="yes","x",""))</f>
        <v/>
      </c>
      <c r="J153" t="str">
        <f>IF('Compare-195'!J153="",IF('Tagging-195-FD'!J153=0, "", "x"),IF('Compare-195'!J153="yes","x",""))</f>
        <v/>
      </c>
      <c r="K153" t="str">
        <f>IF('Compare-195'!K153="",IF('Tagging-195-FD'!K153=0, "", "x"),IF('Compare-195'!K153="yes","x",""))</f>
        <v/>
      </c>
      <c r="L153" t="str">
        <f>IF('Compare-195'!L153="",IF('Tagging-195-FD'!L153=0, "", "x"),IF('Compare-195'!L153="yes","x",""))</f>
        <v/>
      </c>
      <c r="M153" t="str">
        <f>IF('Compare-195'!M153="",IF('Tagging-195-FD'!M153=0, "", "x"),IF('Compare-195'!M153="yes","x",""))</f>
        <v/>
      </c>
      <c r="N153">
        <v>1</v>
      </c>
    </row>
    <row r="154" spans="1:15" ht="43.5" x14ac:dyDescent="0.35">
      <c r="A154" s="13">
        <v>31</v>
      </c>
      <c r="B154" s="15" t="s">
        <v>47</v>
      </c>
      <c r="E154" t="str">
        <f>IF('Compare-195'!E154="",IF('Tagging-195-FD'!E154=0, "", "x"),IF('Compare-195'!E154="yes","x",""))</f>
        <v>x</v>
      </c>
      <c r="F154" t="str">
        <f>IF('Compare-195'!F154="",IF('Tagging-195-FD'!F154=0, "", "x"),IF('Compare-195'!F154="yes","x",""))</f>
        <v>x</v>
      </c>
      <c r="G154" t="str">
        <f>IF('Compare-195'!G154="",IF('Tagging-195-FD'!G154=0, "", "x"),IF('Compare-195'!G154="yes","x",""))</f>
        <v>x</v>
      </c>
      <c r="H154" t="str">
        <f>IF('Compare-195'!H154="",IF('Tagging-195-FD'!H154=0, "", "x"),IF('Compare-195'!H154="yes","x",""))</f>
        <v>x</v>
      </c>
      <c r="I154" t="str">
        <f>IF('Compare-195'!I154="",IF('Tagging-195-FD'!I154=0, "", "x"),IF('Compare-195'!I154="yes","x",""))</f>
        <v/>
      </c>
      <c r="J154" t="str">
        <f>IF('Compare-195'!J154="",IF('Tagging-195-FD'!J154=0, "", "x"),IF('Compare-195'!J154="yes","x",""))</f>
        <v/>
      </c>
      <c r="K154" t="str">
        <f>IF('Compare-195'!K154="",IF('Tagging-195-FD'!K154=0, "", "x"),IF('Compare-195'!K154="yes","x",""))</f>
        <v/>
      </c>
      <c r="L154" t="str">
        <f>IF('Compare-195'!L154="",IF('Tagging-195-FD'!L154=0, "", "x"),IF('Compare-195'!L154="yes","x",""))</f>
        <v/>
      </c>
      <c r="M154" t="str">
        <f>IF('Compare-195'!M154="",IF('Tagging-195-FD'!M154=0, "", "x"),IF('Compare-195'!M154="yes","x",""))</f>
        <v/>
      </c>
      <c r="O154">
        <v>1</v>
      </c>
    </row>
    <row r="155" spans="1:15" ht="116" x14ac:dyDescent="0.35">
      <c r="A155" s="13">
        <v>83</v>
      </c>
      <c r="B155" s="15" t="s">
        <v>99</v>
      </c>
      <c r="E155" t="str">
        <f>IF('Compare-195'!E155="",IF('Tagging-195-FD'!E155=0, "", "x"),IF('Compare-195'!E155="yes","x",""))</f>
        <v>x</v>
      </c>
      <c r="F155" t="str">
        <f>IF('Compare-195'!F155="",IF('Tagging-195-FD'!F155=0, "", "x"),IF('Compare-195'!F155="yes","x",""))</f>
        <v>x</v>
      </c>
      <c r="G155" t="str">
        <f>IF('Compare-195'!G155="",IF('Tagging-195-FD'!G155=0, "", "x"),IF('Compare-195'!G155="yes","x",""))</f>
        <v>x</v>
      </c>
      <c r="H155" t="str">
        <f>IF('Compare-195'!H155="",IF('Tagging-195-FD'!H155=0, "", "x"),IF('Compare-195'!H155="yes","x",""))</f>
        <v>x</v>
      </c>
      <c r="I155" t="str">
        <f>IF('Compare-195'!I155="",IF('Tagging-195-FD'!I155=0, "", "x"),IF('Compare-195'!I155="yes","x",""))</f>
        <v/>
      </c>
      <c r="J155" t="str">
        <f>IF('Compare-195'!J155="",IF('Tagging-195-FD'!J155=0, "", "x"),IF('Compare-195'!J155="yes","x",""))</f>
        <v/>
      </c>
      <c r="K155" t="str">
        <f>IF('Compare-195'!K155="",IF('Tagging-195-FD'!K155=0, "", "x"),IF('Compare-195'!K155="yes","x",""))</f>
        <v/>
      </c>
      <c r="L155" t="str">
        <f>IF('Compare-195'!L155="",IF('Tagging-195-FD'!L155=0, "", "x"),IF('Compare-195'!L155="yes","x",""))</f>
        <v/>
      </c>
      <c r="M155" t="str">
        <f>IF('Compare-195'!M155="",IF('Tagging-195-FD'!M155=0, "", "x"),IF('Compare-195'!M155="yes","x",""))</f>
        <v/>
      </c>
      <c r="O155">
        <v>1</v>
      </c>
    </row>
    <row r="156" spans="1:15" ht="29" x14ac:dyDescent="0.35">
      <c r="A156" s="13">
        <v>90</v>
      </c>
      <c r="B156" s="15" t="s">
        <v>106</v>
      </c>
      <c r="E156" t="str">
        <f>IF('Compare-195'!E156="",IF('Tagging-195-FD'!E156=0, "", "x"),IF('Compare-195'!E156="yes","x",""))</f>
        <v>x</v>
      </c>
      <c r="F156" t="str">
        <f>IF('Compare-195'!F156="",IF('Tagging-195-FD'!F156=0, "", "x"),IF('Compare-195'!F156="yes","x",""))</f>
        <v>x</v>
      </c>
      <c r="G156" t="str">
        <f>IF('Compare-195'!G156="",IF('Tagging-195-FD'!G156=0, "", "x"),IF('Compare-195'!G156="yes","x",""))</f>
        <v>x</v>
      </c>
      <c r="H156" t="str">
        <f>IF('Compare-195'!H156="",IF('Tagging-195-FD'!H156=0, "", "x"),IF('Compare-195'!H156="yes","x",""))</f>
        <v>x</v>
      </c>
      <c r="I156" t="str">
        <f>IF('Compare-195'!I156="",IF('Tagging-195-FD'!I156=0, "", "x"),IF('Compare-195'!I156="yes","x",""))</f>
        <v/>
      </c>
      <c r="J156" t="str">
        <f>IF('Compare-195'!J156="",IF('Tagging-195-FD'!J156=0, "", "x"),IF('Compare-195'!J156="yes","x",""))</f>
        <v/>
      </c>
      <c r="K156" t="str">
        <f>IF('Compare-195'!K156="",IF('Tagging-195-FD'!K156=0, "", "x"),IF('Compare-195'!K156="yes","x",""))</f>
        <v/>
      </c>
      <c r="L156" t="str">
        <f>IF('Compare-195'!L156="",IF('Tagging-195-FD'!L156=0, "", "x"),IF('Compare-195'!L156="yes","x",""))</f>
        <v/>
      </c>
      <c r="M156" t="str">
        <f>IF('Compare-195'!M156="",IF('Tagging-195-FD'!M156=0, "", "x"),IF('Compare-195'!M156="yes","x",""))</f>
        <v/>
      </c>
      <c r="N156">
        <v>1</v>
      </c>
    </row>
    <row r="157" spans="1:15" ht="101.5" x14ac:dyDescent="0.35">
      <c r="A157" s="13">
        <v>171</v>
      </c>
      <c r="B157" s="15" t="s">
        <v>187</v>
      </c>
      <c r="E157" t="str">
        <f>IF('Compare-195'!E157="",IF('Tagging-195-FD'!E157=0, "", "x"),IF('Compare-195'!E157="yes","x",""))</f>
        <v>x</v>
      </c>
      <c r="F157" t="str">
        <f>IF('Compare-195'!F157="",IF('Tagging-195-FD'!F157=0, "", "x"),IF('Compare-195'!F157="yes","x",""))</f>
        <v>x</v>
      </c>
      <c r="G157" t="str">
        <f>IF('Compare-195'!G157="",IF('Tagging-195-FD'!G157=0, "", "x"),IF('Compare-195'!G157="yes","x",""))</f>
        <v>x</v>
      </c>
      <c r="H157" t="str">
        <f>IF('Compare-195'!H157="",IF('Tagging-195-FD'!H157=0, "", "x"),IF('Compare-195'!H157="yes","x",""))</f>
        <v>x</v>
      </c>
      <c r="I157" t="str">
        <f>IF('Compare-195'!I157="",IF('Tagging-195-FD'!I157=0, "", "x"),IF('Compare-195'!I157="yes","x",""))</f>
        <v/>
      </c>
      <c r="J157" t="str">
        <f>IF('Compare-195'!J157="",IF('Tagging-195-FD'!J157=0, "", "x"),IF('Compare-195'!J157="yes","x",""))</f>
        <v/>
      </c>
      <c r="K157" t="str">
        <f>IF('Compare-195'!K157="",IF('Tagging-195-FD'!K157=0, "", "x"),IF('Compare-195'!K157="yes","x",""))</f>
        <v/>
      </c>
      <c r="L157" t="str">
        <f>IF('Compare-195'!L157="",IF('Tagging-195-FD'!L157=0, "", "x"),IF('Compare-195'!L157="yes","x",""))</f>
        <v/>
      </c>
      <c r="M157" t="str">
        <f>IF('Compare-195'!M157="",IF('Tagging-195-FD'!M157=0, "", "x"),IF('Compare-195'!M157="yes","x",""))</f>
        <v/>
      </c>
      <c r="N157">
        <v>1</v>
      </c>
    </row>
    <row r="158" spans="1:15" ht="43.5" x14ac:dyDescent="0.35">
      <c r="A158" s="13">
        <v>35</v>
      </c>
      <c r="B158" s="15" t="s">
        <v>51</v>
      </c>
      <c r="E158" t="str">
        <f>IF('Compare-195'!E158="",IF('Tagging-195-FD'!E158=0, "", "x"),IF('Compare-195'!E158="yes","x",""))</f>
        <v>x</v>
      </c>
      <c r="F158" t="str">
        <f>IF('Compare-195'!F158="",IF('Tagging-195-FD'!F158=0, "", "x"),IF('Compare-195'!F158="yes","x",""))</f>
        <v>x</v>
      </c>
      <c r="G158" t="str">
        <f>IF('Compare-195'!G158="",IF('Tagging-195-FD'!G158=0, "", "x"),IF('Compare-195'!G158="yes","x",""))</f>
        <v>x</v>
      </c>
      <c r="H158" t="str">
        <f>IF('Compare-195'!H158="",IF('Tagging-195-FD'!H158=0, "", "x"),IF('Compare-195'!H158="yes","x",""))</f>
        <v>x</v>
      </c>
      <c r="I158" t="str">
        <f>IF('Compare-195'!I158="",IF('Tagging-195-FD'!I158=0, "", "x"),IF('Compare-195'!I158="yes","x",""))</f>
        <v/>
      </c>
      <c r="J158" t="str">
        <f>IF('Compare-195'!J158="",IF('Tagging-195-FD'!J158=0, "", "x"),IF('Compare-195'!J158="yes","x",""))</f>
        <v/>
      </c>
      <c r="K158" t="str">
        <f>IF('Compare-195'!K158="",IF('Tagging-195-FD'!K158=0, "", "x"),IF('Compare-195'!K158="yes","x",""))</f>
        <v/>
      </c>
      <c r="L158" t="str">
        <f>IF('Compare-195'!L158="",IF('Tagging-195-FD'!L158=0, "", "x"),IF('Compare-195'!L158="yes","x",""))</f>
        <v/>
      </c>
      <c r="M158" t="str">
        <f>IF('Compare-195'!M158="",IF('Tagging-195-FD'!M158=0, "", "x"),IF('Compare-195'!M158="yes","x",""))</f>
        <v/>
      </c>
      <c r="N158">
        <v>1</v>
      </c>
    </row>
    <row r="159" spans="1:15" ht="72.5" x14ac:dyDescent="0.35">
      <c r="A159" s="13">
        <v>66</v>
      </c>
      <c r="B159" s="15" t="s">
        <v>83</v>
      </c>
      <c r="E159" t="str">
        <f>IF('Compare-195'!E159="",IF('Tagging-195-FD'!E159=0, "", "x"),IF('Compare-195'!E159="yes","x",""))</f>
        <v>x</v>
      </c>
      <c r="F159" t="str">
        <f>IF('Compare-195'!F159="",IF('Tagging-195-FD'!F159=0, "", "x"),IF('Compare-195'!F159="yes","x",""))</f>
        <v>x</v>
      </c>
      <c r="G159" t="str">
        <f>IF('Compare-195'!G159="",IF('Tagging-195-FD'!G159=0, "", "x"),IF('Compare-195'!G159="yes","x",""))</f>
        <v>x</v>
      </c>
      <c r="H159" t="str">
        <f>IF('Compare-195'!H159="",IF('Tagging-195-FD'!H159=0, "", "x"),IF('Compare-195'!H159="yes","x",""))</f>
        <v>x</v>
      </c>
      <c r="I159" t="str">
        <f>IF('Compare-195'!I159="",IF('Tagging-195-FD'!I159=0, "", "x"),IF('Compare-195'!I159="yes","x",""))</f>
        <v/>
      </c>
      <c r="J159" t="str">
        <f>IF('Compare-195'!J159="",IF('Tagging-195-FD'!J159=0, "", "x"),IF('Compare-195'!J159="yes","x",""))</f>
        <v/>
      </c>
      <c r="K159" t="str">
        <f>IF('Compare-195'!K159="",IF('Tagging-195-FD'!K159=0, "", "x"),IF('Compare-195'!K159="yes","x",""))</f>
        <v/>
      </c>
      <c r="L159" t="str">
        <f>IF('Compare-195'!L159="",IF('Tagging-195-FD'!L159=0, "", "x"),IF('Compare-195'!L159="yes","x",""))</f>
        <v/>
      </c>
      <c r="M159" t="str">
        <f>IF('Compare-195'!M159="",IF('Tagging-195-FD'!M159=0, "", "x"),IF('Compare-195'!M159="yes","x",""))</f>
        <v/>
      </c>
      <c r="N159">
        <v>1</v>
      </c>
    </row>
    <row r="160" spans="1:15" ht="58" x14ac:dyDescent="0.35">
      <c r="A160" s="13">
        <v>146</v>
      </c>
      <c r="B160" s="15" t="s">
        <v>162</v>
      </c>
      <c r="E160" t="str">
        <f>IF('Compare-195'!E160="",IF('Tagging-195-FD'!E160=0, "", "x"),IF('Compare-195'!E160="yes","x",""))</f>
        <v>x</v>
      </c>
      <c r="F160" t="str">
        <f>IF('Compare-195'!F160="",IF('Tagging-195-FD'!F160=0, "", "x"),IF('Compare-195'!F160="yes","x",""))</f>
        <v/>
      </c>
      <c r="G160" t="str">
        <f>IF('Compare-195'!G160="",IF('Tagging-195-FD'!G160=0, "", "x"),IF('Compare-195'!G160="yes","x",""))</f>
        <v>x</v>
      </c>
      <c r="H160" t="str">
        <f>IF('Compare-195'!H160="",IF('Tagging-195-FD'!H160=0, "", "x"),IF('Compare-195'!H160="yes","x",""))</f>
        <v>x</v>
      </c>
      <c r="I160" t="str">
        <f>IF('Compare-195'!I160="",IF('Tagging-195-FD'!I160=0, "", "x"),IF('Compare-195'!I160="yes","x",""))</f>
        <v/>
      </c>
      <c r="J160" t="str">
        <f>IF('Compare-195'!J160="",IF('Tagging-195-FD'!J160=0, "", "x"),IF('Compare-195'!J160="yes","x",""))</f>
        <v/>
      </c>
      <c r="K160" t="str">
        <f>IF('Compare-195'!K160="",IF('Tagging-195-FD'!K160=0, "", "x"),IF('Compare-195'!K160="yes","x",""))</f>
        <v/>
      </c>
      <c r="L160" t="str">
        <f>IF('Compare-195'!L160="",IF('Tagging-195-FD'!L160=0, "", "x"),IF('Compare-195'!L160="yes","x",""))</f>
        <v/>
      </c>
      <c r="M160" t="str">
        <f>IF('Compare-195'!M160="",IF('Tagging-195-FD'!M160=0, "", "x"),IF('Compare-195'!M160="yes","x",""))</f>
        <v/>
      </c>
      <c r="N160">
        <v>1</v>
      </c>
    </row>
    <row r="161" spans="1:14" ht="58" x14ac:dyDescent="0.35">
      <c r="A161" s="13">
        <v>226</v>
      </c>
      <c r="B161" s="15" t="s">
        <v>241</v>
      </c>
      <c r="E161" t="str">
        <f>IF('Compare-195'!E161="",IF('Tagging-195-FD'!E161=0, "", "x"),IF('Compare-195'!E161="yes","x",""))</f>
        <v>x</v>
      </c>
      <c r="F161" t="str">
        <f>IF('Compare-195'!F161="",IF('Tagging-195-FD'!F161=0, "", "x"),IF('Compare-195'!F161="yes","x",""))</f>
        <v>x</v>
      </c>
      <c r="G161" t="str">
        <f>IF('Compare-195'!G161="",IF('Tagging-195-FD'!G161=0, "", "x"),IF('Compare-195'!G161="yes","x",""))</f>
        <v>x</v>
      </c>
      <c r="H161" t="str">
        <f>IF('Compare-195'!H161="",IF('Tagging-195-FD'!H161=0, "", "x"),IF('Compare-195'!H161="yes","x",""))</f>
        <v>x</v>
      </c>
      <c r="I161" t="str">
        <f>IF('Compare-195'!I161="",IF('Tagging-195-FD'!I161=0, "", "x"),IF('Compare-195'!I161="yes","x",""))</f>
        <v/>
      </c>
      <c r="J161" t="str">
        <f>IF('Compare-195'!J161="",IF('Tagging-195-FD'!J161=0, "", "x"),IF('Compare-195'!J161="yes","x",""))</f>
        <v/>
      </c>
      <c r="K161" t="str">
        <f>IF('Compare-195'!K161="",IF('Tagging-195-FD'!K161=0, "", "x"),IF('Compare-195'!K161="yes","x",""))</f>
        <v/>
      </c>
      <c r="L161" t="str">
        <f>IF('Compare-195'!L161="",IF('Tagging-195-FD'!L161=0, "", "x"),IF('Compare-195'!L161="yes","x",""))</f>
        <v/>
      </c>
      <c r="M161" t="str">
        <f>IF('Compare-195'!M161="",IF('Tagging-195-FD'!M161=0, "", "x"),IF('Compare-195'!M161="yes","x",""))</f>
        <v/>
      </c>
      <c r="N161">
        <v>1</v>
      </c>
    </row>
    <row r="162" spans="1:14" ht="130.5" x14ac:dyDescent="0.35">
      <c r="A162" s="13">
        <v>60</v>
      </c>
      <c r="B162" s="15" t="s">
        <v>77</v>
      </c>
      <c r="E162" t="str">
        <f>IF('Compare-195'!E162="",IF('Tagging-195-FD'!E162=0, "", "x"),IF('Compare-195'!E162="yes","x",""))</f>
        <v>x</v>
      </c>
      <c r="F162" t="str">
        <f>IF('Compare-195'!F162="",IF('Tagging-195-FD'!F162=0, "", "x"),IF('Compare-195'!F162="yes","x",""))</f>
        <v>x</v>
      </c>
      <c r="G162" t="str">
        <f>IF('Compare-195'!G162="",IF('Tagging-195-FD'!G162=0, "", "x"),IF('Compare-195'!G162="yes","x",""))</f>
        <v>x</v>
      </c>
      <c r="H162" t="str">
        <f>IF('Compare-195'!H162="",IF('Tagging-195-FD'!H162=0, "", "x"),IF('Compare-195'!H162="yes","x",""))</f>
        <v/>
      </c>
      <c r="I162" t="str">
        <f>IF('Compare-195'!I162="",IF('Tagging-195-FD'!I162=0, "", "x"),IF('Compare-195'!I162="yes","x",""))</f>
        <v/>
      </c>
      <c r="J162" t="str">
        <f>IF('Compare-195'!J162="",IF('Tagging-195-FD'!J162=0, "", "x"),IF('Compare-195'!J162="yes","x",""))</f>
        <v/>
      </c>
      <c r="K162" t="str">
        <f>IF('Compare-195'!K162="",IF('Tagging-195-FD'!K162=0, "", "x"),IF('Compare-195'!K162="yes","x",""))</f>
        <v/>
      </c>
      <c r="L162" t="str">
        <f>IF('Compare-195'!L162="",IF('Tagging-195-FD'!L162=0, "", "x"),IF('Compare-195'!L162="yes","x",""))</f>
        <v/>
      </c>
      <c r="M162" t="str">
        <f>IF('Compare-195'!M162="",IF('Tagging-195-FD'!M162=0, "", "x"),IF('Compare-195'!M162="yes","x",""))</f>
        <v/>
      </c>
      <c r="N162">
        <v>1</v>
      </c>
    </row>
    <row r="163" spans="1:14" ht="58" x14ac:dyDescent="0.35">
      <c r="A163" s="13">
        <v>229</v>
      </c>
      <c r="B163" s="15" t="s">
        <v>244</v>
      </c>
      <c r="E163" t="str">
        <f>IF('Compare-195'!E163="",IF('Tagging-195-FD'!E163=0, "", "x"),IF('Compare-195'!E163="yes","x",""))</f>
        <v>x</v>
      </c>
      <c r="F163" t="str">
        <f>IF('Compare-195'!F163="",IF('Tagging-195-FD'!F163=0, "", "x"),IF('Compare-195'!F163="yes","x",""))</f>
        <v>x</v>
      </c>
      <c r="G163" t="str">
        <f>IF('Compare-195'!G163="",IF('Tagging-195-FD'!G163=0, "", "x"),IF('Compare-195'!G163="yes","x",""))</f>
        <v>x</v>
      </c>
      <c r="H163" t="str">
        <f>IF('Compare-195'!H163="",IF('Tagging-195-FD'!H163=0, "", "x"),IF('Compare-195'!H163="yes","x",""))</f>
        <v>x</v>
      </c>
      <c r="I163" t="str">
        <f>IF('Compare-195'!I163="",IF('Tagging-195-FD'!I163=0, "", "x"),IF('Compare-195'!I163="yes","x",""))</f>
        <v/>
      </c>
      <c r="J163" t="str">
        <f>IF('Compare-195'!J163="",IF('Tagging-195-FD'!J163=0, "", "x"),IF('Compare-195'!J163="yes","x",""))</f>
        <v/>
      </c>
      <c r="K163" t="str">
        <f>IF('Compare-195'!K163="",IF('Tagging-195-FD'!K163=0, "", "x"),IF('Compare-195'!K163="yes","x",""))</f>
        <v/>
      </c>
      <c r="L163" t="str">
        <f>IF('Compare-195'!L163="",IF('Tagging-195-FD'!L163=0, "", "x"),IF('Compare-195'!L163="yes","x",""))</f>
        <v/>
      </c>
      <c r="M163" t="str">
        <f>IF('Compare-195'!M163="",IF('Tagging-195-FD'!M163=0, "", "x"),IF('Compare-195'!M163="yes","x",""))</f>
        <v/>
      </c>
      <c r="N163">
        <v>1</v>
      </c>
    </row>
    <row r="164" spans="1:14" ht="43.5" x14ac:dyDescent="0.35">
      <c r="A164" s="13">
        <v>154</v>
      </c>
      <c r="B164" s="15" t="s">
        <v>170</v>
      </c>
      <c r="E164" t="str">
        <f>IF('Compare-195'!E164="",IF('Tagging-195-FD'!E164=0, "", "x"),IF('Compare-195'!E164="yes","x",""))</f>
        <v>x</v>
      </c>
      <c r="F164" t="str">
        <f>IF('Compare-195'!F164="",IF('Tagging-195-FD'!F164=0, "", "x"),IF('Compare-195'!F164="yes","x",""))</f>
        <v>x</v>
      </c>
      <c r="G164" t="str">
        <f>IF('Compare-195'!G164="",IF('Tagging-195-FD'!G164=0, "", "x"),IF('Compare-195'!G164="yes","x",""))</f>
        <v>x</v>
      </c>
      <c r="H164" t="str">
        <f>IF('Compare-195'!H164="",IF('Tagging-195-FD'!H164=0, "", "x"),IF('Compare-195'!H164="yes","x",""))</f>
        <v>x</v>
      </c>
      <c r="I164" t="str">
        <f>IF('Compare-195'!I164="",IF('Tagging-195-FD'!I164=0, "", "x"),IF('Compare-195'!I164="yes","x",""))</f>
        <v/>
      </c>
      <c r="J164" t="str">
        <f>IF('Compare-195'!J164="",IF('Tagging-195-FD'!J164=0, "", "x"),IF('Compare-195'!J164="yes","x",""))</f>
        <v/>
      </c>
      <c r="K164" t="str">
        <f>IF('Compare-195'!K164="",IF('Tagging-195-FD'!K164=0, "", "x"),IF('Compare-195'!K164="yes","x",""))</f>
        <v/>
      </c>
      <c r="L164" t="str">
        <f>IF('Compare-195'!L164="",IF('Tagging-195-FD'!L164=0, "", "x"),IF('Compare-195'!L164="yes","x",""))</f>
        <v/>
      </c>
      <c r="M164" t="str">
        <f>IF('Compare-195'!M164="",IF('Tagging-195-FD'!M164=0, "", "x"),IF('Compare-195'!M164="yes","x",""))</f>
        <v>x</v>
      </c>
      <c r="N164">
        <v>1</v>
      </c>
    </row>
    <row r="165" spans="1:14" ht="72.5" x14ac:dyDescent="0.35">
      <c r="A165" s="13">
        <v>182</v>
      </c>
      <c r="B165" s="15" t="s">
        <v>197</v>
      </c>
      <c r="E165" t="str">
        <f>IF('Compare-195'!E165="",IF('Tagging-195-FD'!E165=0, "", "x"),IF('Compare-195'!E165="yes","x",""))</f>
        <v>x</v>
      </c>
      <c r="F165" t="str">
        <f>IF('Compare-195'!F165="",IF('Tagging-195-FD'!F165=0, "", "x"),IF('Compare-195'!F165="yes","x",""))</f>
        <v>x</v>
      </c>
      <c r="G165" t="str">
        <f>IF('Compare-195'!G165="",IF('Tagging-195-FD'!G165=0, "", "x"),IF('Compare-195'!G165="yes","x",""))</f>
        <v>x</v>
      </c>
      <c r="H165" t="str">
        <f>IF('Compare-195'!H165="",IF('Tagging-195-FD'!H165=0, "", "x"),IF('Compare-195'!H165="yes","x",""))</f>
        <v>x</v>
      </c>
      <c r="I165" t="str">
        <f>IF('Compare-195'!I165="",IF('Tagging-195-FD'!I165=0, "", "x"),IF('Compare-195'!I165="yes","x",""))</f>
        <v/>
      </c>
      <c r="J165" t="str">
        <f>IF('Compare-195'!J165="",IF('Tagging-195-FD'!J165=0, "", "x"),IF('Compare-195'!J165="yes","x",""))</f>
        <v/>
      </c>
      <c r="K165" t="str">
        <f>IF('Compare-195'!K165="",IF('Tagging-195-FD'!K165=0, "", "x"),IF('Compare-195'!K165="yes","x",""))</f>
        <v/>
      </c>
      <c r="L165" t="str">
        <f>IF('Compare-195'!L165="",IF('Tagging-195-FD'!L165=0, "", "x"),IF('Compare-195'!L165="yes","x",""))</f>
        <v/>
      </c>
      <c r="M165" t="str">
        <f>IF('Compare-195'!M165="",IF('Tagging-195-FD'!M165=0, "", "x"),IF('Compare-195'!M165="yes","x",""))</f>
        <v/>
      </c>
      <c r="N165">
        <v>1</v>
      </c>
    </row>
    <row r="166" spans="1:14" ht="43.5" x14ac:dyDescent="0.35">
      <c r="A166" s="13">
        <v>204</v>
      </c>
      <c r="B166" s="15" t="s">
        <v>219</v>
      </c>
      <c r="E166" t="str">
        <f>IF('Compare-195'!E166="",IF('Tagging-195-FD'!E166=0, "", "x"),IF('Compare-195'!E166="yes","x",""))</f>
        <v>x</v>
      </c>
      <c r="F166" t="str">
        <f>IF('Compare-195'!F166="",IF('Tagging-195-FD'!F166=0, "", "x"),IF('Compare-195'!F166="yes","x",""))</f>
        <v>x</v>
      </c>
      <c r="G166" t="str">
        <f>IF('Compare-195'!G166="",IF('Tagging-195-FD'!G166=0, "", "x"),IF('Compare-195'!G166="yes","x",""))</f>
        <v>x</v>
      </c>
      <c r="H166" t="str">
        <f>IF('Compare-195'!H166="",IF('Tagging-195-FD'!H166=0, "", "x"),IF('Compare-195'!H166="yes","x",""))</f>
        <v>x</v>
      </c>
      <c r="I166" t="str">
        <f>IF('Compare-195'!I166="",IF('Tagging-195-FD'!I166=0, "", "x"),IF('Compare-195'!I166="yes","x",""))</f>
        <v/>
      </c>
      <c r="J166" t="str">
        <f>IF('Compare-195'!J166="",IF('Tagging-195-FD'!J166=0, "", "x"),IF('Compare-195'!J166="yes","x",""))</f>
        <v/>
      </c>
      <c r="K166" t="str">
        <f>IF('Compare-195'!K166="",IF('Tagging-195-FD'!K166=0, "", "x"),IF('Compare-195'!K166="yes","x",""))</f>
        <v/>
      </c>
      <c r="L166" t="str">
        <f>IF('Compare-195'!L166="",IF('Tagging-195-FD'!L166=0, "", "x"),IF('Compare-195'!L166="yes","x",""))</f>
        <v/>
      </c>
      <c r="M166" t="str">
        <f>IF('Compare-195'!M166="",IF('Tagging-195-FD'!M166=0, "", "x"),IF('Compare-195'!M166="yes","x",""))</f>
        <v>x</v>
      </c>
      <c r="N166">
        <v>1</v>
      </c>
    </row>
    <row r="167" spans="1:14" ht="72.5" x14ac:dyDescent="0.35">
      <c r="A167" s="13">
        <v>18</v>
      </c>
      <c r="B167" s="15" t="s">
        <v>34</v>
      </c>
      <c r="E167" t="str">
        <f>IF('Compare-195'!E167="",IF('Tagging-195-FD'!E167=0, "", "x"),IF('Compare-195'!E167="yes","x",""))</f>
        <v>x</v>
      </c>
      <c r="F167" t="str">
        <f>IF('Compare-195'!F167="",IF('Tagging-195-FD'!F167=0, "", "x"),IF('Compare-195'!F167="yes","x",""))</f>
        <v>x</v>
      </c>
      <c r="G167" t="str">
        <f>IF('Compare-195'!G167="",IF('Tagging-195-FD'!G167=0, "", "x"),IF('Compare-195'!G167="yes","x",""))</f>
        <v>x</v>
      </c>
      <c r="H167" t="str">
        <f>IF('Compare-195'!H167="",IF('Tagging-195-FD'!H167=0, "", "x"),IF('Compare-195'!H167="yes","x",""))</f>
        <v>x</v>
      </c>
      <c r="I167" t="str">
        <f>IF('Compare-195'!I167="",IF('Tagging-195-FD'!I167=0, "", "x"),IF('Compare-195'!I167="yes","x",""))</f>
        <v/>
      </c>
      <c r="J167" t="str">
        <f>IF('Compare-195'!J167="",IF('Tagging-195-FD'!J167=0, "", "x"),IF('Compare-195'!J167="yes","x",""))</f>
        <v/>
      </c>
      <c r="K167" t="str">
        <f>IF('Compare-195'!K167="",IF('Tagging-195-FD'!K167=0, "", "x"),IF('Compare-195'!K167="yes","x",""))</f>
        <v/>
      </c>
      <c r="L167" t="str">
        <f>IF('Compare-195'!L167="",IF('Tagging-195-FD'!L167=0, "", "x"),IF('Compare-195'!L167="yes","x",""))</f>
        <v/>
      </c>
      <c r="M167" t="str">
        <f>IF('Compare-195'!M167="",IF('Tagging-195-FD'!M167=0, "", "x"),IF('Compare-195'!M167="yes","x",""))</f>
        <v/>
      </c>
      <c r="N167">
        <v>1</v>
      </c>
    </row>
    <row r="168" spans="1:14" ht="58" x14ac:dyDescent="0.35">
      <c r="A168" s="13">
        <v>124</v>
      </c>
      <c r="B168" s="15" t="s">
        <v>140</v>
      </c>
      <c r="E168" t="str">
        <f>IF('Compare-195'!E168="",IF('Tagging-195-FD'!E168=0, "", "x"),IF('Compare-195'!E168="yes","x",""))</f>
        <v>x</v>
      </c>
      <c r="F168" t="str">
        <f>IF('Compare-195'!F168="",IF('Tagging-195-FD'!F168=0, "", "x"),IF('Compare-195'!F168="yes","x",""))</f>
        <v>x</v>
      </c>
      <c r="G168" t="str">
        <f>IF('Compare-195'!G168="",IF('Tagging-195-FD'!G168=0, "", "x"),IF('Compare-195'!G168="yes","x",""))</f>
        <v>x</v>
      </c>
      <c r="H168" t="str">
        <f>IF('Compare-195'!H168="",IF('Tagging-195-FD'!H168=0, "", "x"),IF('Compare-195'!H168="yes","x",""))</f>
        <v>x</v>
      </c>
      <c r="I168" t="str">
        <f>IF('Compare-195'!I168="",IF('Tagging-195-FD'!I168=0, "", "x"),IF('Compare-195'!I168="yes","x",""))</f>
        <v/>
      </c>
      <c r="J168" t="str">
        <f>IF('Compare-195'!J168="",IF('Tagging-195-FD'!J168=0, "", "x"),IF('Compare-195'!J168="yes","x",""))</f>
        <v/>
      </c>
      <c r="K168" t="str">
        <f>IF('Compare-195'!K168="",IF('Tagging-195-FD'!K168=0, "", "x"),IF('Compare-195'!K168="yes","x",""))</f>
        <v/>
      </c>
      <c r="L168" t="str">
        <f>IF('Compare-195'!L168="",IF('Tagging-195-FD'!L168=0, "", "x"),IF('Compare-195'!L168="yes","x",""))</f>
        <v/>
      </c>
      <c r="M168" t="str">
        <f>IF('Compare-195'!M168="",IF('Tagging-195-FD'!M168=0, "", "x"),IF('Compare-195'!M168="yes","x",""))</f>
        <v/>
      </c>
      <c r="N168">
        <v>1</v>
      </c>
    </row>
    <row r="169" spans="1:14" ht="87" x14ac:dyDescent="0.35">
      <c r="A169" s="13">
        <v>177</v>
      </c>
      <c r="B169" s="15" t="s">
        <v>193</v>
      </c>
      <c r="E169" t="str">
        <f>IF('Compare-195'!E169="",IF('Tagging-195-FD'!E169=0, "", "x"),IF('Compare-195'!E169="yes","x",""))</f>
        <v>x</v>
      </c>
      <c r="F169" t="str">
        <f>IF('Compare-195'!F169="",IF('Tagging-195-FD'!F169=0, "", "x"),IF('Compare-195'!F169="yes","x",""))</f>
        <v/>
      </c>
      <c r="G169" t="str">
        <f>IF('Compare-195'!G169="",IF('Tagging-195-FD'!G169=0, "", "x"),IF('Compare-195'!G169="yes","x",""))</f>
        <v>x</v>
      </c>
      <c r="H169" t="str">
        <f>IF('Compare-195'!H169="",IF('Tagging-195-FD'!H169=0, "", "x"),IF('Compare-195'!H169="yes","x",""))</f>
        <v>x</v>
      </c>
      <c r="I169" t="str">
        <f>IF('Compare-195'!I169="",IF('Tagging-195-FD'!I169=0, "", "x"),IF('Compare-195'!I169="yes","x",""))</f>
        <v/>
      </c>
      <c r="J169" t="str">
        <f>IF('Compare-195'!J169="",IF('Tagging-195-FD'!J169=0, "", "x"),IF('Compare-195'!J169="yes","x",""))</f>
        <v/>
      </c>
      <c r="K169" t="str">
        <f>IF('Compare-195'!K169="",IF('Tagging-195-FD'!K169=0, "", "x"),IF('Compare-195'!K169="yes","x",""))</f>
        <v/>
      </c>
      <c r="L169" t="str">
        <f>IF('Compare-195'!L169="",IF('Tagging-195-FD'!L169=0, "", "x"),IF('Compare-195'!L169="yes","x",""))</f>
        <v/>
      </c>
      <c r="M169" t="str">
        <f>IF('Compare-195'!M169="",IF('Tagging-195-FD'!M169=0, "", "x"),IF('Compare-195'!M169="yes","x",""))</f>
        <v/>
      </c>
      <c r="N169">
        <v>1</v>
      </c>
    </row>
    <row r="170" spans="1:14" ht="43.5" x14ac:dyDescent="0.35">
      <c r="A170" s="13">
        <v>93</v>
      </c>
      <c r="B170" s="15" t="s">
        <v>109</v>
      </c>
      <c r="E170" t="str">
        <f>IF('Compare-195'!E170="",IF('Tagging-195-FD'!E170=0, "", "x"),IF('Compare-195'!E170="yes","x",""))</f>
        <v>x</v>
      </c>
      <c r="F170" t="str">
        <f>IF('Compare-195'!F170="",IF('Tagging-195-FD'!F170=0, "", "x"),IF('Compare-195'!F170="yes","x",""))</f>
        <v>x</v>
      </c>
      <c r="G170" t="str">
        <f>IF('Compare-195'!G170="",IF('Tagging-195-FD'!G170=0, "", "x"),IF('Compare-195'!G170="yes","x",""))</f>
        <v>x</v>
      </c>
      <c r="H170" t="str">
        <f>IF('Compare-195'!H170="",IF('Tagging-195-FD'!H170=0, "", "x"),IF('Compare-195'!H170="yes","x",""))</f>
        <v>x</v>
      </c>
      <c r="I170" t="str">
        <f>IF('Compare-195'!I170="",IF('Tagging-195-FD'!I170=0, "", "x"),IF('Compare-195'!I170="yes","x",""))</f>
        <v/>
      </c>
      <c r="J170" t="str">
        <f>IF('Compare-195'!J170="",IF('Tagging-195-FD'!J170=0, "", "x"),IF('Compare-195'!J170="yes","x",""))</f>
        <v/>
      </c>
      <c r="K170" t="str">
        <f>IF('Compare-195'!K170="",IF('Tagging-195-FD'!K170=0, "", "x"),IF('Compare-195'!K170="yes","x",""))</f>
        <v/>
      </c>
      <c r="L170" t="str">
        <f>IF('Compare-195'!L170="",IF('Tagging-195-FD'!L170=0, "", "x"),IF('Compare-195'!L170="yes","x",""))</f>
        <v/>
      </c>
      <c r="M170" t="str">
        <f>IF('Compare-195'!M170="",IF('Tagging-195-FD'!M170=0, "", "x"),IF('Compare-195'!M170="yes","x",""))</f>
        <v/>
      </c>
      <c r="N170">
        <v>1</v>
      </c>
    </row>
    <row r="171" spans="1:14" ht="87" x14ac:dyDescent="0.35">
      <c r="A171" s="13">
        <v>150</v>
      </c>
      <c r="B171" s="15" t="s">
        <v>166</v>
      </c>
      <c r="E171" t="str">
        <f>IF('Compare-195'!E171="",IF('Tagging-195-FD'!E171=0, "", "x"),IF('Compare-195'!E171="yes","x",""))</f>
        <v>x</v>
      </c>
      <c r="F171" t="str">
        <f>IF('Compare-195'!F171="",IF('Tagging-195-FD'!F171=0, "", "x"),IF('Compare-195'!F171="yes","x",""))</f>
        <v>x</v>
      </c>
      <c r="G171" t="str">
        <f>IF('Compare-195'!G171="",IF('Tagging-195-FD'!G171=0, "", "x"),IF('Compare-195'!G171="yes","x",""))</f>
        <v>x</v>
      </c>
      <c r="H171" t="str">
        <f>IF('Compare-195'!H171="",IF('Tagging-195-FD'!H171=0, "", "x"),IF('Compare-195'!H171="yes","x",""))</f>
        <v>x</v>
      </c>
      <c r="I171" t="str">
        <f>IF('Compare-195'!I171="",IF('Tagging-195-FD'!I171=0, "", "x"),IF('Compare-195'!I171="yes","x",""))</f>
        <v/>
      </c>
      <c r="J171" t="str">
        <f>IF('Compare-195'!J171="",IF('Tagging-195-FD'!J171=0, "", "x"),IF('Compare-195'!J171="yes","x",""))</f>
        <v/>
      </c>
      <c r="K171" t="str">
        <f>IF('Compare-195'!K171="",IF('Tagging-195-FD'!K171=0, "", "x"),IF('Compare-195'!K171="yes","x",""))</f>
        <v/>
      </c>
      <c r="L171" t="str">
        <f>IF('Compare-195'!L171="",IF('Tagging-195-FD'!L171=0, "", "x"),IF('Compare-195'!L171="yes","x",""))</f>
        <v/>
      </c>
      <c r="M171" t="str">
        <f>IF('Compare-195'!M171="",IF('Tagging-195-FD'!M171=0, "", "x"),IF('Compare-195'!M171="yes","x",""))</f>
        <v/>
      </c>
      <c r="N171">
        <v>1</v>
      </c>
    </row>
    <row r="172" spans="1:14" ht="58" x14ac:dyDescent="0.35">
      <c r="A172" s="13">
        <v>112</v>
      </c>
      <c r="B172" s="15" t="s">
        <v>128</v>
      </c>
      <c r="E172" t="str">
        <f>IF('Compare-195'!E172="",IF('Tagging-195-FD'!E172=0, "", "x"),IF('Compare-195'!E172="yes","x",""))</f>
        <v>x</v>
      </c>
      <c r="F172" t="str">
        <f>IF('Compare-195'!F172="",IF('Tagging-195-FD'!F172=0, "", "x"),IF('Compare-195'!F172="yes","x",""))</f>
        <v>x</v>
      </c>
      <c r="G172" t="str">
        <f>IF('Compare-195'!G172="",IF('Tagging-195-FD'!G172=0, "", "x"),IF('Compare-195'!G172="yes","x",""))</f>
        <v>x</v>
      </c>
      <c r="H172" t="str">
        <f>IF('Compare-195'!H172="",IF('Tagging-195-FD'!H172=0, "", "x"),IF('Compare-195'!H172="yes","x",""))</f>
        <v>x</v>
      </c>
      <c r="I172" t="str">
        <f>IF('Compare-195'!I172="",IF('Tagging-195-FD'!I172=0, "", "x"),IF('Compare-195'!I172="yes","x",""))</f>
        <v/>
      </c>
      <c r="J172" t="str">
        <f>IF('Compare-195'!J172="",IF('Tagging-195-FD'!J172=0, "", "x"),IF('Compare-195'!J172="yes","x",""))</f>
        <v/>
      </c>
      <c r="K172" t="str">
        <f>IF('Compare-195'!K172="",IF('Tagging-195-FD'!K172=0, "", "x"),IF('Compare-195'!K172="yes","x",""))</f>
        <v/>
      </c>
      <c r="L172" t="str">
        <f>IF('Compare-195'!L172="",IF('Tagging-195-FD'!L172=0, "", "x"),IF('Compare-195'!L172="yes","x",""))</f>
        <v/>
      </c>
      <c r="M172" t="str">
        <f>IF('Compare-195'!M172="",IF('Tagging-195-FD'!M172=0, "", "x"),IF('Compare-195'!M172="yes","x",""))</f>
        <v/>
      </c>
      <c r="N172">
        <v>1</v>
      </c>
    </row>
    <row r="173" spans="1:14" ht="29" x14ac:dyDescent="0.35">
      <c r="A173" s="13">
        <v>36</v>
      </c>
      <c r="B173" s="15" t="s">
        <v>52</v>
      </c>
      <c r="E173" t="str">
        <f>IF('Compare-195'!E173="",IF('Tagging-195-FD'!E173=0, "", "x"),IF('Compare-195'!E173="yes","x",""))</f>
        <v>x</v>
      </c>
      <c r="F173" t="str">
        <f>IF('Compare-195'!F173="",IF('Tagging-195-FD'!F173=0, "", "x"),IF('Compare-195'!F173="yes","x",""))</f>
        <v>x</v>
      </c>
      <c r="G173" t="str">
        <f>IF('Compare-195'!G173="",IF('Tagging-195-FD'!G173=0, "", "x"),IF('Compare-195'!G173="yes","x",""))</f>
        <v>x</v>
      </c>
      <c r="H173" t="str">
        <f>IF('Compare-195'!H173="",IF('Tagging-195-FD'!H173=0, "", "x"),IF('Compare-195'!H173="yes","x",""))</f>
        <v>x</v>
      </c>
      <c r="I173" t="str">
        <f>IF('Compare-195'!I173="",IF('Tagging-195-FD'!I173=0, "", "x"),IF('Compare-195'!I173="yes","x",""))</f>
        <v/>
      </c>
      <c r="J173" t="str">
        <f>IF('Compare-195'!J173="",IF('Tagging-195-FD'!J173=0, "", "x"),IF('Compare-195'!J173="yes","x",""))</f>
        <v/>
      </c>
      <c r="K173" t="str">
        <f>IF('Compare-195'!K173="",IF('Tagging-195-FD'!K173=0, "", "x"),IF('Compare-195'!K173="yes","x",""))</f>
        <v/>
      </c>
      <c r="L173" t="str">
        <f>IF('Compare-195'!L173="",IF('Tagging-195-FD'!L173=0, "", "x"),IF('Compare-195'!L173="yes","x",""))</f>
        <v/>
      </c>
      <c r="M173" t="str">
        <f>IF('Compare-195'!M173="",IF('Tagging-195-FD'!M173=0, "", "x"),IF('Compare-195'!M173="yes","x",""))</f>
        <v/>
      </c>
      <c r="N173">
        <v>1</v>
      </c>
    </row>
    <row r="174" spans="1:14" ht="116" x14ac:dyDescent="0.35">
      <c r="A174" s="13">
        <v>139</v>
      </c>
      <c r="B174" s="15" t="s">
        <v>155</v>
      </c>
      <c r="E174" t="str">
        <f>IF('Compare-195'!E174="",IF('Tagging-195-FD'!E174=0, "", "x"),IF('Compare-195'!E174="yes","x",""))</f>
        <v>x</v>
      </c>
      <c r="F174" t="str">
        <f>IF('Compare-195'!F174="",IF('Tagging-195-FD'!F174=0, "", "x"),IF('Compare-195'!F174="yes","x",""))</f>
        <v>x</v>
      </c>
      <c r="G174" t="str">
        <f>IF('Compare-195'!G174="",IF('Tagging-195-FD'!G174=0, "", "x"),IF('Compare-195'!G174="yes","x",""))</f>
        <v>x</v>
      </c>
      <c r="H174" t="str">
        <f>IF('Compare-195'!H174="",IF('Tagging-195-FD'!H174=0, "", "x"),IF('Compare-195'!H174="yes","x",""))</f>
        <v/>
      </c>
      <c r="I174" t="str">
        <f>IF('Compare-195'!I174="",IF('Tagging-195-FD'!I174=0, "", "x"),IF('Compare-195'!I174="yes","x",""))</f>
        <v/>
      </c>
      <c r="J174" t="str">
        <f>IF('Compare-195'!J174="",IF('Tagging-195-FD'!J174=0, "", "x"),IF('Compare-195'!J174="yes","x",""))</f>
        <v/>
      </c>
      <c r="K174" t="str">
        <f>IF('Compare-195'!K174="",IF('Tagging-195-FD'!K174=0, "", "x"),IF('Compare-195'!K174="yes","x",""))</f>
        <v/>
      </c>
      <c r="L174" t="str">
        <f>IF('Compare-195'!L174="",IF('Tagging-195-FD'!L174=0, "", "x"),IF('Compare-195'!L174="yes","x",""))</f>
        <v/>
      </c>
      <c r="M174" t="str">
        <f>IF('Compare-195'!M174="",IF('Tagging-195-FD'!M174=0, "", "x"),IF('Compare-195'!M174="yes","x",""))</f>
        <v>x</v>
      </c>
      <c r="N174">
        <v>1</v>
      </c>
    </row>
    <row r="175" spans="1:14" ht="43.5" x14ac:dyDescent="0.35">
      <c r="A175" s="13">
        <v>2</v>
      </c>
      <c r="B175" s="15" t="s">
        <v>11</v>
      </c>
      <c r="E175" t="str">
        <f>IF('Compare-195'!E175="",IF('Tagging-195-FD'!E175=0, "", "x"),IF('Compare-195'!E175="yes","x",""))</f>
        <v>x</v>
      </c>
      <c r="F175" t="str">
        <f>IF('Compare-195'!F175="",IF('Tagging-195-FD'!F175=0, "", "x"),IF('Compare-195'!F175="yes","x",""))</f>
        <v>x</v>
      </c>
      <c r="G175" t="str">
        <f>IF('Compare-195'!G175="",IF('Tagging-195-FD'!G175=0, "", "x"),IF('Compare-195'!G175="yes","x",""))</f>
        <v>x</v>
      </c>
      <c r="H175" t="str">
        <f>IF('Compare-195'!H175="",IF('Tagging-195-FD'!H175=0, "", "x"),IF('Compare-195'!H175="yes","x",""))</f>
        <v>x</v>
      </c>
      <c r="I175" t="str">
        <f>IF('Compare-195'!I175="",IF('Tagging-195-FD'!I175=0, "", "x"),IF('Compare-195'!I175="yes","x",""))</f>
        <v/>
      </c>
      <c r="J175" t="str">
        <f>IF('Compare-195'!J175="",IF('Tagging-195-FD'!J175=0, "", "x"),IF('Compare-195'!J175="yes","x",""))</f>
        <v/>
      </c>
      <c r="K175" t="str">
        <f>IF('Compare-195'!K175="",IF('Tagging-195-FD'!K175=0, "", "x"),IF('Compare-195'!K175="yes","x",""))</f>
        <v/>
      </c>
      <c r="L175" t="str">
        <f>IF('Compare-195'!L175="",IF('Tagging-195-FD'!L175=0, "", "x"),IF('Compare-195'!L175="yes","x",""))</f>
        <v/>
      </c>
      <c r="M175" t="str">
        <f>IF('Compare-195'!M175="",IF('Tagging-195-FD'!M175=0, "", "x"),IF('Compare-195'!M175="yes","x",""))</f>
        <v/>
      </c>
      <c r="N175">
        <v>1</v>
      </c>
    </row>
    <row r="176" spans="1:14" ht="58" x14ac:dyDescent="0.35">
      <c r="A176" s="13">
        <v>26</v>
      </c>
      <c r="B176" s="15" t="s">
        <v>42</v>
      </c>
      <c r="E176" t="str">
        <f>IF('Compare-195'!E176="",IF('Tagging-195-FD'!E176=0, "", "x"),IF('Compare-195'!E176="yes","x",""))</f>
        <v>x</v>
      </c>
      <c r="F176" t="str">
        <f>IF('Compare-195'!F176="",IF('Tagging-195-FD'!F176=0, "", "x"),IF('Compare-195'!F176="yes","x",""))</f>
        <v>x</v>
      </c>
      <c r="G176" t="str">
        <f>IF('Compare-195'!G176="",IF('Tagging-195-FD'!G176=0, "", "x"),IF('Compare-195'!G176="yes","x",""))</f>
        <v>x</v>
      </c>
      <c r="H176" t="str">
        <f>IF('Compare-195'!H176="",IF('Tagging-195-FD'!H176=0, "", "x"),IF('Compare-195'!H176="yes","x",""))</f>
        <v/>
      </c>
      <c r="I176" t="str">
        <f>IF('Compare-195'!I176="",IF('Tagging-195-FD'!I176=0, "", "x"),IF('Compare-195'!I176="yes","x",""))</f>
        <v/>
      </c>
      <c r="J176" t="str">
        <f>IF('Compare-195'!J176="",IF('Tagging-195-FD'!J176=0, "", "x"),IF('Compare-195'!J176="yes","x",""))</f>
        <v/>
      </c>
      <c r="K176" t="str">
        <f>IF('Compare-195'!K176="",IF('Tagging-195-FD'!K176=0, "", "x"),IF('Compare-195'!K176="yes","x",""))</f>
        <v/>
      </c>
      <c r="L176" t="str">
        <f>IF('Compare-195'!L176="",IF('Tagging-195-FD'!L176=0, "", "x"),IF('Compare-195'!L176="yes","x",""))</f>
        <v>x</v>
      </c>
      <c r="M176" t="str">
        <f>IF('Compare-195'!M176="",IF('Tagging-195-FD'!M176=0, "", "x"),IF('Compare-195'!M176="yes","x",""))</f>
        <v/>
      </c>
      <c r="N176">
        <v>1</v>
      </c>
    </row>
    <row r="177" spans="1:15" ht="43.5" x14ac:dyDescent="0.35">
      <c r="A177" s="13">
        <v>176</v>
      </c>
      <c r="B177" s="15" t="s">
        <v>192</v>
      </c>
      <c r="E177" t="str">
        <f>IF('Compare-195'!E177="",IF('Tagging-195-FD'!E177=0, "", "x"),IF('Compare-195'!E177="yes","x",""))</f>
        <v>x</v>
      </c>
      <c r="F177" t="str">
        <f>IF('Compare-195'!F177="",IF('Tagging-195-FD'!F177=0, "", "x"),IF('Compare-195'!F177="yes","x",""))</f>
        <v>x</v>
      </c>
      <c r="G177" t="str">
        <f>IF('Compare-195'!G177="",IF('Tagging-195-FD'!G177=0, "", "x"),IF('Compare-195'!G177="yes","x",""))</f>
        <v>x</v>
      </c>
      <c r="H177" t="str">
        <f>IF('Compare-195'!H177="",IF('Tagging-195-FD'!H177=0, "", "x"),IF('Compare-195'!H177="yes","x",""))</f>
        <v>x</v>
      </c>
      <c r="I177" t="str">
        <f>IF('Compare-195'!I177="",IF('Tagging-195-FD'!I177=0, "", "x"),IF('Compare-195'!I177="yes","x",""))</f>
        <v/>
      </c>
      <c r="J177" t="str">
        <f>IF('Compare-195'!J177="",IF('Tagging-195-FD'!J177=0, "", "x"),IF('Compare-195'!J177="yes","x",""))</f>
        <v/>
      </c>
      <c r="K177" t="str">
        <f>IF('Compare-195'!K177="",IF('Tagging-195-FD'!K177=0, "", "x"),IF('Compare-195'!K177="yes","x",""))</f>
        <v/>
      </c>
      <c r="L177" t="str">
        <f>IF('Compare-195'!L177="",IF('Tagging-195-FD'!L177=0, "", "x"),IF('Compare-195'!L177="yes","x",""))</f>
        <v/>
      </c>
      <c r="M177" t="str">
        <f>IF('Compare-195'!M177="",IF('Tagging-195-FD'!M177=0, "", "x"),IF('Compare-195'!M177="yes","x",""))</f>
        <v/>
      </c>
      <c r="O177">
        <v>1</v>
      </c>
    </row>
    <row r="178" spans="1:15" ht="43.5" x14ac:dyDescent="0.35">
      <c r="A178" s="13">
        <v>11</v>
      </c>
      <c r="B178" s="15" t="s">
        <v>23</v>
      </c>
      <c r="E178" t="str">
        <f>IF('Compare-195'!E178="",IF('Tagging-195-FD'!E178=0, "", "x"),IF('Compare-195'!E178="yes","x",""))</f>
        <v>x</v>
      </c>
      <c r="F178" t="str">
        <f>IF('Compare-195'!F178="",IF('Tagging-195-FD'!F178=0, "", "x"),IF('Compare-195'!F178="yes","x",""))</f>
        <v>x</v>
      </c>
      <c r="G178" t="str">
        <f>IF('Compare-195'!G178="",IF('Tagging-195-FD'!G178=0, "", "x"),IF('Compare-195'!G178="yes","x",""))</f>
        <v>x</v>
      </c>
      <c r="H178" t="str">
        <f>IF('Compare-195'!H178="",IF('Tagging-195-FD'!H178=0, "", "x"),IF('Compare-195'!H178="yes","x",""))</f>
        <v>x</v>
      </c>
      <c r="I178" t="str">
        <f>IF('Compare-195'!I178="",IF('Tagging-195-FD'!I178=0, "", "x"),IF('Compare-195'!I178="yes","x",""))</f>
        <v/>
      </c>
      <c r="J178" t="str">
        <f>IF('Compare-195'!J178="",IF('Tagging-195-FD'!J178=0, "", "x"),IF('Compare-195'!J178="yes","x",""))</f>
        <v/>
      </c>
      <c r="K178" t="str">
        <f>IF('Compare-195'!K178="",IF('Tagging-195-FD'!K178=0, "", "x"),IF('Compare-195'!K178="yes","x",""))</f>
        <v/>
      </c>
      <c r="L178" t="str">
        <f>IF('Compare-195'!L178="",IF('Tagging-195-FD'!L178=0, "", "x"),IF('Compare-195'!L178="yes","x",""))</f>
        <v/>
      </c>
      <c r="M178" t="str">
        <f>IF('Compare-195'!M178="",IF('Tagging-195-FD'!M178=0, "", "x"),IF('Compare-195'!M178="yes","x",""))</f>
        <v/>
      </c>
      <c r="N178">
        <v>1</v>
      </c>
    </row>
    <row r="179" spans="1:15" ht="29" x14ac:dyDescent="0.35">
      <c r="A179" s="13">
        <v>24</v>
      </c>
      <c r="B179" s="15" t="s">
        <v>40</v>
      </c>
      <c r="E179" t="str">
        <f>IF('Compare-195'!E179="",IF('Tagging-195-FD'!E179=0, "", "x"),IF('Compare-195'!E179="yes","x",""))</f>
        <v>x</v>
      </c>
      <c r="F179" t="str">
        <f>IF('Compare-195'!F179="",IF('Tagging-195-FD'!F179=0, "", "x"),IF('Compare-195'!F179="yes","x",""))</f>
        <v>x</v>
      </c>
      <c r="G179" t="str">
        <f>IF('Compare-195'!G179="",IF('Tagging-195-FD'!G179=0, "", "x"),IF('Compare-195'!G179="yes","x",""))</f>
        <v>x</v>
      </c>
      <c r="H179" t="str">
        <f>IF('Compare-195'!H179="",IF('Tagging-195-FD'!H179=0, "", "x"),IF('Compare-195'!H179="yes","x",""))</f>
        <v>x</v>
      </c>
      <c r="I179" t="str">
        <f>IF('Compare-195'!I179="",IF('Tagging-195-FD'!I179=0, "", "x"),IF('Compare-195'!I179="yes","x",""))</f>
        <v/>
      </c>
      <c r="J179" t="str">
        <f>IF('Compare-195'!J179="",IF('Tagging-195-FD'!J179=0, "", "x"),IF('Compare-195'!J179="yes","x",""))</f>
        <v/>
      </c>
      <c r="K179" t="str">
        <f>IF('Compare-195'!K179="",IF('Tagging-195-FD'!K179=0, "", "x"),IF('Compare-195'!K179="yes","x",""))</f>
        <v/>
      </c>
      <c r="L179" t="str">
        <f>IF('Compare-195'!L179="",IF('Tagging-195-FD'!L179=0, "", "x"),IF('Compare-195'!L179="yes","x",""))</f>
        <v/>
      </c>
      <c r="M179" t="str">
        <f>IF('Compare-195'!M179="",IF('Tagging-195-FD'!M179=0, "", "x"),IF('Compare-195'!M179="yes","x",""))</f>
        <v/>
      </c>
      <c r="N179">
        <v>1</v>
      </c>
    </row>
    <row r="180" spans="1:15" ht="43.5" x14ac:dyDescent="0.35">
      <c r="A180" s="13">
        <v>55</v>
      </c>
      <c r="B180" s="15" t="s">
        <v>72</v>
      </c>
      <c r="E180" t="str">
        <f>IF('Compare-195'!E180="",IF('Tagging-195-FD'!E180=0, "", "x"),IF('Compare-195'!E180="yes","x",""))</f>
        <v>x</v>
      </c>
      <c r="F180" t="str">
        <f>IF('Compare-195'!F180="",IF('Tagging-195-FD'!F180=0, "", "x"),IF('Compare-195'!F180="yes","x",""))</f>
        <v>x</v>
      </c>
      <c r="G180" t="str">
        <f>IF('Compare-195'!G180="",IF('Tagging-195-FD'!G180=0, "", "x"),IF('Compare-195'!G180="yes","x",""))</f>
        <v>x</v>
      </c>
      <c r="H180" t="str">
        <f>IF('Compare-195'!H180="",IF('Tagging-195-FD'!H180=0, "", "x"),IF('Compare-195'!H180="yes","x",""))</f>
        <v/>
      </c>
      <c r="I180" t="str">
        <f>IF('Compare-195'!I180="",IF('Tagging-195-FD'!I180=0, "", "x"),IF('Compare-195'!I180="yes","x",""))</f>
        <v/>
      </c>
      <c r="J180" t="str">
        <f>IF('Compare-195'!J180="",IF('Tagging-195-FD'!J180=0, "", "x"),IF('Compare-195'!J180="yes","x",""))</f>
        <v/>
      </c>
      <c r="K180" t="str">
        <f>IF('Compare-195'!K180="",IF('Tagging-195-FD'!K180=0, "", "x"),IF('Compare-195'!K180="yes","x",""))</f>
        <v/>
      </c>
      <c r="L180" t="str">
        <f>IF('Compare-195'!L180="",IF('Tagging-195-FD'!L180=0, "", "x"),IF('Compare-195'!L180="yes","x",""))</f>
        <v/>
      </c>
      <c r="M180" t="str">
        <f>IF('Compare-195'!M180="",IF('Tagging-195-FD'!M180=0, "", "x"),IF('Compare-195'!M180="yes","x",""))</f>
        <v>x</v>
      </c>
      <c r="N180">
        <v>1</v>
      </c>
    </row>
    <row r="181" spans="1:15" ht="58" x14ac:dyDescent="0.35">
      <c r="A181" s="13">
        <v>242</v>
      </c>
      <c r="B181" s="15" t="s">
        <v>257</v>
      </c>
      <c r="E181" t="str">
        <f>IF('Compare-195'!E181="",IF('Tagging-195-FD'!E181=0, "", "x"),IF('Compare-195'!E181="yes","x",""))</f>
        <v>x</v>
      </c>
      <c r="F181" t="str">
        <f>IF('Compare-195'!F181="",IF('Tagging-195-FD'!F181=0, "", "x"),IF('Compare-195'!F181="yes","x",""))</f>
        <v>x</v>
      </c>
      <c r="G181" t="str">
        <f>IF('Compare-195'!G181="",IF('Tagging-195-FD'!G181=0, "", "x"),IF('Compare-195'!G181="yes","x",""))</f>
        <v>x</v>
      </c>
      <c r="H181" t="str">
        <f>IF('Compare-195'!H181="",IF('Tagging-195-FD'!H181=0, "", "x"),IF('Compare-195'!H181="yes","x",""))</f>
        <v>x</v>
      </c>
      <c r="I181" t="str">
        <f>IF('Compare-195'!I181="",IF('Tagging-195-FD'!I181=0, "", "x"),IF('Compare-195'!I181="yes","x",""))</f>
        <v/>
      </c>
      <c r="J181" t="str">
        <f>IF('Compare-195'!J181="",IF('Tagging-195-FD'!J181=0, "", "x"),IF('Compare-195'!J181="yes","x",""))</f>
        <v/>
      </c>
      <c r="K181" t="str">
        <f>IF('Compare-195'!K181="",IF('Tagging-195-FD'!K181=0, "", "x"),IF('Compare-195'!K181="yes","x",""))</f>
        <v/>
      </c>
      <c r="L181" t="str">
        <f>IF('Compare-195'!L181="",IF('Tagging-195-FD'!L181=0, "", "x"),IF('Compare-195'!L181="yes","x",""))</f>
        <v/>
      </c>
      <c r="M181" t="str">
        <f>IF('Compare-195'!M181="",IF('Tagging-195-FD'!M181=0, "", "x"),IF('Compare-195'!M181="yes","x",""))</f>
        <v/>
      </c>
      <c r="N181">
        <v>1</v>
      </c>
    </row>
    <row r="182" spans="1:15" ht="43.5" x14ac:dyDescent="0.35">
      <c r="A182" s="13">
        <v>16</v>
      </c>
      <c r="B182" s="15" t="s">
        <v>31</v>
      </c>
      <c r="E182" t="str">
        <f>IF('Compare-195'!E182="",IF('Tagging-195-FD'!E182=0, "", "x"),IF('Compare-195'!E182="yes","x",""))</f>
        <v>x</v>
      </c>
      <c r="F182" t="str">
        <f>IF('Compare-195'!F182="",IF('Tagging-195-FD'!F182=0, "", "x"),IF('Compare-195'!F182="yes","x",""))</f>
        <v>x</v>
      </c>
      <c r="G182" t="str">
        <f>IF('Compare-195'!G182="",IF('Tagging-195-FD'!G182=0, "", "x"),IF('Compare-195'!G182="yes","x",""))</f>
        <v>x</v>
      </c>
      <c r="H182" t="str">
        <f>IF('Compare-195'!H182="",IF('Tagging-195-FD'!H182=0, "", "x"),IF('Compare-195'!H182="yes","x",""))</f>
        <v>x</v>
      </c>
      <c r="I182" t="str">
        <f>IF('Compare-195'!I182="",IF('Tagging-195-FD'!I182=0, "", "x"),IF('Compare-195'!I182="yes","x",""))</f>
        <v/>
      </c>
      <c r="J182" t="str">
        <f>IF('Compare-195'!J182="",IF('Tagging-195-FD'!J182=0, "", "x"),IF('Compare-195'!J182="yes","x",""))</f>
        <v/>
      </c>
      <c r="K182" t="str">
        <f>IF('Compare-195'!K182="",IF('Tagging-195-FD'!K182=0, "", "x"),IF('Compare-195'!K182="yes","x",""))</f>
        <v/>
      </c>
      <c r="L182" t="str">
        <f>IF('Compare-195'!L182="",IF('Tagging-195-FD'!L182=0, "", "x"),IF('Compare-195'!L182="yes","x",""))</f>
        <v/>
      </c>
      <c r="M182" t="str">
        <f>IF('Compare-195'!M182="",IF('Tagging-195-FD'!M182=0, "", "x"),IF('Compare-195'!M182="yes","x",""))</f>
        <v>x</v>
      </c>
      <c r="N182">
        <v>1</v>
      </c>
    </row>
    <row r="183" spans="1:15" ht="72.5" x14ac:dyDescent="0.35">
      <c r="A183" s="13">
        <v>192</v>
      </c>
      <c r="B183" s="15" t="s">
        <v>207</v>
      </c>
      <c r="E183" t="str">
        <f>IF('Compare-195'!E183="",IF('Tagging-195-FD'!E183=0, "", "x"),IF('Compare-195'!E183="yes","x",""))</f>
        <v>x</v>
      </c>
      <c r="F183" t="str">
        <f>IF('Compare-195'!F183="",IF('Tagging-195-FD'!F183=0, "", "x"),IF('Compare-195'!F183="yes","x",""))</f>
        <v>x</v>
      </c>
      <c r="G183" t="str">
        <f>IF('Compare-195'!G183="",IF('Tagging-195-FD'!G183=0, "", "x"),IF('Compare-195'!G183="yes","x",""))</f>
        <v>x</v>
      </c>
      <c r="H183" t="str">
        <f>IF('Compare-195'!H183="",IF('Tagging-195-FD'!H183=0, "", "x"),IF('Compare-195'!H183="yes","x",""))</f>
        <v>x</v>
      </c>
      <c r="I183" t="str">
        <f>IF('Compare-195'!I183="",IF('Tagging-195-FD'!I183=0, "", "x"),IF('Compare-195'!I183="yes","x",""))</f>
        <v/>
      </c>
      <c r="J183" t="str">
        <f>IF('Compare-195'!J183="",IF('Tagging-195-FD'!J183=0, "", "x"),IF('Compare-195'!J183="yes","x",""))</f>
        <v/>
      </c>
      <c r="K183" t="str">
        <f>IF('Compare-195'!K183="",IF('Tagging-195-FD'!K183=0, "", "x"),IF('Compare-195'!K183="yes","x",""))</f>
        <v/>
      </c>
      <c r="L183" t="str">
        <f>IF('Compare-195'!L183="",IF('Tagging-195-FD'!L183=0, "", "x"),IF('Compare-195'!L183="yes","x",""))</f>
        <v/>
      </c>
      <c r="M183" t="str">
        <f>IF('Compare-195'!M183="",IF('Tagging-195-FD'!M183=0, "", "x"),IF('Compare-195'!M183="yes","x",""))</f>
        <v/>
      </c>
      <c r="N183">
        <v>1</v>
      </c>
    </row>
    <row r="184" spans="1:15" ht="58" x14ac:dyDescent="0.35">
      <c r="A184" s="13">
        <v>207</v>
      </c>
      <c r="B184" s="15" t="s">
        <v>222</v>
      </c>
      <c r="E184" t="str">
        <f>IF('Compare-195'!E184="",IF('Tagging-195-FD'!E184=0, "", "x"),IF('Compare-195'!E184="yes","x",""))</f>
        <v>x</v>
      </c>
      <c r="F184" t="str">
        <f>IF('Compare-195'!F184="",IF('Tagging-195-FD'!F184=0, "", "x"),IF('Compare-195'!F184="yes","x",""))</f>
        <v>x</v>
      </c>
      <c r="G184" t="str">
        <f>IF('Compare-195'!G184="",IF('Tagging-195-FD'!G184=0, "", "x"),IF('Compare-195'!G184="yes","x",""))</f>
        <v>x</v>
      </c>
      <c r="H184" t="str">
        <f>IF('Compare-195'!H184="",IF('Tagging-195-FD'!H184=0, "", "x"),IF('Compare-195'!H184="yes","x",""))</f>
        <v>x</v>
      </c>
      <c r="I184" t="str">
        <f>IF('Compare-195'!I184="",IF('Tagging-195-FD'!I184=0, "", "x"),IF('Compare-195'!I184="yes","x",""))</f>
        <v/>
      </c>
      <c r="J184" t="str">
        <f>IF('Compare-195'!J184="",IF('Tagging-195-FD'!J184=0, "", "x"),IF('Compare-195'!J184="yes","x",""))</f>
        <v/>
      </c>
      <c r="K184" t="str">
        <f>IF('Compare-195'!K184="",IF('Tagging-195-FD'!K184=0, "", "x"),IF('Compare-195'!K184="yes","x",""))</f>
        <v/>
      </c>
      <c r="L184" t="str">
        <f>IF('Compare-195'!L184="",IF('Tagging-195-FD'!L184=0, "", "x"),IF('Compare-195'!L184="yes","x",""))</f>
        <v/>
      </c>
      <c r="M184" t="str">
        <f>IF('Compare-195'!M184="",IF('Tagging-195-FD'!M184=0, "", "x"),IF('Compare-195'!M184="yes","x",""))</f>
        <v/>
      </c>
      <c r="N184">
        <v>1</v>
      </c>
    </row>
    <row r="185" spans="1:15" ht="58" x14ac:dyDescent="0.35">
      <c r="A185" s="13">
        <v>160</v>
      </c>
      <c r="B185" s="15" t="s">
        <v>176</v>
      </c>
      <c r="E185" t="str">
        <f>IF('Compare-195'!E185="",IF('Tagging-195-FD'!E185=0, "", "x"),IF('Compare-195'!E185="yes","x",""))</f>
        <v>x</v>
      </c>
      <c r="F185" t="str">
        <f>IF('Compare-195'!F185="",IF('Tagging-195-FD'!F185=0, "", "x"),IF('Compare-195'!F185="yes","x",""))</f>
        <v>x</v>
      </c>
      <c r="G185" t="str">
        <f>IF('Compare-195'!G185="",IF('Tagging-195-FD'!G185=0, "", "x"),IF('Compare-195'!G185="yes","x",""))</f>
        <v>x</v>
      </c>
      <c r="H185" t="str">
        <f>IF('Compare-195'!H185="",IF('Tagging-195-FD'!H185=0, "", "x"),IF('Compare-195'!H185="yes","x",""))</f>
        <v>x</v>
      </c>
      <c r="I185" t="str">
        <f>IF('Compare-195'!I185="",IF('Tagging-195-FD'!I185=0, "", "x"),IF('Compare-195'!I185="yes","x",""))</f>
        <v/>
      </c>
      <c r="J185" t="str">
        <f>IF('Compare-195'!J185="",IF('Tagging-195-FD'!J185=0, "", "x"),IF('Compare-195'!J185="yes","x",""))</f>
        <v/>
      </c>
      <c r="K185" t="str">
        <f>IF('Compare-195'!K185="",IF('Tagging-195-FD'!K185=0, "", "x"),IF('Compare-195'!K185="yes","x",""))</f>
        <v/>
      </c>
      <c r="L185" t="str">
        <f>IF('Compare-195'!L185="",IF('Tagging-195-FD'!L185=0, "", "x"),IF('Compare-195'!L185="yes","x",""))</f>
        <v/>
      </c>
      <c r="M185" t="str">
        <f>IF('Compare-195'!M185="",IF('Tagging-195-FD'!M185=0, "", "x"),IF('Compare-195'!M185="yes","x",""))</f>
        <v>x</v>
      </c>
      <c r="N185">
        <v>1</v>
      </c>
    </row>
    <row r="186" spans="1:15" ht="58" x14ac:dyDescent="0.35">
      <c r="A186" s="13">
        <v>169</v>
      </c>
      <c r="B186" s="15" t="s">
        <v>185</v>
      </c>
      <c r="E186" t="str">
        <f>IF('Compare-195'!E186="",IF('Tagging-195-FD'!E186=0, "", "x"),IF('Compare-195'!E186="yes","x",""))</f>
        <v>x</v>
      </c>
      <c r="F186" t="str">
        <f>IF('Compare-195'!F186="",IF('Tagging-195-FD'!F186=0, "", "x"),IF('Compare-195'!F186="yes","x",""))</f>
        <v/>
      </c>
      <c r="G186" t="str">
        <f>IF('Compare-195'!G186="",IF('Tagging-195-FD'!G186=0, "", "x"),IF('Compare-195'!G186="yes","x",""))</f>
        <v>x</v>
      </c>
      <c r="H186" t="str">
        <f>IF('Compare-195'!H186="",IF('Tagging-195-FD'!H186=0, "", "x"),IF('Compare-195'!H186="yes","x",""))</f>
        <v>x</v>
      </c>
      <c r="I186" t="str">
        <f>IF('Compare-195'!I186="",IF('Tagging-195-FD'!I186=0, "", "x"),IF('Compare-195'!I186="yes","x",""))</f>
        <v/>
      </c>
      <c r="J186" t="str">
        <f>IF('Compare-195'!J186="",IF('Tagging-195-FD'!J186=0, "", "x"),IF('Compare-195'!J186="yes","x",""))</f>
        <v/>
      </c>
      <c r="K186" t="str">
        <f>IF('Compare-195'!K186="",IF('Tagging-195-FD'!K186=0, "", "x"),IF('Compare-195'!K186="yes","x",""))</f>
        <v/>
      </c>
      <c r="L186" t="str">
        <f>IF('Compare-195'!L186="",IF('Tagging-195-FD'!L186=0, "", "x"),IF('Compare-195'!L186="yes","x",""))</f>
        <v/>
      </c>
      <c r="M186" t="str">
        <f>IF('Compare-195'!M186="",IF('Tagging-195-FD'!M186=0, "", "x"),IF('Compare-195'!M186="yes","x",""))</f>
        <v/>
      </c>
      <c r="N186">
        <v>1</v>
      </c>
    </row>
    <row r="187" spans="1:15" ht="87" x14ac:dyDescent="0.35">
      <c r="A187" s="13">
        <v>187</v>
      </c>
      <c r="B187" s="15" t="s">
        <v>202</v>
      </c>
      <c r="E187" t="str">
        <f>IF('Compare-195'!E187="",IF('Tagging-195-FD'!E187=0, "", "x"),IF('Compare-195'!E187="yes","x",""))</f>
        <v>x</v>
      </c>
      <c r="F187" t="str">
        <f>IF('Compare-195'!F187="",IF('Tagging-195-FD'!F187=0, "", "x"),IF('Compare-195'!F187="yes","x",""))</f>
        <v>x</v>
      </c>
      <c r="G187" t="str">
        <f>IF('Compare-195'!G187="",IF('Tagging-195-FD'!G187=0, "", "x"),IF('Compare-195'!G187="yes","x",""))</f>
        <v>x</v>
      </c>
      <c r="H187" t="str">
        <f>IF('Compare-195'!H187="",IF('Tagging-195-FD'!H187=0, "", "x"),IF('Compare-195'!H187="yes","x",""))</f>
        <v>x</v>
      </c>
      <c r="I187" t="str">
        <f>IF('Compare-195'!I187="",IF('Tagging-195-FD'!I187=0, "", "x"),IF('Compare-195'!I187="yes","x",""))</f>
        <v/>
      </c>
      <c r="J187" t="str">
        <f>IF('Compare-195'!J187="",IF('Tagging-195-FD'!J187=0, "", "x"),IF('Compare-195'!J187="yes","x",""))</f>
        <v/>
      </c>
      <c r="K187" t="str">
        <f>IF('Compare-195'!K187="",IF('Tagging-195-FD'!K187=0, "", "x"),IF('Compare-195'!K187="yes","x",""))</f>
        <v/>
      </c>
      <c r="L187" t="str">
        <f>IF('Compare-195'!L187="",IF('Tagging-195-FD'!L187=0, "", "x"),IF('Compare-195'!L187="yes","x",""))</f>
        <v/>
      </c>
      <c r="M187" t="str">
        <f>IF('Compare-195'!M187="",IF('Tagging-195-FD'!M187=0, "", "x"),IF('Compare-195'!M187="yes","x",""))</f>
        <v>x</v>
      </c>
      <c r="N187">
        <v>1</v>
      </c>
    </row>
    <row r="188" spans="1:15" ht="43.5" x14ac:dyDescent="0.35">
      <c r="A188" s="13">
        <v>4</v>
      </c>
      <c r="B188" s="15" t="s">
        <v>15</v>
      </c>
      <c r="E188" t="str">
        <f>IF('Compare-195'!E188="",IF('Tagging-195-FD'!E188=0, "", "x"),IF('Compare-195'!E188="yes","x",""))</f>
        <v>x</v>
      </c>
      <c r="F188" t="str">
        <f>IF('Compare-195'!F188="",IF('Tagging-195-FD'!F188=0, "", "x"),IF('Compare-195'!F188="yes","x",""))</f>
        <v>x</v>
      </c>
      <c r="G188" t="str">
        <f>IF('Compare-195'!G188="",IF('Tagging-195-FD'!G188=0, "", "x"),IF('Compare-195'!G188="yes","x",""))</f>
        <v>x</v>
      </c>
      <c r="H188" t="str">
        <f>IF('Compare-195'!H188="",IF('Tagging-195-FD'!H188=0, "", "x"),IF('Compare-195'!H188="yes","x",""))</f>
        <v>x</v>
      </c>
      <c r="I188" t="str">
        <f>IF('Compare-195'!I188="",IF('Tagging-195-FD'!I188=0, "", "x"),IF('Compare-195'!I188="yes","x",""))</f>
        <v/>
      </c>
      <c r="J188" t="str">
        <f>IF('Compare-195'!J188="",IF('Tagging-195-FD'!J188=0, "", "x"),IF('Compare-195'!J188="yes","x",""))</f>
        <v/>
      </c>
      <c r="K188" t="str">
        <f>IF('Compare-195'!K188="",IF('Tagging-195-FD'!K188=0, "", "x"),IF('Compare-195'!K188="yes","x",""))</f>
        <v/>
      </c>
      <c r="L188" t="str">
        <f>IF('Compare-195'!L188="",IF('Tagging-195-FD'!L188=0, "", "x"),IF('Compare-195'!L188="yes","x",""))</f>
        <v/>
      </c>
      <c r="M188" t="str">
        <f>IF('Compare-195'!M188="",IF('Tagging-195-FD'!M188=0, "", "x"),IF('Compare-195'!M188="yes","x",""))</f>
        <v/>
      </c>
      <c r="N188">
        <v>1</v>
      </c>
    </row>
    <row r="189" spans="1:15" ht="43.5" x14ac:dyDescent="0.35">
      <c r="A189" s="13">
        <v>220</v>
      </c>
      <c r="B189" s="15" t="s">
        <v>235</v>
      </c>
      <c r="E189" t="str">
        <f>IF('Compare-195'!E189="",IF('Tagging-195-FD'!E189=0, "", "x"),IF('Compare-195'!E189="yes","x",""))</f>
        <v>x</v>
      </c>
      <c r="F189" t="str">
        <f>IF('Compare-195'!F189="",IF('Tagging-195-FD'!F189=0, "", "x"),IF('Compare-195'!F189="yes","x",""))</f>
        <v>x</v>
      </c>
      <c r="G189" t="str">
        <f>IF('Compare-195'!G189="",IF('Tagging-195-FD'!G189=0, "", "x"),IF('Compare-195'!G189="yes","x",""))</f>
        <v>x</v>
      </c>
      <c r="H189" t="str">
        <f>IF('Compare-195'!H189="",IF('Tagging-195-FD'!H189=0, "", "x"),IF('Compare-195'!H189="yes","x",""))</f>
        <v>x</v>
      </c>
      <c r="I189" t="str">
        <f>IF('Compare-195'!I189="",IF('Tagging-195-FD'!I189=0, "", "x"),IF('Compare-195'!I189="yes","x",""))</f>
        <v/>
      </c>
      <c r="J189" t="str">
        <f>IF('Compare-195'!J189="",IF('Tagging-195-FD'!J189=0, "", "x"),IF('Compare-195'!J189="yes","x",""))</f>
        <v/>
      </c>
      <c r="K189" t="str">
        <f>IF('Compare-195'!K189="",IF('Tagging-195-FD'!K189=0, "", "x"),IF('Compare-195'!K189="yes","x",""))</f>
        <v/>
      </c>
      <c r="L189" t="str">
        <f>IF('Compare-195'!L189="",IF('Tagging-195-FD'!L189=0, "", "x"),IF('Compare-195'!L189="yes","x",""))</f>
        <v/>
      </c>
      <c r="M189" t="str">
        <f>IF('Compare-195'!M189="",IF('Tagging-195-FD'!M189=0, "", "x"),IF('Compare-195'!M189="yes","x",""))</f>
        <v/>
      </c>
      <c r="N189">
        <v>1</v>
      </c>
    </row>
    <row r="190" spans="1:15" ht="58" x14ac:dyDescent="0.35">
      <c r="A190" s="13">
        <v>228</v>
      </c>
      <c r="B190" s="15" t="s">
        <v>243</v>
      </c>
      <c r="E190" t="str">
        <f>IF('Compare-195'!E190="",IF('Tagging-195-FD'!E190=0, "", "x"),IF('Compare-195'!E190="yes","x",""))</f>
        <v>x</v>
      </c>
      <c r="F190" t="str">
        <f>IF('Compare-195'!F190="",IF('Tagging-195-FD'!F190=0, "", "x"),IF('Compare-195'!F190="yes","x",""))</f>
        <v>x</v>
      </c>
      <c r="G190" t="str">
        <f>IF('Compare-195'!G190="",IF('Tagging-195-FD'!G190=0, "", "x"),IF('Compare-195'!G190="yes","x",""))</f>
        <v>x</v>
      </c>
      <c r="H190" t="str">
        <f>IF('Compare-195'!H190="",IF('Tagging-195-FD'!H190=0, "", "x"),IF('Compare-195'!H190="yes","x",""))</f>
        <v>x</v>
      </c>
      <c r="I190" t="str">
        <f>IF('Compare-195'!I190="",IF('Tagging-195-FD'!I190=0, "", "x"),IF('Compare-195'!I190="yes","x",""))</f>
        <v/>
      </c>
      <c r="J190" t="str">
        <f>IF('Compare-195'!J190="",IF('Tagging-195-FD'!J190=0, "", "x"),IF('Compare-195'!J190="yes","x",""))</f>
        <v/>
      </c>
      <c r="K190" t="str">
        <f>IF('Compare-195'!K190="",IF('Tagging-195-FD'!K190=0, "", "x"),IF('Compare-195'!K190="yes","x",""))</f>
        <v/>
      </c>
      <c r="L190" t="str">
        <f>IF('Compare-195'!L190="",IF('Tagging-195-FD'!L190=0, "", "x"),IF('Compare-195'!L190="yes","x",""))</f>
        <v/>
      </c>
      <c r="M190" t="str">
        <f>IF('Compare-195'!M190="",IF('Tagging-195-FD'!M190=0, "", "x"),IF('Compare-195'!M190="yes","x",""))</f>
        <v>x</v>
      </c>
      <c r="N190">
        <v>1</v>
      </c>
    </row>
    <row r="191" spans="1:15" ht="43.5" x14ac:dyDescent="0.35">
      <c r="A191" s="13">
        <v>194</v>
      </c>
      <c r="B191" s="15" t="s">
        <v>209</v>
      </c>
      <c r="E191" t="str">
        <f>IF('Compare-195'!E191="",IF('Tagging-195-FD'!E191=0, "", "x"),IF('Compare-195'!E191="yes","x",""))</f>
        <v>x</v>
      </c>
      <c r="F191" t="str">
        <f>IF('Compare-195'!F191="",IF('Tagging-195-FD'!F191=0, "", "x"),IF('Compare-195'!F191="yes","x",""))</f>
        <v>x</v>
      </c>
      <c r="G191" t="str">
        <f>IF('Compare-195'!G191="",IF('Tagging-195-FD'!G191=0, "", "x"),IF('Compare-195'!G191="yes","x",""))</f>
        <v>x</v>
      </c>
      <c r="H191" t="str">
        <f>IF('Compare-195'!H191="",IF('Tagging-195-FD'!H191=0, "", "x"),IF('Compare-195'!H191="yes","x",""))</f>
        <v>x</v>
      </c>
      <c r="I191" t="str">
        <f>IF('Compare-195'!I191="",IF('Tagging-195-FD'!I191=0, "", "x"),IF('Compare-195'!I191="yes","x",""))</f>
        <v/>
      </c>
      <c r="J191" t="str">
        <f>IF('Compare-195'!J191="",IF('Tagging-195-FD'!J191=0, "", "x"),IF('Compare-195'!J191="yes","x",""))</f>
        <v/>
      </c>
      <c r="K191" t="str">
        <f>IF('Compare-195'!K191="",IF('Tagging-195-FD'!K191=0, "", "x"),IF('Compare-195'!K191="yes","x",""))</f>
        <v/>
      </c>
      <c r="L191" t="str">
        <f>IF('Compare-195'!L191="",IF('Tagging-195-FD'!L191=0, "", "x"),IF('Compare-195'!L191="yes","x",""))</f>
        <v/>
      </c>
      <c r="M191" t="str">
        <f>IF('Compare-195'!M191="",IF('Tagging-195-FD'!M191=0, "", "x"),IF('Compare-195'!M191="yes","x",""))</f>
        <v/>
      </c>
      <c r="N191">
        <v>1</v>
      </c>
    </row>
    <row r="192" spans="1:15" ht="43.5" x14ac:dyDescent="0.35">
      <c r="A192" s="13">
        <v>88</v>
      </c>
      <c r="B192" s="15" t="s">
        <v>104</v>
      </c>
      <c r="E192" t="str">
        <f>IF('Compare-195'!E192="",IF('Tagging-195-FD'!E192=0, "", "x"),IF('Compare-195'!E192="yes","x",""))</f>
        <v>x</v>
      </c>
      <c r="F192" t="str">
        <f>IF('Compare-195'!F192="",IF('Tagging-195-FD'!F192=0, "", "x"),IF('Compare-195'!F192="yes","x",""))</f>
        <v>x</v>
      </c>
      <c r="G192" t="str">
        <f>IF('Compare-195'!G192="",IF('Tagging-195-FD'!G192=0, "", "x"),IF('Compare-195'!G192="yes","x",""))</f>
        <v>x</v>
      </c>
      <c r="H192" t="str">
        <f>IF('Compare-195'!H192="",IF('Tagging-195-FD'!H192=0, "", "x"),IF('Compare-195'!H192="yes","x",""))</f>
        <v>x</v>
      </c>
      <c r="I192" t="str">
        <f>IF('Compare-195'!I192="",IF('Tagging-195-FD'!I192=0, "", "x"),IF('Compare-195'!I192="yes","x",""))</f>
        <v/>
      </c>
      <c r="J192" t="str">
        <f>IF('Compare-195'!J192="",IF('Tagging-195-FD'!J192=0, "", "x"),IF('Compare-195'!J192="yes","x",""))</f>
        <v/>
      </c>
      <c r="K192" t="str">
        <f>IF('Compare-195'!K192="",IF('Tagging-195-FD'!K192=0, "", "x"),IF('Compare-195'!K192="yes","x",""))</f>
        <v/>
      </c>
      <c r="L192" t="str">
        <f>IF('Compare-195'!L192="",IF('Tagging-195-FD'!L192=0, "", "x"),IF('Compare-195'!L192="yes","x",""))</f>
        <v/>
      </c>
      <c r="M192" t="str">
        <f>IF('Compare-195'!M192="",IF('Tagging-195-FD'!M192=0, "", "x"),IF('Compare-195'!M192="yes","x",""))</f>
        <v/>
      </c>
      <c r="N192">
        <v>1</v>
      </c>
    </row>
    <row r="193" spans="1:15" ht="87" x14ac:dyDescent="0.35">
      <c r="A193" s="13">
        <v>5</v>
      </c>
      <c r="B193" s="15" t="s">
        <v>16</v>
      </c>
      <c r="E193" t="str">
        <f>IF('Compare-195'!E193="",IF('Tagging-195-FD'!E193=0, "", "x"),IF('Compare-195'!E193="yes","x",""))</f>
        <v>x</v>
      </c>
      <c r="F193" t="str">
        <f>IF('Compare-195'!F193="",IF('Tagging-195-FD'!F193=0, "", "x"),IF('Compare-195'!F193="yes","x",""))</f>
        <v>x</v>
      </c>
      <c r="G193" t="str">
        <f>IF('Compare-195'!G193="",IF('Tagging-195-FD'!G193=0, "", "x"),IF('Compare-195'!G193="yes","x",""))</f>
        <v>x</v>
      </c>
      <c r="H193" t="str">
        <f>IF('Compare-195'!H193="",IF('Tagging-195-FD'!H193=0, "", "x"),IF('Compare-195'!H193="yes","x",""))</f>
        <v>x</v>
      </c>
      <c r="I193" t="str">
        <f>IF('Compare-195'!I193="",IF('Tagging-195-FD'!I193=0, "", "x"),IF('Compare-195'!I193="yes","x",""))</f>
        <v/>
      </c>
      <c r="J193" t="str">
        <f>IF('Compare-195'!J193="",IF('Tagging-195-FD'!J193=0, "", "x"),IF('Compare-195'!J193="yes","x",""))</f>
        <v/>
      </c>
      <c r="K193" t="str">
        <f>IF('Compare-195'!K193="",IF('Tagging-195-FD'!K193=0, "", "x"),IF('Compare-195'!K193="yes","x",""))</f>
        <v/>
      </c>
      <c r="L193" t="str">
        <f>IF('Compare-195'!L193="",IF('Tagging-195-FD'!L193=0, "", "x"),IF('Compare-195'!L193="yes","x",""))</f>
        <v/>
      </c>
      <c r="M193" t="str">
        <f>IF('Compare-195'!M193="",IF('Tagging-195-FD'!M193=0, "", "x"),IF('Compare-195'!M193="yes","x",""))</f>
        <v/>
      </c>
      <c r="N193">
        <v>1</v>
      </c>
    </row>
    <row r="194" spans="1:15" ht="188.5" x14ac:dyDescent="0.35">
      <c r="A194" s="13">
        <v>37</v>
      </c>
      <c r="B194" s="15" t="s">
        <v>53</v>
      </c>
      <c r="E194" t="str">
        <f>IF('Compare-195'!E194="",IF('Tagging-195-FD'!E194=0, "", "x"),IF('Compare-195'!E194="yes","x",""))</f>
        <v>x</v>
      </c>
      <c r="F194" t="str">
        <f>IF('Compare-195'!F194="",IF('Tagging-195-FD'!F194=0, "", "x"),IF('Compare-195'!F194="yes","x",""))</f>
        <v/>
      </c>
      <c r="G194" t="str">
        <f>IF('Compare-195'!G194="",IF('Tagging-195-FD'!G194=0, "", "x"),IF('Compare-195'!G194="yes","x",""))</f>
        <v>x</v>
      </c>
      <c r="H194" t="str">
        <f>IF('Compare-195'!H194="",IF('Tagging-195-FD'!H194=0, "", "x"),IF('Compare-195'!H194="yes","x",""))</f>
        <v>x</v>
      </c>
      <c r="I194" t="str">
        <f>IF('Compare-195'!I194="",IF('Tagging-195-FD'!I194=0, "", "x"),IF('Compare-195'!I194="yes","x",""))</f>
        <v/>
      </c>
      <c r="J194" t="str">
        <f>IF('Compare-195'!J194="",IF('Tagging-195-FD'!J194=0, "", "x"),IF('Compare-195'!J194="yes","x",""))</f>
        <v/>
      </c>
      <c r="K194" t="str">
        <f>IF('Compare-195'!K194="",IF('Tagging-195-FD'!K194=0, "", "x"),IF('Compare-195'!K194="yes","x",""))</f>
        <v/>
      </c>
      <c r="L194" t="str">
        <f>IF('Compare-195'!L194="",IF('Tagging-195-FD'!L194=0, "", "x"),IF('Compare-195'!L194="yes","x",""))</f>
        <v/>
      </c>
      <c r="M194" t="str">
        <f>IF('Compare-195'!M194="",IF('Tagging-195-FD'!M194=0, "", "x"),IF('Compare-195'!M194="yes","x",""))</f>
        <v/>
      </c>
      <c r="N194">
        <v>1</v>
      </c>
    </row>
    <row r="195" spans="1:15" ht="159.5" x14ac:dyDescent="0.35">
      <c r="A195" s="13">
        <v>111</v>
      </c>
      <c r="B195" s="15" t="s">
        <v>127</v>
      </c>
      <c r="E195" t="str">
        <f>IF('Compare-195'!E195="",IF('Tagging-195-FD'!E195=0, "", "x"),IF('Compare-195'!E195="yes","x",""))</f>
        <v>x</v>
      </c>
      <c r="F195" t="str">
        <f>IF('Compare-195'!F195="",IF('Tagging-195-FD'!F195=0, "", "x"),IF('Compare-195'!F195="yes","x",""))</f>
        <v>x</v>
      </c>
      <c r="G195" t="str">
        <f>IF('Compare-195'!G195="",IF('Tagging-195-FD'!G195=0, "", "x"),IF('Compare-195'!G195="yes","x",""))</f>
        <v>x</v>
      </c>
      <c r="H195" t="str">
        <f>IF('Compare-195'!H195="",IF('Tagging-195-FD'!H195=0, "", "x"),IF('Compare-195'!H195="yes","x",""))</f>
        <v>x</v>
      </c>
      <c r="I195" t="str">
        <f>IF('Compare-195'!I195="",IF('Tagging-195-FD'!I195=0, "", "x"),IF('Compare-195'!I195="yes","x",""))</f>
        <v/>
      </c>
      <c r="J195" t="str">
        <f>IF('Compare-195'!J195="",IF('Tagging-195-FD'!J195=0, "", "x"),IF('Compare-195'!J195="yes","x",""))</f>
        <v/>
      </c>
      <c r="K195" t="str">
        <f>IF('Compare-195'!K195="",IF('Tagging-195-FD'!K195=0, "", "x"),IF('Compare-195'!K195="yes","x",""))</f>
        <v/>
      </c>
      <c r="L195" t="str">
        <f>IF('Compare-195'!L195="",IF('Tagging-195-FD'!L195=0, "", "x"),IF('Compare-195'!L195="yes","x",""))</f>
        <v/>
      </c>
      <c r="M195" t="str">
        <f>IF('Compare-195'!M195="",IF('Tagging-195-FD'!M195=0, "", "x"),IF('Compare-195'!M195="yes","x",""))</f>
        <v/>
      </c>
      <c r="N195">
        <v>1</v>
      </c>
    </row>
    <row r="196" spans="1:15" ht="29" x14ac:dyDescent="0.35">
      <c r="A196" s="13">
        <v>222</v>
      </c>
      <c r="B196" s="15" t="s">
        <v>237</v>
      </c>
      <c r="E196" t="str">
        <f>IF('Compare-195'!E196="",IF('Tagging-195-FD'!E196=0, "", "x"),IF('Compare-195'!E196="yes","x",""))</f>
        <v>x</v>
      </c>
      <c r="F196" t="str">
        <f>IF('Compare-195'!F196="",IF('Tagging-195-FD'!F196=0, "", "x"),IF('Compare-195'!F196="yes","x",""))</f>
        <v>x</v>
      </c>
      <c r="G196" t="str">
        <f>IF('Compare-195'!G196="",IF('Tagging-195-FD'!G196=0, "", "x"),IF('Compare-195'!G196="yes","x",""))</f>
        <v>x</v>
      </c>
      <c r="H196" t="str">
        <f>IF('Compare-195'!H196="",IF('Tagging-195-FD'!H196=0, "", "x"),IF('Compare-195'!H196="yes","x",""))</f>
        <v>x</v>
      </c>
      <c r="I196" t="str">
        <f>IF('Compare-195'!I196="",IF('Tagging-195-FD'!I196=0, "", "x"),IF('Compare-195'!I196="yes","x",""))</f>
        <v/>
      </c>
      <c r="J196" t="str">
        <f>IF('Compare-195'!J196="",IF('Tagging-195-FD'!J196=0, "", "x"),IF('Compare-195'!J196="yes","x",""))</f>
        <v/>
      </c>
      <c r="K196" t="str">
        <f>IF('Compare-195'!K196="",IF('Tagging-195-FD'!K196=0, "", "x"),IF('Compare-195'!K196="yes","x",""))</f>
        <v/>
      </c>
      <c r="L196" t="str">
        <f>IF('Compare-195'!L196="",IF('Tagging-195-FD'!L196=0, "", "x"),IF('Compare-195'!L196="yes","x",""))</f>
        <v/>
      </c>
      <c r="M196" t="str">
        <f>IF('Compare-195'!M196="",IF('Tagging-195-FD'!M196=0, "", "x"),IF('Compare-195'!M196="yes","x",""))</f>
        <v/>
      </c>
      <c r="N196">
        <v>1</v>
      </c>
    </row>
    <row r="197" spans="1:15" ht="72.5" x14ac:dyDescent="0.35">
      <c r="A197" s="13">
        <v>67</v>
      </c>
      <c r="B197" s="15" t="s">
        <v>84</v>
      </c>
      <c r="E197" t="str">
        <f>IF('Compare-195'!E197="",IF('Tagging-195-FD'!E197=0, "", "x"),IF('Compare-195'!E197="yes","x",""))</f>
        <v>x</v>
      </c>
      <c r="F197" t="str">
        <f>IF('Compare-195'!F197="",IF('Tagging-195-FD'!F197=0, "", "x"),IF('Compare-195'!F197="yes","x",""))</f>
        <v>x</v>
      </c>
      <c r="G197" t="str">
        <f>IF('Compare-195'!G197="",IF('Tagging-195-FD'!G197=0, "", "x"),IF('Compare-195'!G197="yes","x",""))</f>
        <v>x</v>
      </c>
      <c r="H197" t="str">
        <f>IF('Compare-195'!H197="",IF('Tagging-195-FD'!H197=0, "", "x"),IF('Compare-195'!H197="yes","x",""))</f>
        <v>x</v>
      </c>
      <c r="I197" t="str">
        <f>IF('Compare-195'!I197="",IF('Tagging-195-FD'!I197=0, "", "x"),IF('Compare-195'!I197="yes","x",""))</f>
        <v/>
      </c>
      <c r="J197" t="str">
        <f>IF('Compare-195'!J197="",IF('Tagging-195-FD'!J197=0, "", "x"),IF('Compare-195'!J197="yes","x",""))</f>
        <v/>
      </c>
      <c r="K197" t="str">
        <f>IF('Compare-195'!K197="",IF('Tagging-195-FD'!K197=0, "", "x"),IF('Compare-195'!K197="yes","x",""))</f>
        <v/>
      </c>
      <c r="L197" t="str">
        <f>IF('Compare-195'!L197="",IF('Tagging-195-FD'!L197=0, "", "x"),IF('Compare-195'!L197="yes","x",""))</f>
        <v/>
      </c>
      <c r="M197" t="str">
        <f>IF('Compare-195'!M197="",IF('Tagging-195-FD'!M197=0, "", "x"),IF('Compare-195'!M197="yes","x",""))</f>
        <v/>
      </c>
      <c r="O197">
        <v>1</v>
      </c>
    </row>
  </sheetData>
  <autoFilter ref="A2:M197" xr:uid="{00000000-0009-0000-0000-00000B000000}">
    <sortState xmlns:xlrd2="http://schemas.microsoft.com/office/spreadsheetml/2017/richdata2" ref="A3:M197">
      <sortCondition sortBy="cellColor" ref="B2:B197" dxfId="0"/>
    </sortState>
  </autoFilter>
  <mergeCells count="3">
    <mergeCell ref="E1:H1"/>
    <mergeCell ref="I1:M1"/>
    <mergeCell ref="N1:O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248"/>
  <sheetViews>
    <sheetView topLeftCell="A241" workbookViewId="0">
      <selection activeCell="N2" sqref="N2"/>
    </sheetView>
  </sheetViews>
  <sheetFormatPr defaultColWidth="8.7265625" defaultRowHeight="14.5" x14ac:dyDescent="0.35"/>
  <cols>
    <col min="1" max="1" width="8.7265625" style="64"/>
    <col min="2" max="2" width="45.81640625" style="67" customWidth="1"/>
    <col min="3" max="4" width="0" style="64" hidden="1" customWidth="1"/>
    <col min="5" max="16384" width="8.7265625" style="64"/>
  </cols>
  <sheetData>
    <row r="1" spans="1:17" x14ac:dyDescent="0.35">
      <c r="A1" s="63"/>
      <c r="B1" s="66"/>
      <c r="C1" s="63"/>
      <c r="D1" s="63"/>
      <c r="E1" s="63" t="s">
        <v>267</v>
      </c>
      <c r="F1" s="63"/>
      <c r="G1" s="63"/>
      <c r="H1" s="63"/>
      <c r="I1" s="63"/>
      <c r="J1" s="63" t="s">
        <v>268</v>
      </c>
      <c r="K1" s="63"/>
      <c r="L1" s="63"/>
      <c r="M1" s="63"/>
      <c r="N1" s="63"/>
    </row>
    <row r="2" spans="1:17" x14ac:dyDescent="0.35">
      <c r="A2" s="64" t="s">
        <v>269</v>
      </c>
      <c r="B2" s="67" t="s">
        <v>270</v>
      </c>
      <c r="C2" s="65" t="s">
        <v>7</v>
      </c>
      <c r="D2" s="65" t="s">
        <v>271</v>
      </c>
      <c r="E2" s="65" t="s">
        <v>272</v>
      </c>
      <c r="F2" s="65" t="s">
        <v>273</v>
      </c>
      <c r="G2" s="65" t="s">
        <v>274</v>
      </c>
      <c r="H2" s="65" t="s">
        <v>275</v>
      </c>
      <c r="I2" s="65" t="s">
        <v>276</v>
      </c>
      <c r="J2" s="65" t="s">
        <v>277</v>
      </c>
      <c r="K2" s="65" t="s">
        <v>278</v>
      </c>
      <c r="L2" s="65" t="s">
        <v>279</v>
      </c>
      <c r="M2" s="65" t="s">
        <v>805</v>
      </c>
      <c r="N2" s="65" t="s">
        <v>804</v>
      </c>
      <c r="P2" s="68" t="s">
        <v>774</v>
      </c>
      <c r="Q2" s="65" t="s">
        <v>775</v>
      </c>
    </row>
    <row r="3" spans="1:17" x14ac:dyDescent="0.35">
      <c r="A3" s="64">
        <v>167</v>
      </c>
      <c r="B3" s="67" t="s">
        <v>281</v>
      </c>
      <c r="C3" s="65"/>
      <c r="D3" s="65"/>
      <c r="E3" s="65" t="s">
        <v>280</v>
      </c>
      <c r="F3" s="65" t="s">
        <v>280</v>
      </c>
      <c r="G3" s="65" t="s">
        <v>280</v>
      </c>
      <c r="H3" s="65" t="s">
        <v>280</v>
      </c>
      <c r="I3" s="65" t="s">
        <v>280</v>
      </c>
      <c r="J3" s="65" t="s">
        <v>773</v>
      </c>
      <c r="K3" s="65" t="s">
        <v>773</v>
      </c>
      <c r="L3" s="65" t="s">
        <v>773</v>
      </c>
      <c r="M3" s="65" t="s">
        <v>773</v>
      </c>
      <c r="N3" s="65" t="s">
        <v>280</v>
      </c>
      <c r="P3" s="64">
        <f>COUNTIF(E3:I3, "&lt;&gt;x")</f>
        <v>0</v>
      </c>
      <c r="Q3" s="64">
        <f>COUNTIF(J3:N3, "=x")</f>
        <v>1</v>
      </c>
    </row>
    <row r="4" spans="1:17" x14ac:dyDescent="0.35">
      <c r="A4" s="69">
        <v>87</v>
      </c>
      <c r="B4" s="70" t="s">
        <v>103</v>
      </c>
      <c r="C4" s="65"/>
      <c r="D4" s="65"/>
      <c r="E4" s="65" t="s">
        <v>280</v>
      </c>
      <c r="F4" s="65" t="s">
        <v>280</v>
      </c>
      <c r="G4" s="65" t="s">
        <v>280</v>
      </c>
      <c r="H4" s="65" t="s">
        <v>280</v>
      </c>
      <c r="I4" s="69" t="s">
        <v>773</v>
      </c>
      <c r="J4" s="65" t="s">
        <v>773</v>
      </c>
      <c r="K4" s="65" t="s">
        <v>773</v>
      </c>
      <c r="L4" s="69" t="s">
        <v>280</v>
      </c>
      <c r="M4" s="65" t="s">
        <v>773</v>
      </c>
      <c r="N4" s="65" t="s">
        <v>773</v>
      </c>
      <c r="P4" s="64">
        <f>COUNTIF(E4:I4, "&lt;&gt;x")</f>
        <v>1</v>
      </c>
      <c r="Q4" s="64">
        <f t="shared" ref="Q4:Q67" si="0">COUNTIF(J4:N4, "=x")</f>
        <v>1</v>
      </c>
    </row>
    <row r="5" spans="1:17" x14ac:dyDescent="0.35">
      <c r="A5" s="64">
        <v>243</v>
      </c>
      <c r="B5" s="67" t="s">
        <v>258</v>
      </c>
      <c r="C5" s="65"/>
      <c r="D5" s="65"/>
      <c r="E5" s="65" t="s">
        <v>280</v>
      </c>
      <c r="F5" s="65" t="s">
        <v>280</v>
      </c>
      <c r="G5" s="65" t="s">
        <v>280</v>
      </c>
      <c r="H5" s="65" t="s">
        <v>280</v>
      </c>
      <c r="I5" s="65" t="s">
        <v>280</v>
      </c>
      <c r="J5" s="65" t="s">
        <v>773</v>
      </c>
      <c r="K5" s="65" t="s">
        <v>773</v>
      </c>
      <c r="L5" s="65" t="s">
        <v>773</v>
      </c>
      <c r="M5" s="65" t="s">
        <v>773</v>
      </c>
      <c r="N5" s="65" t="s">
        <v>773</v>
      </c>
      <c r="P5" s="64">
        <f t="shared" ref="P5:P68" si="1">COUNTIF(E5:I5, "&lt;&gt;x")</f>
        <v>0</v>
      </c>
      <c r="Q5" s="64">
        <f t="shared" si="0"/>
        <v>0</v>
      </c>
    </row>
    <row r="6" spans="1:17" x14ac:dyDescent="0.35">
      <c r="A6" s="64">
        <v>195</v>
      </c>
      <c r="B6" s="67" t="s">
        <v>210</v>
      </c>
      <c r="C6" s="65"/>
      <c r="D6" s="65"/>
      <c r="E6" s="65" t="s">
        <v>280</v>
      </c>
      <c r="F6" s="65" t="s">
        <v>280</v>
      </c>
      <c r="G6" s="65" t="s">
        <v>280</v>
      </c>
      <c r="H6" s="65" t="s">
        <v>280</v>
      </c>
      <c r="I6" s="65" t="s">
        <v>280</v>
      </c>
      <c r="J6" s="65" t="s">
        <v>773</v>
      </c>
      <c r="K6" s="65" t="s">
        <v>773</v>
      </c>
      <c r="L6" s="65" t="s">
        <v>773</v>
      </c>
      <c r="M6" s="65" t="s">
        <v>773</v>
      </c>
      <c r="N6" s="65" t="s">
        <v>773</v>
      </c>
      <c r="P6" s="64">
        <f t="shared" si="1"/>
        <v>0</v>
      </c>
      <c r="Q6" s="64">
        <f t="shared" si="0"/>
        <v>0</v>
      </c>
    </row>
    <row r="7" spans="1:17" x14ac:dyDescent="0.35">
      <c r="A7" s="64">
        <v>49</v>
      </c>
      <c r="B7" s="67" t="s">
        <v>65</v>
      </c>
      <c r="C7" s="65"/>
      <c r="D7" s="65"/>
      <c r="E7" s="65" t="s">
        <v>280</v>
      </c>
      <c r="F7" s="65" t="s">
        <v>280</v>
      </c>
      <c r="G7" s="65" t="s">
        <v>280</v>
      </c>
      <c r="H7" s="65" t="s">
        <v>280</v>
      </c>
      <c r="I7" s="65" t="s">
        <v>773</v>
      </c>
      <c r="J7" s="65" t="s">
        <v>773</v>
      </c>
      <c r="K7" s="65" t="s">
        <v>773</v>
      </c>
      <c r="L7" s="65" t="s">
        <v>773</v>
      </c>
      <c r="M7" s="65" t="s">
        <v>773</v>
      </c>
      <c r="N7" s="65" t="s">
        <v>773</v>
      </c>
      <c r="P7" s="64">
        <f t="shared" si="1"/>
        <v>1</v>
      </c>
      <c r="Q7" s="64">
        <f t="shared" si="0"/>
        <v>0</v>
      </c>
    </row>
    <row r="8" spans="1:17" x14ac:dyDescent="0.35">
      <c r="A8" s="72">
        <v>39</v>
      </c>
      <c r="B8" s="71" t="s">
        <v>55</v>
      </c>
      <c r="C8" s="65"/>
      <c r="D8" s="65"/>
      <c r="E8" s="65" t="s">
        <v>280</v>
      </c>
      <c r="F8" s="69" t="s">
        <v>773</v>
      </c>
      <c r="G8" s="65" t="s">
        <v>280</v>
      </c>
      <c r="H8" s="65" t="s">
        <v>280</v>
      </c>
      <c r="I8" s="65" t="s">
        <v>280</v>
      </c>
      <c r="J8" s="65" t="s">
        <v>773</v>
      </c>
      <c r="K8" s="65" t="s">
        <v>773</v>
      </c>
      <c r="L8" s="65" t="s">
        <v>773</v>
      </c>
      <c r="M8" s="65" t="s">
        <v>773</v>
      </c>
      <c r="N8" s="65" t="s">
        <v>280</v>
      </c>
      <c r="P8" s="64">
        <f t="shared" si="1"/>
        <v>1</v>
      </c>
      <c r="Q8" s="64">
        <f t="shared" si="0"/>
        <v>1</v>
      </c>
    </row>
    <row r="9" spans="1:17" x14ac:dyDescent="0.35">
      <c r="A9" s="64">
        <v>230</v>
      </c>
      <c r="B9" s="67" t="s">
        <v>245</v>
      </c>
      <c r="C9" s="65"/>
      <c r="D9" s="65"/>
      <c r="E9" s="65" t="s">
        <v>280</v>
      </c>
      <c r="F9" s="65" t="s">
        <v>280</v>
      </c>
      <c r="G9" s="65" t="s">
        <v>280</v>
      </c>
      <c r="H9" s="65" t="s">
        <v>280</v>
      </c>
      <c r="I9" s="65" t="s">
        <v>773</v>
      </c>
      <c r="J9" s="65" t="s">
        <v>773</v>
      </c>
      <c r="K9" s="65" t="s">
        <v>773</v>
      </c>
      <c r="L9" s="65" t="s">
        <v>773</v>
      </c>
      <c r="M9" s="65" t="s">
        <v>773</v>
      </c>
      <c r="N9" s="65" t="s">
        <v>280</v>
      </c>
      <c r="P9" s="64">
        <f t="shared" si="1"/>
        <v>1</v>
      </c>
      <c r="Q9" s="64">
        <f t="shared" si="0"/>
        <v>1</v>
      </c>
    </row>
    <row r="10" spans="1:17" x14ac:dyDescent="0.35">
      <c r="A10" s="64">
        <v>78</v>
      </c>
      <c r="B10" s="67" t="s">
        <v>94</v>
      </c>
      <c r="C10" s="65"/>
      <c r="D10" s="65"/>
      <c r="E10" s="65" t="s">
        <v>280</v>
      </c>
      <c r="F10" s="65" t="s">
        <v>773</v>
      </c>
      <c r="G10" s="65" t="s">
        <v>280</v>
      </c>
      <c r="H10" s="65" t="s">
        <v>280</v>
      </c>
      <c r="I10" s="65" t="s">
        <v>773</v>
      </c>
      <c r="J10" s="65" t="s">
        <v>773</v>
      </c>
      <c r="K10" s="65" t="s">
        <v>773</v>
      </c>
      <c r="L10" s="65" t="s">
        <v>773</v>
      </c>
      <c r="M10" s="65" t="s">
        <v>773</v>
      </c>
      <c r="N10" s="65" t="s">
        <v>280</v>
      </c>
      <c r="P10" s="64">
        <f t="shared" si="1"/>
        <v>2</v>
      </c>
      <c r="Q10" s="64">
        <f t="shared" si="0"/>
        <v>1</v>
      </c>
    </row>
    <row r="11" spans="1:17" x14ac:dyDescent="0.35">
      <c r="A11" s="64">
        <v>98</v>
      </c>
      <c r="B11" s="67" t="s">
        <v>114</v>
      </c>
      <c r="C11" s="65"/>
      <c r="D11" s="65"/>
      <c r="E11" s="65" t="s">
        <v>280</v>
      </c>
      <c r="F11" s="65" t="s">
        <v>773</v>
      </c>
      <c r="G11" s="65" t="s">
        <v>280</v>
      </c>
      <c r="H11" s="65" t="s">
        <v>280</v>
      </c>
      <c r="I11" s="65" t="s">
        <v>280</v>
      </c>
      <c r="J11" s="65" t="s">
        <v>773</v>
      </c>
      <c r="K11" s="65" t="s">
        <v>773</v>
      </c>
      <c r="L11" s="65" t="s">
        <v>773</v>
      </c>
      <c r="M11" s="65" t="s">
        <v>773</v>
      </c>
      <c r="N11" s="65" t="s">
        <v>773</v>
      </c>
      <c r="P11" s="64">
        <f t="shared" si="1"/>
        <v>1</v>
      </c>
      <c r="Q11" s="64">
        <f t="shared" si="0"/>
        <v>0</v>
      </c>
    </row>
    <row r="12" spans="1:17" x14ac:dyDescent="0.35">
      <c r="A12" s="64">
        <v>6</v>
      </c>
      <c r="B12" s="67" t="s">
        <v>18</v>
      </c>
      <c r="C12" s="65"/>
      <c r="D12" s="65"/>
      <c r="E12" s="65" t="s">
        <v>280</v>
      </c>
      <c r="F12" s="65" t="s">
        <v>280</v>
      </c>
      <c r="G12" s="65" t="s">
        <v>280</v>
      </c>
      <c r="H12" s="65" t="s">
        <v>280</v>
      </c>
      <c r="I12" s="65" t="s">
        <v>280</v>
      </c>
      <c r="J12" s="65" t="s">
        <v>773</v>
      </c>
      <c r="K12" s="65" t="s">
        <v>773</v>
      </c>
      <c r="L12" s="65" t="s">
        <v>773</v>
      </c>
      <c r="M12" s="65" t="s">
        <v>773</v>
      </c>
      <c r="N12" s="65" t="s">
        <v>280</v>
      </c>
      <c r="P12" s="64">
        <f t="shared" si="1"/>
        <v>0</v>
      </c>
      <c r="Q12" s="64">
        <f t="shared" si="0"/>
        <v>1</v>
      </c>
    </row>
    <row r="13" spans="1:17" x14ac:dyDescent="0.35">
      <c r="A13" s="64">
        <v>136</v>
      </c>
      <c r="B13" s="67" t="s">
        <v>152</v>
      </c>
      <c r="C13" s="65"/>
      <c r="D13" s="65"/>
      <c r="E13" s="65" t="s">
        <v>280</v>
      </c>
      <c r="F13" s="65" t="s">
        <v>773</v>
      </c>
      <c r="G13" s="65" t="s">
        <v>280</v>
      </c>
      <c r="H13" s="65" t="s">
        <v>280</v>
      </c>
      <c r="I13" s="65" t="s">
        <v>280</v>
      </c>
      <c r="J13" s="65" t="s">
        <v>773</v>
      </c>
      <c r="K13" s="65" t="s">
        <v>773</v>
      </c>
      <c r="L13" s="65" t="s">
        <v>773</v>
      </c>
      <c r="M13" s="65" t="s">
        <v>280</v>
      </c>
      <c r="N13" s="65" t="s">
        <v>773</v>
      </c>
      <c r="P13" s="64">
        <f t="shared" si="1"/>
        <v>1</v>
      </c>
      <c r="Q13" s="64">
        <f t="shared" si="0"/>
        <v>1</v>
      </c>
    </row>
    <row r="14" spans="1:17" x14ac:dyDescent="0.35">
      <c r="A14" s="69">
        <v>152</v>
      </c>
      <c r="B14" s="70" t="s">
        <v>168</v>
      </c>
      <c r="C14" s="65"/>
      <c r="D14" s="65"/>
      <c r="E14" s="65" t="s">
        <v>280</v>
      </c>
      <c r="F14" s="65" t="s">
        <v>280</v>
      </c>
      <c r="G14" s="65" t="s">
        <v>280</v>
      </c>
      <c r="H14" s="69" t="s">
        <v>773</v>
      </c>
      <c r="I14" s="65" t="s">
        <v>280</v>
      </c>
      <c r="J14" s="65" t="s">
        <v>773</v>
      </c>
      <c r="K14" s="65" t="s">
        <v>773</v>
      </c>
      <c r="L14" s="65" t="s">
        <v>773</v>
      </c>
      <c r="M14" s="65" t="s">
        <v>773</v>
      </c>
      <c r="N14" s="65" t="s">
        <v>773</v>
      </c>
      <c r="P14" s="64">
        <f t="shared" si="1"/>
        <v>1</v>
      </c>
      <c r="Q14" s="64">
        <f t="shared" si="0"/>
        <v>0</v>
      </c>
    </row>
    <row r="15" spans="1:17" x14ac:dyDescent="0.35">
      <c r="A15" s="64">
        <v>38</v>
      </c>
      <c r="B15" s="67" t="s">
        <v>54</v>
      </c>
      <c r="C15" s="65"/>
      <c r="D15" s="65"/>
      <c r="E15" s="65" t="s">
        <v>280</v>
      </c>
      <c r="F15" s="65" t="s">
        <v>280</v>
      </c>
      <c r="G15" s="65" t="s">
        <v>280</v>
      </c>
      <c r="H15" s="65" t="s">
        <v>280</v>
      </c>
      <c r="I15" s="65" t="s">
        <v>280</v>
      </c>
      <c r="J15" s="65" t="s">
        <v>773</v>
      </c>
      <c r="K15" s="65" t="s">
        <v>773</v>
      </c>
      <c r="L15" s="65" t="s">
        <v>773</v>
      </c>
      <c r="M15" s="65" t="s">
        <v>773</v>
      </c>
      <c r="N15" s="65" t="s">
        <v>773</v>
      </c>
      <c r="P15" s="64">
        <f t="shared" si="1"/>
        <v>0</v>
      </c>
      <c r="Q15" s="64">
        <f t="shared" si="0"/>
        <v>0</v>
      </c>
    </row>
    <row r="16" spans="1:17" x14ac:dyDescent="0.35">
      <c r="A16" s="64">
        <v>137</v>
      </c>
      <c r="B16" s="67" t="s">
        <v>153</v>
      </c>
      <c r="C16" s="65"/>
      <c r="D16" s="65"/>
      <c r="E16" s="65" t="s">
        <v>280</v>
      </c>
      <c r="F16" s="65" t="s">
        <v>280</v>
      </c>
      <c r="G16" s="65" t="s">
        <v>280</v>
      </c>
      <c r="H16" s="65" t="s">
        <v>280</v>
      </c>
      <c r="I16" s="65" t="s">
        <v>280</v>
      </c>
      <c r="J16" s="65" t="s">
        <v>773</v>
      </c>
      <c r="K16" s="65" t="s">
        <v>773</v>
      </c>
      <c r="L16" s="65" t="s">
        <v>773</v>
      </c>
      <c r="M16" s="65" t="s">
        <v>773</v>
      </c>
      <c r="N16" s="65" t="s">
        <v>280</v>
      </c>
      <c r="P16" s="64">
        <f t="shared" si="1"/>
        <v>0</v>
      </c>
      <c r="Q16" s="64">
        <f t="shared" si="0"/>
        <v>1</v>
      </c>
    </row>
    <row r="17" spans="1:17" x14ac:dyDescent="0.35">
      <c r="A17" s="64">
        <v>186</v>
      </c>
      <c r="B17" s="67" t="s">
        <v>201</v>
      </c>
      <c r="C17" s="65"/>
      <c r="D17" s="65"/>
      <c r="E17" s="65" t="s">
        <v>280</v>
      </c>
      <c r="F17" s="65" t="s">
        <v>280</v>
      </c>
      <c r="G17" s="65" t="s">
        <v>280</v>
      </c>
      <c r="H17" s="65" t="s">
        <v>280</v>
      </c>
      <c r="I17" s="65" t="s">
        <v>280</v>
      </c>
      <c r="J17" s="65" t="s">
        <v>773</v>
      </c>
      <c r="K17" s="65" t="s">
        <v>773</v>
      </c>
      <c r="L17" s="65" t="s">
        <v>773</v>
      </c>
      <c r="M17" s="65" t="s">
        <v>773</v>
      </c>
      <c r="N17" s="65" t="s">
        <v>280</v>
      </c>
      <c r="P17" s="64">
        <f t="shared" si="1"/>
        <v>0</v>
      </c>
      <c r="Q17" s="64">
        <f t="shared" si="0"/>
        <v>1</v>
      </c>
    </row>
    <row r="18" spans="1:17" x14ac:dyDescent="0.35">
      <c r="A18" s="64">
        <v>21</v>
      </c>
      <c r="B18" s="67" t="s">
        <v>37</v>
      </c>
      <c r="C18" s="65"/>
      <c r="D18" s="65"/>
      <c r="E18" s="65" t="s">
        <v>280</v>
      </c>
      <c r="F18" s="65" t="s">
        <v>773</v>
      </c>
      <c r="G18" s="65" t="s">
        <v>280</v>
      </c>
      <c r="H18" s="65" t="s">
        <v>773</v>
      </c>
      <c r="I18" s="65" t="s">
        <v>773</v>
      </c>
      <c r="J18" s="65" t="s">
        <v>773</v>
      </c>
      <c r="K18" s="65" t="s">
        <v>773</v>
      </c>
      <c r="L18" s="65" t="s">
        <v>773</v>
      </c>
      <c r="M18" s="65" t="s">
        <v>280</v>
      </c>
      <c r="N18" s="65" t="s">
        <v>773</v>
      </c>
      <c r="P18" s="64">
        <f t="shared" si="1"/>
        <v>3</v>
      </c>
      <c r="Q18" s="64">
        <f t="shared" si="0"/>
        <v>1</v>
      </c>
    </row>
    <row r="19" spans="1:17" x14ac:dyDescent="0.35">
      <c r="A19" s="69">
        <v>42</v>
      </c>
      <c r="B19" s="70" t="s">
        <v>59</v>
      </c>
      <c r="C19" s="65"/>
      <c r="D19" s="65"/>
      <c r="E19" s="65" t="s">
        <v>280</v>
      </c>
      <c r="F19" s="65" t="s">
        <v>280</v>
      </c>
      <c r="G19" s="65" t="s">
        <v>280</v>
      </c>
      <c r="H19" s="65" t="s">
        <v>280</v>
      </c>
      <c r="I19" s="65" t="s">
        <v>280</v>
      </c>
      <c r="J19" s="65" t="s">
        <v>773</v>
      </c>
      <c r="K19" s="65" t="s">
        <v>773</v>
      </c>
      <c r="L19" s="65" t="s">
        <v>773</v>
      </c>
      <c r="M19" s="65" t="s">
        <v>773</v>
      </c>
      <c r="N19" s="69" t="s">
        <v>280</v>
      </c>
      <c r="P19" s="64">
        <f t="shared" si="1"/>
        <v>0</v>
      </c>
      <c r="Q19" s="64">
        <f t="shared" si="0"/>
        <v>1</v>
      </c>
    </row>
    <row r="20" spans="1:17" x14ac:dyDescent="0.35">
      <c r="A20" s="64">
        <v>212</v>
      </c>
      <c r="B20" s="67" t="s">
        <v>227</v>
      </c>
      <c r="C20" s="65"/>
      <c r="D20" s="65"/>
      <c r="E20" s="65" t="s">
        <v>280</v>
      </c>
      <c r="F20" s="65" t="s">
        <v>280</v>
      </c>
      <c r="G20" s="65" t="s">
        <v>280</v>
      </c>
      <c r="H20" s="65" t="s">
        <v>280</v>
      </c>
      <c r="I20" s="65" t="s">
        <v>280</v>
      </c>
      <c r="J20" s="65" t="s">
        <v>773</v>
      </c>
      <c r="K20" s="65" t="s">
        <v>773</v>
      </c>
      <c r="L20" s="65" t="s">
        <v>773</v>
      </c>
      <c r="M20" s="65" t="s">
        <v>773</v>
      </c>
      <c r="N20" s="65" t="s">
        <v>773</v>
      </c>
      <c r="P20" s="64">
        <f t="shared" si="1"/>
        <v>0</v>
      </c>
      <c r="Q20" s="64">
        <f t="shared" si="0"/>
        <v>0</v>
      </c>
    </row>
    <row r="21" spans="1:17" x14ac:dyDescent="0.35">
      <c r="A21" s="64">
        <v>223</v>
      </c>
      <c r="B21" s="67" t="s">
        <v>238</v>
      </c>
      <c r="C21" s="65"/>
      <c r="D21" s="65"/>
      <c r="E21" s="65" t="s">
        <v>280</v>
      </c>
      <c r="F21" s="65" t="s">
        <v>280</v>
      </c>
      <c r="G21" s="65" t="s">
        <v>773</v>
      </c>
      <c r="H21" s="65" t="s">
        <v>773</v>
      </c>
      <c r="I21" s="65" t="s">
        <v>280</v>
      </c>
      <c r="J21" s="65" t="s">
        <v>773</v>
      </c>
      <c r="K21" s="65" t="s">
        <v>773</v>
      </c>
      <c r="L21" s="65" t="s">
        <v>773</v>
      </c>
      <c r="M21" s="65" t="s">
        <v>773</v>
      </c>
      <c r="N21" s="65" t="s">
        <v>773</v>
      </c>
      <c r="P21" s="64">
        <f t="shared" si="1"/>
        <v>2</v>
      </c>
      <c r="Q21" s="64">
        <f t="shared" si="0"/>
        <v>0</v>
      </c>
    </row>
    <row r="22" spans="1:17" x14ac:dyDescent="0.35">
      <c r="A22" s="64">
        <v>14</v>
      </c>
      <c r="B22" s="67" t="s">
        <v>29</v>
      </c>
      <c r="C22" s="65"/>
      <c r="D22" s="65"/>
      <c r="E22" s="65" t="s">
        <v>280</v>
      </c>
      <c r="F22" s="65" t="s">
        <v>773</v>
      </c>
      <c r="G22" s="65" t="s">
        <v>280</v>
      </c>
      <c r="H22" s="65" t="s">
        <v>280</v>
      </c>
      <c r="I22" s="65" t="s">
        <v>773</v>
      </c>
      <c r="J22" s="65" t="s">
        <v>773</v>
      </c>
      <c r="K22" s="65" t="s">
        <v>773</v>
      </c>
      <c r="L22" s="65" t="s">
        <v>773</v>
      </c>
      <c r="M22" s="65" t="s">
        <v>773</v>
      </c>
      <c r="N22" s="65" t="s">
        <v>773</v>
      </c>
      <c r="P22" s="64">
        <f t="shared" si="1"/>
        <v>2</v>
      </c>
      <c r="Q22" s="64">
        <f t="shared" si="0"/>
        <v>0</v>
      </c>
    </row>
    <row r="23" spans="1:17" x14ac:dyDescent="0.35">
      <c r="A23" s="64">
        <v>148</v>
      </c>
      <c r="B23" s="67" t="s">
        <v>164</v>
      </c>
      <c r="C23" s="65"/>
      <c r="D23" s="65"/>
      <c r="E23" s="65" t="s">
        <v>280</v>
      </c>
      <c r="F23" s="65" t="s">
        <v>280</v>
      </c>
      <c r="G23" s="65" t="s">
        <v>280</v>
      </c>
      <c r="H23" s="65" t="s">
        <v>280</v>
      </c>
      <c r="I23" s="65" t="s">
        <v>280</v>
      </c>
      <c r="J23" s="65" t="s">
        <v>773</v>
      </c>
      <c r="K23" s="65" t="s">
        <v>773</v>
      </c>
      <c r="L23" s="65" t="s">
        <v>773</v>
      </c>
      <c r="M23" s="65" t="s">
        <v>773</v>
      </c>
      <c r="N23" s="65" t="s">
        <v>773</v>
      </c>
      <c r="P23" s="64">
        <f t="shared" si="1"/>
        <v>0</v>
      </c>
      <c r="Q23" s="64">
        <f t="shared" si="0"/>
        <v>0</v>
      </c>
    </row>
    <row r="24" spans="1:17" x14ac:dyDescent="0.35">
      <c r="A24" s="64">
        <v>127</v>
      </c>
      <c r="B24" s="67" t="s">
        <v>143</v>
      </c>
      <c r="C24" s="65"/>
      <c r="D24" s="65"/>
      <c r="E24" s="65" t="s">
        <v>280</v>
      </c>
      <c r="F24" s="65" t="s">
        <v>280</v>
      </c>
      <c r="G24" s="65" t="s">
        <v>280</v>
      </c>
      <c r="H24" s="65" t="s">
        <v>280</v>
      </c>
      <c r="I24" s="65" t="s">
        <v>773</v>
      </c>
      <c r="J24" s="65" t="s">
        <v>773</v>
      </c>
      <c r="K24" s="65" t="s">
        <v>773</v>
      </c>
      <c r="L24" s="65" t="s">
        <v>773</v>
      </c>
      <c r="M24" s="65" t="s">
        <v>773</v>
      </c>
      <c r="N24" s="65" t="s">
        <v>280</v>
      </c>
      <c r="P24" s="64">
        <f t="shared" si="1"/>
        <v>1</v>
      </c>
      <c r="Q24" s="64">
        <f t="shared" si="0"/>
        <v>1</v>
      </c>
    </row>
    <row r="25" spans="1:17" x14ac:dyDescent="0.35">
      <c r="A25" s="64">
        <v>105</v>
      </c>
      <c r="B25" s="67" t="s">
        <v>121</v>
      </c>
      <c r="C25" s="65"/>
      <c r="D25" s="65"/>
      <c r="E25" s="65" t="s">
        <v>280</v>
      </c>
      <c r="F25" s="65" t="s">
        <v>280</v>
      </c>
      <c r="G25" s="65" t="s">
        <v>280</v>
      </c>
      <c r="H25" s="65" t="s">
        <v>280</v>
      </c>
      <c r="I25" s="65" t="s">
        <v>773</v>
      </c>
      <c r="J25" s="65" t="s">
        <v>773</v>
      </c>
      <c r="K25" s="65" t="s">
        <v>773</v>
      </c>
      <c r="L25" s="65" t="s">
        <v>773</v>
      </c>
      <c r="M25" s="65" t="s">
        <v>280</v>
      </c>
      <c r="N25" s="65" t="s">
        <v>773</v>
      </c>
      <c r="P25" s="64">
        <f t="shared" si="1"/>
        <v>1</v>
      </c>
      <c r="Q25" s="64">
        <f t="shared" si="0"/>
        <v>1</v>
      </c>
    </row>
    <row r="26" spans="1:17" x14ac:dyDescent="0.35">
      <c r="A26" s="69">
        <v>232</v>
      </c>
      <c r="B26" s="70" t="s">
        <v>247</v>
      </c>
      <c r="C26" s="65"/>
      <c r="D26" s="65"/>
      <c r="E26" s="65" t="s">
        <v>280</v>
      </c>
      <c r="F26" s="65" t="s">
        <v>280</v>
      </c>
      <c r="G26" s="65" t="s">
        <v>280</v>
      </c>
      <c r="H26" s="65" t="s">
        <v>280</v>
      </c>
      <c r="I26" s="69" t="s">
        <v>773</v>
      </c>
      <c r="J26" s="65" t="s">
        <v>773</v>
      </c>
      <c r="K26" s="65" t="s">
        <v>773</v>
      </c>
      <c r="L26" s="65" t="s">
        <v>773</v>
      </c>
      <c r="M26" s="65" t="s">
        <v>773</v>
      </c>
      <c r="N26" s="69" t="s">
        <v>280</v>
      </c>
      <c r="P26" s="64">
        <f t="shared" si="1"/>
        <v>1</v>
      </c>
      <c r="Q26" s="64">
        <f t="shared" si="0"/>
        <v>1</v>
      </c>
    </row>
    <row r="27" spans="1:17" x14ac:dyDescent="0.35">
      <c r="A27" s="64">
        <v>27</v>
      </c>
      <c r="B27" s="67" t="s">
        <v>43</v>
      </c>
      <c r="C27" s="65"/>
      <c r="D27" s="65"/>
      <c r="E27" s="65" t="s">
        <v>280</v>
      </c>
      <c r="F27" s="65" t="s">
        <v>280</v>
      </c>
      <c r="G27" s="65" t="s">
        <v>280</v>
      </c>
      <c r="H27" s="65" t="s">
        <v>280</v>
      </c>
      <c r="I27" s="65" t="s">
        <v>280</v>
      </c>
      <c r="J27" s="65" t="s">
        <v>773</v>
      </c>
      <c r="K27" s="65" t="s">
        <v>773</v>
      </c>
      <c r="L27" s="65" t="s">
        <v>773</v>
      </c>
      <c r="M27" s="65" t="s">
        <v>773</v>
      </c>
      <c r="N27" s="65" t="s">
        <v>773</v>
      </c>
      <c r="P27" s="64">
        <f t="shared" si="1"/>
        <v>0</v>
      </c>
      <c r="Q27" s="64">
        <f t="shared" si="0"/>
        <v>0</v>
      </c>
    </row>
    <row r="28" spans="1:17" x14ac:dyDescent="0.35">
      <c r="A28" s="64">
        <v>118</v>
      </c>
      <c r="B28" s="67" t="s">
        <v>134</v>
      </c>
      <c r="C28" s="65"/>
      <c r="D28" s="65"/>
      <c r="E28" s="65" t="s">
        <v>280</v>
      </c>
      <c r="F28" s="65" t="s">
        <v>773</v>
      </c>
      <c r="G28" s="65" t="s">
        <v>280</v>
      </c>
      <c r="H28" s="65" t="s">
        <v>280</v>
      </c>
      <c r="I28" s="65" t="s">
        <v>773</v>
      </c>
      <c r="J28" s="65" t="s">
        <v>773</v>
      </c>
      <c r="K28" s="65" t="s">
        <v>773</v>
      </c>
      <c r="L28" s="65" t="s">
        <v>773</v>
      </c>
      <c r="M28" s="65" t="s">
        <v>773</v>
      </c>
      <c r="N28" s="65" t="s">
        <v>773</v>
      </c>
      <c r="P28" s="64">
        <f t="shared" si="1"/>
        <v>2</v>
      </c>
      <c r="Q28" s="64">
        <f t="shared" si="0"/>
        <v>0</v>
      </c>
    </row>
    <row r="29" spans="1:17" x14ac:dyDescent="0.35">
      <c r="A29" s="64">
        <v>184</v>
      </c>
      <c r="B29" s="67" t="s">
        <v>199</v>
      </c>
      <c r="C29" s="65"/>
      <c r="D29" s="65"/>
      <c r="E29" s="65" t="s">
        <v>280</v>
      </c>
      <c r="F29" s="65" t="s">
        <v>280</v>
      </c>
      <c r="G29" s="65" t="s">
        <v>280</v>
      </c>
      <c r="H29" s="65" t="s">
        <v>280</v>
      </c>
      <c r="I29" s="65" t="s">
        <v>773</v>
      </c>
      <c r="J29" s="65" t="s">
        <v>773</v>
      </c>
      <c r="K29" s="65" t="s">
        <v>773</v>
      </c>
      <c r="L29" s="65" t="s">
        <v>773</v>
      </c>
      <c r="M29" s="65" t="s">
        <v>280</v>
      </c>
      <c r="N29" s="65" t="s">
        <v>773</v>
      </c>
      <c r="P29" s="64">
        <f t="shared" si="1"/>
        <v>1</v>
      </c>
      <c r="Q29" s="64">
        <f t="shared" si="0"/>
        <v>1</v>
      </c>
    </row>
    <row r="30" spans="1:17" x14ac:dyDescent="0.35">
      <c r="A30" s="64">
        <v>119</v>
      </c>
      <c r="B30" s="67" t="s">
        <v>135</v>
      </c>
      <c r="C30" s="65"/>
      <c r="D30" s="65"/>
      <c r="E30" s="65" t="s">
        <v>280</v>
      </c>
      <c r="F30" s="65" t="s">
        <v>280</v>
      </c>
      <c r="G30" s="65" t="s">
        <v>280</v>
      </c>
      <c r="H30" s="65" t="s">
        <v>280</v>
      </c>
      <c r="I30" s="65" t="s">
        <v>280</v>
      </c>
      <c r="J30" s="65" t="s">
        <v>773</v>
      </c>
      <c r="K30" s="65" t="s">
        <v>773</v>
      </c>
      <c r="L30" s="65" t="s">
        <v>773</v>
      </c>
      <c r="M30" s="65" t="s">
        <v>773</v>
      </c>
      <c r="N30" s="65" t="s">
        <v>773</v>
      </c>
      <c r="P30" s="64">
        <f t="shared" si="1"/>
        <v>0</v>
      </c>
      <c r="Q30" s="64">
        <f t="shared" si="0"/>
        <v>0</v>
      </c>
    </row>
    <row r="31" spans="1:17" x14ac:dyDescent="0.35">
      <c r="A31" s="64">
        <v>117</v>
      </c>
      <c r="B31" s="67" t="s">
        <v>133</v>
      </c>
      <c r="C31" s="65"/>
      <c r="D31" s="65"/>
      <c r="E31" s="65" t="s">
        <v>280</v>
      </c>
      <c r="F31" s="65" t="s">
        <v>280</v>
      </c>
      <c r="G31" s="65" t="s">
        <v>280</v>
      </c>
      <c r="H31" s="65" t="s">
        <v>280</v>
      </c>
      <c r="I31" s="65" t="s">
        <v>280</v>
      </c>
      <c r="J31" s="65" t="s">
        <v>773</v>
      </c>
      <c r="K31" s="65" t="s">
        <v>773</v>
      </c>
      <c r="L31" s="65" t="s">
        <v>773</v>
      </c>
      <c r="M31" s="65" t="s">
        <v>773</v>
      </c>
      <c r="N31" s="65" t="s">
        <v>773</v>
      </c>
      <c r="P31" s="64">
        <f t="shared" si="1"/>
        <v>0</v>
      </c>
      <c r="Q31" s="64">
        <f t="shared" si="0"/>
        <v>0</v>
      </c>
    </row>
    <row r="32" spans="1:17" x14ac:dyDescent="0.35">
      <c r="A32" s="64">
        <v>155</v>
      </c>
      <c r="B32" s="67" t="s">
        <v>171</v>
      </c>
      <c r="C32" s="65"/>
      <c r="D32" s="65"/>
      <c r="E32" s="65" t="s">
        <v>280</v>
      </c>
      <c r="F32" s="65" t="s">
        <v>280</v>
      </c>
      <c r="G32" s="65" t="s">
        <v>280</v>
      </c>
      <c r="H32" s="65" t="s">
        <v>280</v>
      </c>
      <c r="I32" s="65" t="s">
        <v>773</v>
      </c>
      <c r="J32" s="65" t="s">
        <v>773</v>
      </c>
      <c r="K32" s="65" t="s">
        <v>773</v>
      </c>
      <c r="L32" s="65" t="s">
        <v>773</v>
      </c>
      <c r="M32" s="65" t="s">
        <v>280</v>
      </c>
      <c r="N32" s="65" t="s">
        <v>773</v>
      </c>
      <c r="P32" s="64">
        <f t="shared" si="1"/>
        <v>1</v>
      </c>
      <c r="Q32" s="64">
        <f t="shared" si="0"/>
        <v>1</v>
      </c>
    </row>
    <row r="33" spans="1:17" x14ac:dyDescent="0.35">
      <c r="A33" s="64">
        <v>128</v>
      </c>
      <c r="B33" s="67" t="s">
        <v>144</v>
      </c>
      <c r="C33" s="65"/>
      <c r="D33" s="65"/>
      <c r="E33" s="65" t="s">
        <v>280</v>
      </c>
      <c r="F33" s="65" t="s">
        <v>280</v>
      </c>
      <c r="G33" s="65" t="s">
        <v>280</v>
      </c>
      <c r="H33" s="65" t="s">
        <v>280</v>
      </c>
      <c r="I33" s="65" t="s">
        <v>280</v>
      </c>
      <c r="J33" s="65" t="s">
        <v>773</v>
      </c>
      <c r="K33" s="65" t="s">
        <v>773</v>
      </c>
      <c r="L33" s="65" t="s">
        <v>773</v>
      </c>
      <c r="M33" s="65" t="s">
        <v>773</v>
      </c>
      <c r="N33" s="65" t="s">
        <v>280</v>
      </c>
      <c r="P33" s="64">
        <f t="shared" si="1"/>
        <v>0</v>
      </c>
      <c r="Q33" s="64">
        <f t="shared" si="0"/>
        <v>1</v>
      </c>
    </row>
    <row r="34" spans="1:17" x14ac:dyDescent="0.35">
      <c r="A34" s="64">
        <v>237</v>
      </c>
      <c r="B34" s="67" t="s">
        <v>252</v>
      </c>
      <c r="C34" s="65"/>
      <c r="D34" s="65"/>
      <c r="E34" s="65" t="s">
        <v>280</v>
      </c>
      <c r="F34" s="65" t="s">
        <v>280</v>
      </c>
      <c r="G34" s="65" t="s">
        <v>280</v>
      </c>
      <c r="H34" s="65" t="s">
        <v>280</v>
      </c>
      <c r="I34" s="65" t="s">
        <v>280</v>
      </c>
      <c r="J34" s="65" t="s">
        <v>773</v>
      </c>
      <c r="K34" s="65" t="s">
        <v>773</v>
      </c>
      <c r="L34" s="65" t="s">
        <v>773</v>
      </c>
      <c r="M34" s="65" t="s">
        <v>773</v>
      </c>
      <c r="N34" s="65" t="s">
        <v>773</v>
      </c>
      <c r="P34" s="64">
        <f t="shared" si="1"/>
        <v>0</v>
      </c>
      <c r="Q34" s="64">
        <f t="shared" si="0"/>
        <v>0</v>
      </c>
    </row>
    <row r="35" spans="1:17" x14ac:dyDescent="0.35">
      <c r="A35" s="64">
        <v>200</v>
      </c>
      <c r="B35" s="67" t="s">
        <v>215</v>
      </c>
      <c r="C35" s="65"/>
      <c r="D35" s="65"/>
      <c r="E35" s="65" t="s">
        <v>280</v>
      </c>
      <c r="F35" s="65" t="s">
        <v>280</v>
      </c>
      <c r="G35" s="65" t="s">
        <v>280</v>
      </c>
      <c r="H35" s="65" t="s">
        <v>773</v>
      </c>
      <c r="I35" s="65" t="s">
        <v>280</v>
      </c>
      <c r="J35" s="65" t="s">
        <v>773</v>
      </c>
      <c r="K35" s="65" t="s">
        <v>773</v>
      </c>
      <c r="L35" s="65" t="s">
        <v>773</v>
      </c>
      <c r="M35" s="65" t="s">
        <v>773</v>
      </c>
      <c r="N35" s="65" t="s">
        <v>773</v>
      </c>
      <c r="P35" s="64">
        <f t="shared" si="1"/>
        <v>1</v>
      </c>
      <c r="Q35" s="64">
        <f t="shared" si="0"/>
        <v>0</v>
      </c>
    </row>
    <row r="36" spans="1:17" x14ac:dyDescent="0.35">
      <c r="A36" s="64">
        <v>213</v>
      </c>
      <c r="B36" s="67" t="s">
        <v>228</v>
      </c>
      <c r="C36" s="65"/>
      <c r="D36" s="65"/>
      <c r="E36" s="65" t="s">
        <v>280</v>
      </c>
      <c r="F36" s="65" t="s">
        <v>280</v>
      </c>
      <c r="G36" s="65" t="s">
        <v>280</v>
      </c>
      <c r="H36" s="65" t="s">
        <v>280</v>
      </c>
      <c r="I36" s="65" t="s">
        <v>280</v>
      </c>
      <c r="J36" s="65" t="s">
        <v>773</v>
      </c>
      <c r="K36" s="65" t="s">
        <v>773</v>
      </c>
      <c r="L36" s="65" t="s">
        <v>773</v>
      </c>
      <c r="M36" s="65" t="s">
        <v>773</v>
      </c>
      <c r="N36" s="65" t="s">
        <v>773</v>
      </c>
      <c r="P36" s="64">
        <f t="shared" si="1"/>
        <v>0</v>
      </c>
      <c r="Q36" s="64">
        <f t="shared" si="0"/>
        <v>0</v>
      </c>
    </row>
    <row r="37" spans="1:17" x14ac:dyDescent="0.35">
      <c r="A37" s="64">
        <v>175</v>
      </c>
      <c r="B37" s="67" t="s">
        <v>191</v>
      </c>
      <c r="C37" s="65"/>
      <c r="D37" s="65"/>
      <c r="E37" s="65" t="s">
        <v>280</v>
      </c>
      <c r="F37" s="65" t="s">
        <v>280</v>
      </c>
      <c r="G37" s="65" t="s">
        <v>280</v>
      </c>
      <c r="H37" s="65" t="s">
        <v>280</v>
      </c>
      <c r="I37" s="65" t="s">
        <v>280</v>
      </c>
      <c r="J37" s="65" t="s">
        <v>773</v>
      </c>
      <c r="K37" s="65" t="s">
        <v>773</v>
      </c>
      <c r="L37" s="65" t="s">
        <v>773</v>
      </c>
      <c r="M37" s="65" t="s">
        <v>773</v>
      </c>
      <c r="N37" s="65" t="s">
        <v>773</v>
      </c>
      <c r="P37" s="64">
        <f t="shared" si="1"/>
        <v>0</v>
      </c>
      <c r="Q37" s="64">
        <f t="shared" si="0"/>
        <v>0</v>
      </c>
    </row>
    <row r="38" spans="1:17" x14ac:dyDescent="0.35">
      <c r="A38" s="64">
        <v>109</v>
      </c>
      <c r="B38" s="67" t="s">
        <v>125</v>
      </c>
      <c r="C38" s="65"/>
      <c r="D38" s="65"/>
      <c r="E38" s="65" t="s">
        <v>280</v>
      </c>
      <c r="F38" s="65" t="s">
        <v>280</v>
      </c>
      <c r="G38" s="65" t="s">
        <v>280</v>
      </c>
      <c r="H38" s="65" t="s">
        <v>280</v>
      </c>
      <c r="I38" s="65" t="s">
        <v>280</v>
      </c>
      <c r="J38" s="65" t="s">
        <v>773</v>
      </c>
      <c r="K38" s="65" t="s">
        <v>773</v>
      </c>
      <c r="L38" s="65" t="s">
        <v>773</v>
      </c>
      <c r="M38" s="65" t="s">
        <v>773</v>
      </c>
      <c r="N38" s="65" t="s">
        <v>280</v>
      </c>
      <c r="P38" s="64">
        <f t="shared" si="1"/>
        <v>0</v>
      </c>
      <c r="Q38" s="64">
        <f t="shared" si="0"/>
        <v>1</v>
      </c>
    </row>
    <row r="39" spans="1:17" x14ac:dyDescent="0.35">
      <c r="A39" s="64">
        <v>147</v>
      </c>
      <c r="B39" s="67" t="s">
        <v>163</v>
      </c>
      <c r="C39" s="65"/>
      <c r="D39" s="65"/>
      <c r="E39" s="65" t="s">
        <v>280</v>
      </c>
      <c r="F39" s="65" t="s">
        <v>280</v>
      </c>
      <c r="G39" s="65" t="s">
        <v>280</v>
      </c>
      <c r="H39" s="65" t="s">
        <v>280</v>
      </c>
      <c r="I39" s="65" t="s">
        <v>773</v>
      </c>
      <c r="J39" s="65" t="s">
        <v>773</v>
      </c>
      <c r="K39" s="65" t="s">
        <v>773</v>
      </c>
      <c r="L39" s="65" t="s">
        <v>773</v>
      </c>
      <c r="M39" s="65" t="s">
        <v>773</v>
      </c>
      <c r="N39" s="65" t="s">
        <v>773</v>
      </c>
      <c r="P39" s="64">
        <f t="shared" si="1"/>
        <v>1</v>
      </c>
      <c r="Q39" s="64">
        <f t="shared" si="0"/>
        <v>0</v>
      </c>
    </row>
    <row r="40" spans="1:17" x14ac:dyDescent="0.35">
      <c r="A40" s="64">
        <v>106</v>
      </c>
      <c r="B40" s="67" t="s">
        <v>122</v>
      </c>
      <c r="C40" s="65"/>
      <c r="D40" s="65"/>
      <c r="E40" s="65" t="s">
        <v>280</v>
      </c>
      <c r="F40" s="65" t="s">
        <v>280</v>
      </c>
      <c r="G40" s="65" t="s">
        <v>280</v>
      </c>
      <c r="H40" s="65" t="s">
        <v>280</v>
      </c>
      <c r="I40" s="65" t="s">
        <v>280</v>
      </c>
      <c r="J40" s="65" t="s">
        <v>773</v>
      </c>
      <c r="K40" s="65" t="s">
        <v>773</v>
      </c>
      <c r="L40" s="65" t="s">
        <v>773</v>
      </c>
      <c r="M40" s="65" t="s">
        <v>773</v>
      </c>
      <c r="N40" s="65" t="s">
        <v>773</v>
      </c>
      <c r="P40" s="64">
        <f t="shared" si="1"/>
        <v>0</v>
      </c>
      <c r="Q40" s="64">
        <f t="shared" si="0"/>
        <v>0</v>
      </c>
    </row>
    <row r="41" spans="1:17" x14ac:dyDescent="0.35">
      <c r="A41" s="64">
        <v>63</v>
      </c>
      <c r="B41" s="67" t="s">
        <v>80</v>
      </c>
      <c r="C41" s="65"/>
      <c r="D41" s="65"/>
      <c r="E41" s="65" t="s">
        <v>280</v>
      </c>
      <c r="F41" s="65" t="s">
        <v>280</v>
      </c>
      <c r="G41" s="65" t="s">
        <v>280</v>
      </c>
      <c r="H41" s="65" t="s">
        <v>280</v>
      </c>
      <c r="I41" s="65" t="s">
        <v>280</v>
      </c>
      <c r="J41" s="65" t="s">
        <v>773</v>
      </c>
      <c r="K41" s="65" t="s">
        <v>773</v>
      </c>
      <c r="L41" s="65" t="s">
        <v>773</v>
      </c>
      <c r="M41" s="65" t="s">
        <v>773</v>
      </c>
      <c r="N41" s="65" t="s">
        <v>280</v>
      </c>
      <c r="P41" s="64">
        <f t="shared" si="1"/>
        <v>0</v>
      </c>
      <c r="Q41" s="64">
        <f t="shared" si="0"/>
        <v>1</v>
      </c>
    </row>
    <row r="42" spans="1:17" x14ac:dyDescent="0.35">
      <c r="A42" s="64">
        <v>101</v>
      </c>
      <c r="B42" s="67" t="s">
        <v>117</v>
      </c>
      <c r="C42" s="65"/>
      <c r="D42" s="65"/>
      <c r="E42" s="65" t="s">
        <v>280</v>
      </c>
      <c r="F42" s="65" t="s">
        <v>280</v>
      </c>
      <c r="G42" s="65" t="s">
        <v>280</v>
      </c>
      <c r="H42" s="65" t="s">
        <v>280</v>
      </c>
      <c r="I42" s="65" t="s">
        <v>773</v>
      </c>
      <c r="J42" s="65" t="s">
        <v>773</v>
      </c>
      <c r="K42" s="65" t="s">
        <v>773</v>
      </c>
      <c r="L42" s="65" t="s">
        <v>773</v>
      </c>
      <c r="M42" s="65" t="s">
        <v>773</v>
      </c>
      <c r="N42" s="65" t="s">
        <v>773</v>
      </c>
      <c r="P42" s="64">
        <f t="shared" si="1"/>
        <v>1</v>
      </c>
      <c r="Q42" s="64">
        <f t="shared" si="0"/>
        <v>0</v>
      </c>
    </row>
    <row r="43" spans="1:17" x14ac:dyDescent="0.35">
      <c r="A43" s="64">
        <v>178</v>
      </c>
      <c r="B43" s="67" t="s">
        <v>194</v>
      </c>
      <c r="C43" s="65"/>
      <c r="D43" s="65"/>
      <c r="E43" s="65" t="s">
        <v>280</v>
      </c>
      <c r="F43" s="65" t="s">
        <v>280</v>
      </c>
      <c r="G43" s="65" t="s">
        <v>280</v>
      </c>
      <c r="H43" s="65" t="s">
        <v>280</v>
      </c>
      <c r="I43" s="65" t="s">
        <v>280</v>
      </c>
      <c r="J43" s="65" t="s">
        <v>773</v>
      </c>
      <c r="K43" s="65" t="s">
        <v>773</v>
      </c>
      <c r="L43" s="65" t="s">
        <v>773</v>
      </c>
      <c r="M43" s="65" t="s">
        <v>773</v>
      </c>
      <c r="N43" s="65" t="s">
        <v>280</v>
      </c>
      <c r="P43" s="64">
        <f t="shared" si="1"/>
        <v>0</v>
      </c>
      <c r="Q43" s="64">
        <f t="shared" si="0"/>
        <v>1</v>
      </c>
    </row>
    <row r="44" spans="1:17" x14ac:dyDescent="0.35">
      <c r="A44" s="64">
        <v>244</v>
      </c>
      <c r="B44" s="67" t="s">
        <v>259</v>
      </c>
      <c r="C44" s="65"/>
      <c r="D44" s="65"/>
      <c r="E44" s="65" t="s">
        <v>280</v>
      </c>
      <c r="F44" s="65" t="s">
        <v>280</v>
      </c>
      <c r="G44" s="65" t="s">
        <v>280</v>
      </c>
      <c r="H44" s="65" t="s">
        <v>280</v>
      </c>
      <c r="I44" s="65" t="s">
        <v>280</v>
      </c>
      <c r="J44" s="65" t="s">
        <v>773</v>
      </c>
      <c r="K44" s="65" t="s">
        <v>773</v>
      </c>
      <c r="L44" s="65" t="s">
        <v>773</v>
      </c>
      <c r="M44" s="65" t="s">
        <v>773</v>
      </c>
      <c r="N44" s="65" t="s">
        <v>773</v>
      </c>
      <c r="P44" s="64">
        <f t="shared" si="1"/>
        <v>0</v>
      </c>
      <c r="Q44" s="64">
        <f t="shared" si="0"/>
        <v>0</v>
      </c>
    </row>
    <row r="45" spans="1:17" x14ac:dyDescent="0.35">
      <c r="A45" s="69">
        <v>34</v>
      </c>
      <c r="B45" s="70" t="s">
        <v>50</v>
      </c>
      <c r="C45" s="65"/>
      <c r="D45" s="65"/>
      <c r="E45" s="65" t="s">
        <v>280</v>
      </c>
      <c r="F45" s="65" t="s">
        <v>280</v>
      </c>
      <c r="G45" s="65" t="s">
        <v>280</v>
      </c>
      <c r="H45" s="65" t="s">
        <v>280</v>
      </c>
      <c r="I45" s="65" t="s">
        <v>280</v>
      </c>
      <c r="J45" s="65" t="s">
        <v>773</v>
      </c>
      <c r="K45" s="65" t="s">
        <v>773</v>
      </c>
      <c r="L45" s="65" t="s">
        <v>773</v>
      </c>
      <c r="M45" s="65" t="s">
        <v>773</v>
      </c>
      <c r="N45" s="65" t="s">
        <v>773</v>
      </c>
      <c r="P45" s="64">
        <f t="shared" si="1"/>
        <v>0</v>
      </c>
      <c r="Q45" s="64">
        <f t="shared" si="0"/>
        <v>0</v>
      </c>
    </row>
    <row r="46" spans="1:17" x14ac:dyDescent="0.35">
      <c r="A46" s="64">
        <v>208</v>
      </c>
      <c r="B46" s="67" t="s">
        <v>223</v>
      </c>
      <c r="C46" s="65"/>
      <c r="D46" s="65"/>
      <c r="E46" s="65" t="s">
        <v>280</v>
      </c>
      <c r="F46" s="65" t="s">
        <v>280</v>
      </c>
      <c r="G46" s="65" t="s">
        <v>280</v>
      </c>
      <c r="H46" s="65" t="s">
        <v>280</v>
      </c>
      <c r="I46" s="65" t="s">
        <v>280</v>
      </c>
      <c r="J46" s="65" t="s">
        <v>773</v>
      </c>
      <c r="K46" s="65" t="s">
        <v>773</v>
      </c>
      <c r="L46" s="65" t="s">
        <v>773</v>
      </c>
      <c r="M46" s="65" t="s">
        <v>773</v>
      </c>
      <c r="N46" s="65" t="s">
        <v>280</v>
      </c>
      <c r="P46" s="64">
        <f t="shared" si="1"/>
        <v>0</v>
      </c>
      <c r="Q46" s="64">
        <f t="shared" si="0"/>
        <v>1</v>
      </c>
    </row>
    <row r="47" spans="1:17" x14ac:dyDescent="0.35">
      <c r="A47" s="64">
        <v>164</v>
      </c>
      <c r="B47" s="67" t="s">
        <v>180</v>
      </c>
      <c r="C47" s="65"/>
      <c r="D47" s="65"/>
      <c r="E47" s="65" t="s">
        <v>280</v>
      </c>
      <c r="F47" s="65" t="s">
        <v>280</v>
      </c>
      <c r="G47" s="65" t="s">
        <v>280</v>
      </c>
      <c r="H47" s="65" t="s">
        <v>280</v>
      </c>
      <c r="I47" s="65" t="s">
        <v>280</v>
      </c>
      <c r="J47" s="65" t="s">
        <v>773</v>
      </c>
      <c r="K47" s="65" t="s">
        <v>773</v>
      </c>
      <c r="L47" s="65" t="s">
        <v>773</v>
      </c>
      <c r="M47" s="65" t="s">
        <v>773</v>
      </c>
      <c r="N47" s="65" t="s">
        <v>280</v>
      </c>
      <c r="P47" s="64">
        <f t="shared" si="1"/>
        <v>0</v>
      </c>
      <c r="Q47" s="64">
        <f t="shared" si="0"/>
        <v>1</v>
      </c>
    </row>
    <row r="48" spans="1:17" x14ac:dyDescent="0.35">
      <c r="A48" s="64">
        <v>156</v>
      </c>
      <c r="B48" s="67" t="s">
        <v>172</v>
      </c>
      <c r="C48" s="65"/>
      <c r="D48" s="65"/>
      <c r="E48" s="65" t="s">
        <v>280</v>
      </c>
      <c r="F48" s="65" t="s">
        <v>280</v>
      </c>
      <c r="G48" s="65" t="s">
        <v>280</v>
      </c>
      <c r="H48" s="65" t="s">
        <v>280</v>
      </c>
      <c r="I48" s="65" t="s">
        <v>280</v>
      </c>
      <c r="J48" s="65" t="s">
        <v>773</v>
      </c>
      <c r="K48" s="65" t="s">
        <v>773</v>
      </c>
      <c r="L48" s="65" t="s">
        <v>773</v>
      </c>
      <c r="M48" s="65" t="s">
        <v>773</v>
      </c>
      <c r="N48" s="65" t="s">
        <v>773</v>
      </c>
      <c r="P48" s="64">
        <f t="shared" si="1"/>
        <v>0</v>
      </c>
      <c r="Q48" s="64">
        <f t="shared" si="0"/>
        <v>0</v>
      </c>
    </row>
    <row r="49" spans="1:17" x14ac:dyDescent="0.35">
      <c r="A49" s="64">
        <v>225</v>
      </c>
      <c r="B49" s="67" t="s">
        <v>240</v>
      </c>
      <c r="C49" s="65"/>
      <c r="D49" s="65"/>
      <c r="E49" s="65" t="s">
        <v>280</v>
      </c>
      <c r="F49" s="65" t="s">
        <v>280</v>
      </c>
      <c r="G49" s="65" t="s">
        <v>280</v>
      </c>
      <c r="H49" s="65" t="s">
        <v>280</v>
      </c>
      <c r="I49" s="65" t="s">
        <v>280</v>
      </c>
      <c r="J49" s="65" t="s">
        <v>773</v>
      </c>
      <c r="K49" s="65" t="s">
        <v>773</v>
      </c>
      <c r="L49" s="65" t="s">
        <v>773</v>
      </c>
      <c r="M49" s="65" t="s">
        <v>773</v>
      </c>
      <c r="N49" s="65" t="s">
        <v>773</v>
      </c>
      <c r="P49" s="64">
        <f t="shared" si="1"/>
        <v>0</v>
      </c>
      <c r="Q49" s="64">
        <f t="shared" si="0"/>
        <v>0</v>
      </c>
    </row>
    <row r="50" spans="1:17" x14ac:dyDescent="0.35">
      <c r="A50" s="64">
        <v>95</v>
      </c>
      <c r="B50" s="67" t="s">
        <v>111</v>
      </c>
      <c r="C50" s="65"/>
      <c r="D50" s="65"/>
      <c r="E50" s="65" t="s">
        <v>280</v>
      </c>
      <c r="F50" s="65" t="s">
        <v>280</v>
      </c>
      <c r="G50" s="65" t="s">
        <v>280</v>
      </c>
      <c r="H50" s="65" t="s">
        <v>280</v>
      </c>
      <c r="I50" s="65" t="s">
        <v>280</v>
      </c>
      <c r="J50" s="65" t="s">
        <v>773</v>
      </c>
      <c r="K50" s="65" t="s">
        <v>773</v>
      </c>
      <c r="L50" s="65" t="s">
        <v>773</v>
      </c>
      <c r="M50" s="65" t="s">
        <v>773</v>
      </c>
      <c r="N50" s="65" t="s">
        <v>773</v>
      </c>
      <c r="P50" s="64">
        <f t="shared" si="1"/>
        <v>0</v>
      </c>
      <c r="Q50" s="64">
        <f t="shared" si="0"/>
        <v>0</v>
      </c>
    </row>
    <row r="51" spans="1:17" x14ac:dyDescent="0.35">
      <c r="A51" s="64">
        <v>30</v>
      </c>
      <c r="B51" s="67" t="s">
        <v>46</v>
      </c>
      <c r="C51" s="65"/>
      <c r="D51" s="65"/>
      <c r="E51" s="65" t="s">
        <v>280</v>
      </c>
      <c r="F51" s="65" t="s">
        <v>280</v>
      </c>
      <c r="G51" s="65" t="s">
        <v>280</v>
      </c>
      <c r="H51" s="65" t="s">
        <v>773</v>
      </c>
      <c r="I51" s="65" t="s">
        <v>280</v>
      </c>
      <c r="J51" s="65" t="s">
        <v>773</v>
      </c>
      <c r="K51" s="65" t="s">
        <v>773</v>
      </c>
      <c r="L51" s="65" t="s">
        <v>773</v>
      </c>
      <c r="M51" s="65" t="s">
        <v>773</v>
      </c>
      <c r="N51" s="65" t="s">
        <v>773</v>
      </c>
      <c r="P51" s="64">
        <f t="shared" si="1"/>
        <v>1</v>
      </c>
      <c r="Q51" s="64">
        <f t="shared" si="0"/>
        <v>0</v>
      </c>
    </row>
    <row r="52" spans="1:17" x14ac:dyDescent="0.35">
      <c r="A52" s="64">
        <v>163</v>
      </c>
      <c r="B52" s="67" t="s">
        <v>179</v>
      </c>
      <c r="E52" s="64" t="s">
        <v>280</v>
      </c>
      <c r="F52" s="64" t="s">
        <v>280</v>
      </c>
      <c r="G52" s="64" t="s">
        <v>280</v>
      </c>
      <c r="H52" s="64" t="s">
        <v>280</v>
      </c>
      <c r="I52" s="64" t="s">
        <v>773</v>
      </c>
      <c r="J52" s="64" t="s">
        <v>773</v>
      </c>
      <c r="K52" s="64" t="s">
        <v>773</v>
      </c>
      <c r="L52" s="64" t="s">
        <v>773</v>
      </c>
      <c r="M52" s="64" t="s">
        <v>773</v>
      </c>
      <c r="N52" s="64" t="s">
        <v>773</v>
      </c>
      <c r="P52" s="64">
        <f t="shared" si="1"/>
        <v>1</v>
      </c>
      <c r="Q52" s="64">
        <f t="shared" si="0"/>
        <v>0</v>
      </c>
    </row>
    <row r="53" spans="1:17" x14ac:dyDescent="0.35">
      <c r="A53" s="64">
        <v>238</v>
      </c>
      <c r="B53" s="67" t="s">
        <v>253</v>
      </c>
      <c r="E53" s="64" t="s">
        <v>280</v>
      </c>
      <c r="F53" s="64" t="s">
        <v>280</v>
      </c>
      <c r="G53" s="64" t="s">
        <v>280</v>
      </c>
      <c r="H53" s="64" t="s">
        <v>280</v>
      </c>
      <c r="I53" s="64" t="s">
        <v>280</v>
      </c>
      <c r="J53" s="64" t="s">
        <v>773</v>
      </c>
      <c r="K53" s="64" t="s">
        <v>773</v>
      </c>
      <c r="L53" s="64" t="s">
        <v>773</v>
      </c>
      <c r="M53" s="64" t="s">
        <v>773</v>
      </c>
      <c r="N53" s="64" t="s">
        <v>280</v>
      </c>
      <c r="P53" s="64">
        <f t="shared" si="1"/>
        <v>0</v>
      </c>
      <c r="Q53" s="64">
        <f t="shared" si="0"/>
        <v>1</v>
      </c>
    </row>
    <row r="54" spans="1:17" x14ac:dyDescent="0.35">
      <c r="A54" s="64">
        <v>145</v>
      </c>
      <c r="B54" s="67" t="s">
        <v>161</v>
      </c>
      <c r="E54" s="64" t="s">
        <v>280</v>
      </c>
      <c r="F54" s="64" t="s">
        <v>773</v>
      </c>
      <c r="G54" s="64" t="s">
        <v>280</v>
      </c>
      <c r="H54" s="64" t="s">
        <v>280</v>
      </c>
      <c r="I54" s="64" t="s">
        <v>280</v>
      </c>
      <c r="J54" s="64" t="s">
        <v>773</v>
      </c>
      <c r="K54" s="64" t="s">
        <v>773</v>
      </c>
      <c r="L54" s="64" t="s">
        <v>773</v>
      </c>
      <c r="M54" s="64" t="s">
        <v>773</v>
      </c>
      <c r="N54" s="64" t="s">
        <v>773</v>
      </c>
      <c r="P54" s="64">
        <f t="shared" si="1"/>
        <v>1</v>
      </c>
      <c r="Q54" s="64">
        <f t="shared" si="0"/>
        <v>0</v>
      </c>
    </row>
    <row r="55" spans="1:17" x14ac:dyDescent="0.35">
      <c r="A55" s="64">
        <v>174</v>
      </c>
      <c r="B55" s="67" t="s">
        <v>190</v>
      </c>
      <c r="E55" s="64" t="s">
        <v>280</v>
      </c>
      <c r="F55" s="64" t="s">
        <v>280</v>
      </c>
      <c r="G55" s="64" t="s">
        <v>280</v>
      </c>
      <c r="H55" s="64" t="s">
        <v>280</v>
      </c>
      <c r="I55" s="64" t="s">
        <v>280</v>
      </c>
      <c r="J55" s="64" t="s">
        <v>773</v>
      </c>
      <c r="K55" s="64" t="s">
        <v>773</v>
      </c>
      <c r="L55" s="64" t="s">
        <v>773</v>
      </c>
      <c r="M55" s="64" t="s">
        <v>773</v>
      </c>
      <c r="N55" s="64" t="s">
        <v>773</v>
      </c>
      <c r="P55" s="64">
        <f t="shared" si="1"/>
        <v>0</v>
      </c>
      <c r="Q55" s="64">
        <f t="shared" si="0"/>
        <v>0</v>
      </c>
    </row>
    <row r="56" spans="1:17" x14ac:dyDescent="0.35">
      <c r="A56" s="64">
        <v>28</v>
      </c>
      <c r="B56" s="67" t="s">
        <v>44</v>
      </c>
      <c r="E56" s="64" t="s">
        <v>280</v>
      </c>
      <c r="F56" s="64" t="s">
        <v>280</v>
      </c>
      <c r="G56" s="64" t="s">
        <v>280</v>
      </c>
      <c r="H56" s="64" t="s">
        <v>280</v>
      </c>
      <c r="I56" s="64" t="s">
        <v>280</v>
      </c>
      <c r="J56" s="64" t="s">
        <v>773</v>
      </c>
      <c r="K56" s="64" t="s">
        <v>773</v>
      </c>
      <c r="L56" s="64" t="s">
        <v>773</v>
      </c>
      <c r="M56" s="64" t="s">
        <v>773</v>
      </c>
      <c r="N56" s="64" t="s">
        <v>773</v>
      </c>
      <c r="P56" s="64">
        <f t="shared" si="1"/>
        <v>0</v>
      </c>
      <c r="Q56" s="64">
        <f t="shared" si="0"/>
        <v>0</v>
      </c>
    </row>
    <row r="57" spans="1:17" x14ac:dyDescent="0.35">
      <c r="A57" s="64">
        <v>102</v>
      </c>
      <c r="B57" s="67" t="s">
        <v>118</v>
      </c>
      <c r="E57" s="64" t="s">
        <v>280</v>
      </c>
      <c r="F57" s="64" t="s">
        <v>280</v>
      </c>
      <c r="G57" s="64" t="s">
        <v>280</v>
      </c>
      <c r="H57" s="64" t="s">
        <v>280</v>
      </c>
      <c r="I57" s="64" t="s">
        <v>773</v>
      </c>
      <c r="J57" s="64" t="s">
        <v>773</v>
      </c>
      <c r="K57" s="64" t="s">
        <v>773</v>
      </c>
      <c r="L57" s="64" t="s">
        <v>773</v>
      </c>
      <c r="M57" s="64" t="s">
        <v>280</v>
      </c>
      <c r="N57" s="64" t="s">
        <v>773</v>
      </c>
      <c r="P57" s="64">
        <f t="shared" si="1"/>
        <v>1</v>
      </c>
      <c r="Q57" s="64">
        <f t="shared" si="0"/>
        <v>1</v>
      </c>
    </row>
    <row r="58" spans="1:17" x14ac:dyDescent="0.35">
      <c r="A58" s="64">
        <v>13</v>
      </c>
      <c r="B58" s="67" t="s">
        <v>27</v>
      </c>
      <c r="E58" s="64" t="s">
        <v>280</v>
      </c>
      <c r="F58" s="64" t="s">
        <v>280</v>
      </c>
      <c r="G58" s="64" t="s">
        <v>280</v>
      </c>
      <c r="H58" s="64" t="s">
        <v>280</v>
      </c>
      <c r="I58" s="64" t="s">
        <v>773</v>
      </c>
      <c r="J58" s="64" t="s">
        <v>773</v>
      </c>
      <c r="K58" s="64" t="s">
        <v>773</v>
      </c>
      <c r="L58" s="64" t="s">
        <v>773</v>
      </c>
      <c r="M58" s="64" t="s">
        <v>773</v>
      </c>
      <c r="N58" s="64" t="s">
        <v>773</v>
      </c>
      <c r="P58" s="64">
        <f t="shared" si="1"/>
        <v>1</v>
      </c>
      <c r="Q58" s="64">
        <f t="shared" si="0"/>
        <v>0</v>
      </c>
    </row>
    <row r="59" spans="1:17" x14ac:dyDescent="0.35">
      <c r="A59" s="64">
        <v>79</v>
      </c>
      <c r="B59" s="67" t="s">
        <v>95</v>
      </c>
      <c r="E59" s="64" t="s">
        <v>280</v>
      </c>
      <c r="F59" s="64" t="s">
        <v>773</v>
      </c>
      <c r="G59" s="64" t="s">
        <v>280</v>
      </c>
      <c r="H59" s="64" t="s">
        <v>280</v>
      </c>
      <c r="I59" s="64" t="s">
        <v>280</v>
      </c>
      <c r="J59" s="64" t="s">
        <v>773</v>
      </c>
      <c r="K59" s="64" t="s">
        <v>773</v>
      </c>
      <c r="L59" s="64" t="s">
        <v>773</v>
      </c>
      <c r="M59" s="64" t="s">
        <v>773</v>
      </c>
      <c r="N59" s="64" t="s">
        <v>280</v>
      </c>
      <c r="P59" s="64">
        <f t="shared" si="1"/>
        <v>1</v>
      </c>
      <c r="Q59" s="64">
        <f t="shared" si="0"/>
        <v>1</v>
      </c>
    </row>
    <row r="60" spans="1:17" x14ac:dyDescent="0.35">
      <c r="A60" s="64">
        <v>209</v>
      </c>
      <c r="B60" s="67" t="s">
        <v>224</v>
      </c>
      <c r="E60" s="64" t="s">
        <v>280</v>
      </c>
      <c r="F60" s="64" t="s">
        <v>280</v>
      </c>
      <c r="G60" s="64" t="s">
        <v>280</v>
      </c>
      <c r="H60" s="64" t="s">
        <v>280</v>
      </c>
      <c r="I60" s="64" t="s">
        <v>280</v>
      </c>
      <c r="J60" s="64" t="s">
        <v>773</v>
      </c>
      <c r="K60" s="64" t="s">
        <v>773</v>
      </c>
      <c r="L60" s="64" t="s">
        <v>773</v>
      </c>
      <c r="M60" s="64" t="s">
        <v>773</v>
      </c>
      <c r="N60" s="64" t="s">
        <v>280</v>
      </c>
      <c r="P60" s="64">
        <f t="shared" si="1"/>
        <v>0</v>
      </c>
      <c r="Q60" s="64">
        <f t="shared" si="0"/>
        <v>1</v>
      </c>
    </row>
    <row r="61" spans="1:17" x14ac:dyDescent="0.35">
      <c r="A61" s="64">
        <v>201</v>
      </c>
      <c r="B61" s="67" t="s">
        <v>216</v>
      </c>
      <c r="E61" s="64" t="s">
        <v>280</v>
      </c>
      <c r="F61" s="64" t="s">
        <v>280</v>
      </c>
      <c r="G61" s="64" t="s">
        <v>280</v>
      </c>
      <c r="H61" s="64" t="s">
        <v>280</v>
      </c>
      <c r="I61" s="64" t="s">
        <v>773</v>
      </c>
      <c r="J61" s="64" t="s">
        <v>773</v>
      </c>
      <c r="K61" s="64" t="s">
        <v>773</v>
      </c>
      <c r="L61" s="64" t="s">
        <v>773</v>
      </c>
      <c r="M61" s="64" t="s">
        <v>773</v>
      </c>
      <c r="N61" s="64" t="s">
        <v>773</v>
      </c>
      <c r="P61" s="64">
        <f t="shared" si="1"/>
        <v>1</v>
      </c>
      <c r="Q61" s="64">
        <f t="shared" si="0"/>
        <v>0</v>
      </c>
    </row>
    <row r="62" spans="1:17" x14ac:dyDescent="0.35">
      <c r="A62" s="64">
        <v>52</v>
      </c>
      <c r="B62" s="67" t="s">
        <v>68</v>
      </c>
      <c r="E62" s="64" t="s">
        <v>280</v>
      </c>
      <c r="F62" s="64" t="s">
        <v>280</v>
      </c>
      <c r="G62" s="64" t="s">
        <v>280</v>
      </c>
      <c r="H62" s="64" t="s">
        <v>280</v>
      </c>
      <c r="I62" s="64" t="s">
        <v>280</v>
      </c>
      <c r="J62" s="64" t="s">
        <v>773</v>
      </c>
      <c r="K62" s="64" t="s">
        <v>773</v>
      </c>
      <c r="L62" s="64" t="s">
        <v>773</v>
      </c>
      <c r="M62" s="64" t="s">
        <v>773</v>
      </c>
      <c r="N62" s="64" t="s">
        <v>280</v>
      </c>
      <c r="P62" s="64">
        <f t="shared" si="1"/>
        <v>0</v>
      </c>
      <c r="Q62" s="64">
        <f t="shared" si="0"/>
        <v>1</v>
      </c>
    </row>
    <row r="63" spans="1:17" x14ac:dyDescent="0.35">
      <c r="A63" s="64">
        <v>115</v>
      </c>
      <c r="B63" s="67" t="s">
        <v>131</v>
      </c>
      <c r="E63" s="64" t="s">
        <v>280</v>
      </c>
      <c r="F63" s="64" t="s">
        <v>773</v>
      </c>
      <c r="G63" s="64" t="s">
        <v>280</v>
      </c>
      <c r="H63" s="64" t="s">
        <v>280</v>
      </c>
      <c r="I63" s="64" t="s">
        <v>280</v>
      </c>
      <c r="J63" s="64" t="s">
        <v>773</v>
      </c>
      <c r="K63" s="64" t="s">
        <v>773</v>
      </c>
      <c r="L63" s="64" t="s">
        <v>773</v>
      </c>
      <c r="M63" s="64" t="s">
        <v>773</v>
      </c>
      <c r="N63" s="64" t="s">
        <v>280</v>
      </c>
      <c r="P63" s="64">
        <f t="shared" si="1"/>
        <v>1</v>
      </c>
      <c r="Q63" s="64">
        <f t="shared" si="0"/>
        <v>1</v>
      </c>
    </row>
    <row r="64" spans="1:17" x14ac:dyDescent="0.35">
      <c r="A64" s="64">
        <v>142</v>
      </c>
      <c r="B64" s="67" t="s">
        <v>158</v>
      </c>
      <c r="E64" s="64" t="s">
        <v>280</v>
      </c>
      <c r="F64" s="64" t="s">
        <v>280</v>
      </c>
      <c r="G64" s="64" t="s">
        <v>280</v>
      </c>
      <c r="H64" s="64" t="s">
        <v>280</v>
      </c>
      <c r="I64" s="64" t="s">
        <v>773</v>
      </c>
      <c r="J64" s="64" t="s">
        <v>773</v>
      </c>
      <c r="K64" s="64" t="s">
        <v>773</v>
      </c>
      <c r="L64" s="64" t="s">
        <v>773</v>
      </c>
      <c r="M64" s="64" t="s">
        <v>773</v>
      </c>
      <c r="N64" s="64" t="s">
        <v>280</v>
      </c>
      <c r="P64" s="64">
        <f t="shared" si="1"/>
        <v>1</v>
      </c>
      <c r="Q64" s="64">
        <f t="shared" si="0"/>
        <v>1</v>
      </c>
    </row>
    <row r="65" spans="1:17" x14ac:dyDescent="0.35">
      <c r="A65" s="64">
        <v>205</v>
      </c>
      <c r="B65" s="67" t="s">
        <v>220</v>
      </c>
      <c r="E65" s="64" t="s">
        <v>280</v>
      </c>
      <c r="F65" s="64" t="s">
        <v>280</v>
      </c>
      <c r="G65" s="64" t="s">
        <v>280</v>
      </c>
      <c r="H65" s="64" t="s">
        <v>280</v>
      </c>
      <c r="I65" s="64" t="s">
        <v>280</v>
      </c>
      <c r="J65" s="64" t="s">
        <v>773</v>
      </c>
      <c r="K65" s="64" t="s">
        <v>773</v>
      </c>
      <c r="L65" s="64" t="s">
        <v>773</v>
      </c>
      <c r="M65" s="64" t="s">
        <v>773</v>
      </c>
      <c r="N65" s="64" t="s">
        <v>280</v>
      </c>
      <c r="P65" s="64">
        <f t="shared" si="1"/>
        <v>0</v>
      </c>
      <c r="Q65" s="64">
        <f t="shared" si="0"/>
        <v>1</v>
      </c>
    </row>
    <row r="66" spans="1:17" x14ac:dyDescent="0.35">
      <c r="A66" s="64">
        <v>59</v>
      </c>
      <c r="B66" s="67" t="s">
        <v>76</v>
      </c>
      <c r="E66" s="64" t="s">
        <v>280</v>
      </c>
      <c r="F66" s="64" t="s">
        <v>280</v>
      </c>
      <c r="G66" s="64" t="s">
        <v>280</v>
      </c>
      <c r="H66" s="64" t="s">
        <v>280</v>
      </c>
      <c r="I66" s="64" t="s">
        <v>773</v>
      </c>
      <c r="J66" s="64" t="s">
        <v>773</v>
      </c>
      <c r="K66" s="64" t="s">
        <v>773</v>
      </c>
      <c r="L66" s="64" t="s">
        <v>773</v>
      </c>
      <c r="M66" s="64" t="s">
        <v>773</v>
      </c>
      <c r="N66" s="64" t="s">
        <v>773</v>
      </c>
      <c r="P66" s="64">
        <f t="shared" si="1"/>
        <v>1</v>
      </c>
      <c r="Q66" s="64">
        <f t="shared" si="0"/>
        <v>0</v>
      </c>
    </row>
    <row r="67" spans="1:17" x14ac:dyDescent="0.35">
      <c r="A67" s="64">
        <v>22</v>
      </c>
      <c r="B67" s="67" t="s">
        <v>38</v>
      </c>
      <c r="E67" s="64" t="s">
        <v>280</v>
      </c>
      <c r="F67" s="64" t="s">
        <v>280</v>
      </c>
      <c r="G67" s="64" t="s">
        <v>280</v>
      </c>
      <c r="H67" s="64" t="s">
        <v>280</v>
      </c>
      <c r="I67" s="64" t="s">
        <v>280</v>
      </c>
      <c r="J67" s="64" t="s">
        <v>773</v>
      </c>
      <c r="K67" s="64" t="s">
        <v>773</v>
      </c>
      <c r="L67" s="64" t="s">
        <v>773</v>
      </c>
      <c r="M67" s="64" t="s">
        <v>773</v>
      </c>
      <c r="N67" s="64" t="s">
        <v>773</v>
      </c>
      <c r="P67" s="64">
        <f t="shared" si="1"/>
        <v>0</v>
      </c>
      <c r="Q67" s="64">
        <f t="shared" si="0"/>
        <v>0</v>
      </c>
    </row>
    <row r="68" spans="1:17" x14ac:dyDescent="0.35">
      <c r="A68" s="64">
        <v>224</v>
      </c>
      <c r="B68" s="67" t="s">
        <v>239</v>
      </c>
      <c r="E68" s="64" t="s">
        <v>280</v>
      </c>
      <c r="F68" s="64" t="s">
        <v>280</v>
      </c>
      <c r="G68" s="64" t="s">
        <v>280</v>
      </c>
      <c r="H68" s="64" t="s">
        <v>280</v>
      </c>
      <c r="I68" s="64" t="s">
        <v>280</v>
      </c>
      <c r="J68" s="64" t="s">
        <v>773</v>
      </c>
      <c r="K68" s="64" t="s">
        <v>773</v>
      </c>
      <c r="L68" s="64" t="s">
        <v>773</v>
      </c>
      <c r="M68" s="64" t="s">
        <v>773</v>
      </c>
      <c r="N68" s="64" t="s">
        <v>773</v>
      </c>
      <c r="P68" s="64">
        <f t="shared" si="1"/>
        <v>0</v>
      </c>
      <c r="Q68" s="64">
        <f t="shared" ref="Q68:Q131" si="2">COUNTIF(J68:N68, "=x")</f>
        <v>0</v>
      </c>
    </row>
    <row r="69" spans="1:17" x14ac:dyDescent="0.35">
      <c r="A69" s="64">
        <v>80</v>
      </c>
      <c r="B69" s="67" t="s">
        <v>96</v>
      </c>
      <c r="E69" s="64" t="s">
        <v>280</v>
      </c>
      <c r="F69" s="64" t="s">
        <v>280</v>
      </c>
      <c r="G69" s="64" t="s">
        <v>280</v>
      </c>
      <c r="H69" s="64" t="s">
        <v>773</v>
      </c>
      <c r="I69" s="64" t="s">
        <v>280</v>
      </c>
      <c r="J69" s="64" t="s">
        <v>773</v>
      </c>
      <c r="K69" s="64" t="s">
        <v>773</v>
      </c>
      <c r="L69" s="64" t="s">
        <v>773</v>
      </c>
      <c r="M69" s="64" t="s">
        <v>773</v>
      </c>
      <c r="N69" s="64" t="s">
        <v>773</v>
      </c>
      <c r="P69" s="64">
        <f t="shared" ref="P69:P132" si="3">COUNTIF(E69:I69, "&lt;&gt;x")</f>
        <v>1</v>
      </c>
      <c r="Q69" s="64">
        <f t="shared" si="2"/>
        <v>0</v>
      </c>
    </row>
    <row r="70" spans="1:17" x14ac:dyDescent="0.35">
      <c r="A70" s="64">
        <v>218</v>
      </c>
      <c r="B70" s="67" t="s">
        <v>233</v>
      </c>
      <c r="E70" s="64" t="s">
        <v>280</v>
      </c>
      <c r="F70" s="64" t="s">
        <v>280</v>
      </c>
      <c r="G70" s="64" t="s">
        <v>773</v>
      </c>
      <c r="H70" s="64" t="s">
        <v>280</v>
      </c>
      <c r="I70" s="64" t="s">
        <v>280</v>
      </c>
      <c r="J70" s="64" t="s">
        <v>773</v>
      </c>
      <c r="K70" s="64" t="s">
        <v>773</v>
      </c>
      <c r="L70" s="64" t="s">
        <v>773</v>
      </c>
      <c r="M70" s="64" t="s">
        <v>773</v>
      </c>
      <c r="N70" s="64" t="s">
        <v>773</v>
      </c>
      <c r="P70" s="64">
        <f t="shared" si="3"/>
        <v>1</v>
      </c>
      <c r="Q70" s="64">
        <f t="shared" si="2"/>
        <v>0</v>
      </c>
    </row>
    <row r="71" spans="1:17" x14ac:dyDescent="0.35">
      <c r="A71" s="64">
        <v>236</v>
      </c>
      <c r="B71" s="67" t="s">
        <v>251</v>
      </c>
      <c r="E71" s="64" t="s">
        <v>280</v>
      </c>
      <c r="F71" s="64" t="s">
        <v>280</v>
      </c>
      <c r="G71" s="64" t="s">
        <v>280</v>
      </c>
      <c r="H71" s="64" t="s">
        <v>280</v>
      </c>
      <c r="I71" s="64" t="s">
        <v>280</v>
      </c>
      <c r="J71" s="64" t="s">
        <v>773</v>
      </c>
      <c r="K71" s="64" t="s">
        <v>773</v>
      </c>
      <c r="L71" s="64" t="s">
        <v>773</v>
      </c>
      <c r="M71" s="64" t="s">
        <v>773</v>
      </c>
      <c r="N71" s="64" t="s">
        <v>280</v>
      </c>
      <c r="P71" s="64">
        <f t="shared" si="3"/>
        <v>0</v>
      </c>
      <c r="Q71" s="64">
        <f t="shared" si="2"/>
        <v>1</v>
      </c>
    </row>
    <row r="72" spans="1:17" x14ac:dyDescent="0.35">
      <c r="A72" s="64">
        <v>56</v>
      </c>
      <c r="B72" s="67" t="s">
        <v>73</v>
      </c>
      <c r="E72" s="64" t="s">
        <v>280</v>
      </c>
      <c r="F72" s="64" t="s">
        <v>280</v>
      </c>
      <c r="G72" s="64" t="s">
        <v>280</v>
      </c>
      <c r="H72" s="64" t="s">
        <v>280</v>
      </c>
      <c r="I72" s="64" t="s">
        <v>280</v>
      </c>
      <c r="J72" s="64" t="s">
        <v>773</v>
      </c>
      <c r="K72" s="64" t="s">
        <v>773</v>
      </c>
      <c r="L72" s="64" t="s">
        <v>773</v>
      </c>
      <c r="M72" s="64" t="s">
        <v>773</v>
      </c>
      <c r="N72" s="64" t="s">
        <v>773</v>
      </c>
      <c r="P72" s="64">
        <f t="shared" si="3"/>
        <v>0</v>
      </c>
      <c r="Q72" s="64">
        <f t="shared" si="2"/>
        <v>0</v>
      </c>
    </row>
    <row r="73" spans="1:17" x14ac:dyDescent="0.35">
      <c r="A73" s="64">
        <v>3</v>
      </c>
      <c r="B73" s="67" t="s">
        <v>14</v>
      </c>
      <c r="E73" s="64" t="s">
        <v>280</v>
      </c>
      <c r="F73" s="64" t="s">
        <v>280</v>
      </c>
      <c r="G73" s="64" t="s">
        <v>280</v>
      </c>
      <c r="H73" s="64" t="s">
        <v>280</v>
      </c>
      <c r="I73" s="64" t="s">
        <v>280</v>
      </c>
      <c r="J73" s="64" t="s">
        <v>773</v>
      </c>
      <c r="K73" s="64" t="s">
        <v>773</v>
      </c>
      <c r="L73" s="64" t="s">
        <v>773</v>
      </c>
      <c r="M73" s="64" t="s">
        <v>773</v>
      </c>
      <c r="N73" s="64" t="s">
        <v>773</v>
      </c>
      <c r="P73" s="64">
        <f t="shared" si="3"/>
        <v>0</v>
      </c>
      <c r="Q73" s="64">
        <f t="shared" si="2"/>
        <v>0</v>
      </c>
    </row>
    <row r="74" spans="1:17" x14ac:dyDescent="0.35">
      <c r="A74" s="64">
        <v>149</v>
      </c>
      <c r="B74" s="67" t="s">
        <v>165</v>
      </c>
      <c r="E74" s="64" t="s">
        <v>280</v>
      </c>
      <c r="F74" s="64" t="s">
        <v>280</v>
      </c>
      <c r="G74" s="64" t="s">
        <v>280</v>
      </c>
      <c r="H74" s="64" t="s">
        <v>280</v>
      </c>
      <c r="I74" s="64" t="s">
        <v>280</v>
      </c>
      <c r="J74" s="64" t="s">
        <v>773</v>
      </c>
      <c r="K74" s="64" t="s">
        <v>773</v>
      </c>
      <c r="L74" s="64" t="s">
        <v>773</v>
      </c>
      <c r="M74" s="64" t="s">
        <v>773</v>
      </c>
      <c r="N74" s="64" t="s">
        <v>773</v>
      </c>
      <c r="P74" s="64">
        <f t="shared" si="3"/>
        <v>0</v>
      </c>
      <c r="Q74" s="64">
        <f t="shared" si="2"/>
        <v>0</v>
      </c>
    </row>
    <row r="75" spans="1:17" x14ac:dyDescent="0.35">
      <c r="A75" s="64">
        <v>10</v>
      </c>
      <c r="B75" s="67" t="s">
        <v>22</v>
      </c>
      <c r="E75" s="64" t="s">
        <v>280</v>
      </c>
      <c r="F75" s="64" t="s">
        <v>280</v>
      </c>
      <c r="G75" s="64" t="s">
        <v>280</v>
      </c>
      <c r="H75" s="64" t="s">
        <v>280</v>
      </c>
      <c r="I75" s="64" t="s">
        <v>280</v>
      </c>
      <c r="J75" s="64" t="s">
        <v>773</v>
      </c>
      <c r="K75" s="64" t="s">
        <v>773</v>
      </c>
      <c r="L75" s="64" t="s">
        <v>773</v>
      </c>
      <c r="M75" s="64" t="s">
        <v>773</v>
      </c>
      <c r="N75" s="64" t="s">
        <v>773</v>
      </c>
      <c r="P75" s="64">
        <f t="shared" si="3"/>
        <v>0</v>
      </c>
      <c r="Q75" s="64">
        <f t="shared" si="2"/>
        <v>0</v>
      </c>
    </row>
    <row r="76" spans="1:17" x14ac:dyDescent="0.35">
      <c r="A76" s="64">
        <v>123</v>
      </c>
      <c r="B76" s="67" t="s">
        <v>139</v>
      </c>
      <c r="E76" s="64" t="s">
        <v>280</v>
      </c>
      <c r="F76" s="64" t="s">
        <v>280</v>
      </c>
      <c r="G76" s="64" t="s">
        <v>280</v>
      </c>
      <c r="H76" s="64" t="s">
        <v>280</v>
      </c>
      <c r="I76" s="64" t="s">
        <v>773</v>
      </c>
      <c r="J76" s="64" t="s">
        <v>773</v>
      </c>
      <c r="K76" s="64" t="s">
        <v>773</v>
      </c>
      <c r="L76" s="64" t="s">
        <v>773</v>
      </c>
      <c r="M76" s="64" t="s">
        <v>773</v>
      </c>
      <c r="N76" s="64" t="s">
        <v>280</v>
      </c>
      <c r="P76" s="64">
        <f t="shared" si="3"/>
        <v>1</v>
      </c>
      <c r="Q76" s="64">
        <f t="shared" si="2"/>
        <v>1</v>
      </c>
    </row>
    <row r="77" spans="1:17" x14ac:dyDescent="0.35">
      <c r="A77" s="64">
        <v>185</v>
      </c>
      <c r="B77" s="67" t="s">
        <v>200</v>
      </c>
      <c r="E77" s="64" t="s">
        <v>280</v>
      </c>
      <c r="F77" s="64" t="s">
        <v>773</v>
      </c>
      <c r="G77" s="64" t="s">
        <v>280</v>
      </c>
      <c r="H77" s="64" t="s">
        <v>280</v>
      </c>
      <c r="I77" s="64" t="s">
        <v>280</v>
      </c>
      <c r="J77" s="64" t="s">
        <v>773</v>
      </c>
      <c r="K77" s="64" t="s">
        <v>773</v>
      </c>
      <c r="L77" s="64" t="s">
        <v>773</v>
      </c>
      <c r="M77" s="64" t="s">
        <v>773</v>
      </c>
      <c r="N77" s="64" t="s">
        <v>773</v>
      </c>
      <c r="P77" s="64">
        <f t="shared" si="3"/>
        <v>1</v>
      </c>
      <c r="Q77" s="64">
        <f t="shared" si="2"/>
        <v>0</v>
      </c>
    </row>
    <row r="78" spans="1:17" x14ac:dyDescent="0.35">
      <c r="A78" s="64">
        <v>120</v>
      </c>
      <c r="B78" s="67" t="s">
        <v>136</v>
      </c>
      <c r="E78" s="64" t="s">
        <v>280</v>
      </c>
      <c r="F78" s="64" t="s">
        <v>280</v>
      </c>
      <c r="G78" s="64" t="s">
        <v>280</v>
      </c>
      <c r="H78" s="64" t="s">
        <v>280</v>
      </c>
      <c r="I78" s="64" t="s">
        <v>280</v>
      </c>
      <c r="J78" s="64" t="s">
        <v>773</v>
      </c>
      <c r="K78" s="64" t="s">
        <v>773</v>
      </c>
      <c r="L78" s="64" t="s">
        <v>773</v>
      </c>
      <c r="M78" s="64" t="s">
        <v>773</v>
      </c>
      <c r="N78" s="64" t="s">
        <v>773</v>
      </c>
      <c r="P78" s="64">
        <f t="shared" si="3"/>
        <v>0</v>
      </c>
      <c r="Q78" s="64">
        <f t="shared" si="2"/>
        <v>0</v>
      </c>
    </row>
    <row r="79" spans="1:17" x14ac:dyDescent="0.35">
      <c r="A79" s="64">
        <v>53</v>
      </c>
      <c r="B79" s="67" t="s">
        <v>70</v>
      </c>
      <c r="E79" s="64" t="s">
        <v>280</v>
      </c>
      <c r="F79" s="64" t="s">
        <v>280</v>
      </c>
      <c r="G79" s="64" t="s">
        <v>280</v>
      </c>
      <c r="H79" s="64" t="s">
        <v>280</v>
      </c>
      <c r="I79" s="64" t="s">
        <v>280</v>
      </c>
      <c r="J79" s="64" t="s">
        <v>773</v>
      </c>
      <c r="K79" s="64" t="s">
        <v>773</v>
      </c>
      <c r="L79" s="64" t="s">
        <v>773</v>
      </c>
      <c r="M79" s="64" t="s">
        <v>773</v>
      </c>
      <c r="N79" s="64" t="s">
        <v>773</v>
      </c>
      <c r="P79" s="64">
        <f t="shared" si="3"/>
        <v>0</v>
      </c>
      <c r="Q79" s="64">
        <f t="shared" si="2"/>
        <v>0</v>
      </c>
    </row>
    <row r="80" spans="1:17" x14ac:dyDescent="0.35">
      <c r="A80" s="64">
        <v>153</v>
      </c>
      <c r="B80" s="67" t="s">
        <v>169</v>
      </c>
      <c r="E80" s="64" t="s">
        <v>280</v>
      </c>
      <c r="F80" s="64" t="s">
        <v>280</v>
      </c>
      <c r="G80" s="64" t="s">
        <v>280</v>
      </c>
      <c r="H80" s="64" t="s">
        <v>280</v>
      </c>
      <c r="I80" s="64" t="s">
        <v>280</v>
      </c>
      <c r="J80" s="64" t="s">
        <v>773</v>
      </c>
      <c r="K80" s="64" t="s">
        <v>773</v>
      </c>
      <c r="L80" s="64" t="s">
        <v>773</v>
      </c>
      <c r="M80" s="64" t="s">
        <v>773</v>
      </c>
      <c r="N80" s="64" t="s">
        <v>280</v>
      </c>
      <c r="P80" s="64">
        <f t="shared" si="3"/>
        <v>0</v>
      </c>
      <c r="Q80" s="64">
        <f t="shared" si="2"/>
        <v>1</v>
      </c>
    </row>
    <row r="81" spans="1:17" x14ac:dyDescent="0.35">
      <c r="A81" s="64">
        <v>211</v>
      </c>
      <c r="B81" s="67" t="s">
        <v>226</v>
      </c>
      <c r="E81" s="64" t="s">
        <v>280</v>
      </c>
      <c r="F81" s="64" t="s">
        <v>280</v>
      </c>
      <c r="G81" s="64" t="s">
        <v>280</v>
      </c>
      <c r="H81" s="64" t="s">
        <v>280</v>
      </c>
      <c r="I81" s="64" t="s">
        <v>280</v>
      </c>
      <c r="J81" s="64" t="s">
        <v>773</v>
      </c>
      <c r="K81" s="64" t="s">
        <v>773</v>
      </c>
      <c r="L81" s="64" t="s">
        <v>773</v>
      </c>
      <c r="M81" s="64" t="s">
        <v>773</v>
      </c>
      <c r="N81" s="64" t="s">
        <v>280</v>
      </c>
      <c r="P81" s="64">
        <f t="shared" si="3"/>
        <v>0</v>
      </c>
      <c r="Q81" s="64">
        <f t="shared" si="2"/>
        <v>1</v>
      </c>
    </row>
    <row r="82" spans="1:17" x14ac:dyDescent="0.35">
      <c r="A82" s="64">
        <v>54</v>
      </c>
      <c r="B82" s="67" t="s">
        <v>71</v>
      </c>
      <c r="E82" s="64" t="s">
        <v>280</v>
      </c>
      <c r="F82" s="64" t="s">
        <v>280</v>
      </c>
      <c r="G82" s="64" t="s">
        <v>280</v>
      </c>
      <c r="H82" s="64" t="s">
        <v>280</v>
      </c>
      <c r="I82" s="64" t="s">
        <v>773</v>
      </c>
      <c r="J82" s="64" t="s">
        <v>773</v>
      </c>
      <c r="K82" s="64" t="s">
        <v>773</v>
      </c>
      <c r="L82" s="64" t="s">
        <v>773</v>
      </c>
      <c r="M82" s="64" t="s">
        <v>773</v>
      </c>
      <c r="N82" s="64" t="s">
        <v>773</v>
      </c>
      <c r="P82" s="64">
        <f t="shared" si="3"/>
        <v>1</v>
      </c>
      <c r="Q82" s="64">
        <f t="shared" si="2"/>
        <v>0</v>
      </c>
    </row>
    <row r="83" spans="1:17" x14ac:dyDescent="0.35">
      <c r="A83" s="64">
        <v>162</v>
      </c>
      <c r="B83" s="67" t="s">
        <v>178</v>
      </c>
      <c r="E83" s="64" t="s">
        <v>280</v>
      </c>
      <c r="F83" s="64" t="s">
        <v>280</v>
      </c>
      <c r="G83" s="64" t="s">
        <v>280</v>
      </c>
      <c r="H83" s="64" t="s">
        <v>280</v>
      </c>
      <c r="I83" s="64" t="s">
        <v>280</v>
      </c>
      <c r="J83" s="64" t="s">
        <v>773</v>
      </c>
      <c r="K83" s="64" t="s">
        <v>773</v>
      </c>
      <c r="L83" s="64" t="s">
        <v>773</v>
      </c>
      <c r="M83" s="64" t="s">
        <v>773</v>
      </c>
      <c r="N83" s="64" t="s">
        <v>773</v>
      </c>
      <c r="P83" s="64">
        <f t="shared" si="3"/>
        <v>0</v>
      </c>
      <c r="Q83" s="64">
        <f t="shared" si="2"/>
        <v>0</v>
      </c>
    </row>
    <row r="84" spans="1:17" x14ac:dyDescent="0.35">
      <c r="A84" s="64">
        <v>50</v>
      </c>
      <c r="B84" s="67" t="s">
        <v>66</v>
      </c>
      <c r="E84" s="64" t="s">
        <v>280</v>
      </c>
      <c r="F84" s="64" t="s">
        <v>280</v>
      </c>
      <c r="G84" s="64" t="s">
        <v>280</v>
      </c>
      <c r="H84" s="64" t="s">
        <v>280</v>
      </c>
      <c r="I84" s="64" t="s">
        <v>280</v>
      </c>
      <c r="J84" s="64" t="s">
        <v>773</v>
      </c>
      <c r="K84" s="64" t="s">
        <v>773</v>
      </c>
      <c r="L84" s="64" t="s">
        <v>773</v>
      </c>
      <c r="M84" s="64" t="s">
        <v>773</v>
      </c>
      <c r="N84" s="64" t="s">
        <v>773</v>
      </c>
      <c r="P84" s="64">
        <f t="shared" si="3"/>
        <v>0</v>
      </c>
      <c r="Q84" s="64">
        <f t="shared" si="2"/>
        <v>0</v>
      </c>
    </row>
    <row r="85" spans="1:17" x14ac:dyDescent="0.35">
      <c r="A85" s="64">
        <v>132</v>
      </c>
      <c r="B85" s="67" t="s">
        <v>148</v>
      </c>
      <c r="E85" s="64" t="s">
        <v>280</v>
      </c>
      <c r="F85" s="64" t="s">
        <v>280</v>
      </c>
      <c r="G85" s="64" t="s">
        <v>280</v>
      </c>
      <c r="H85" s="64" t="s">
        <v>280</v>
      </c>
      <c r="I85" s="64" t="s">
        <v>280</v>
      </c>
      <c r="J85" s="64" t="s">
        <v>773</v>
      </c>
      <c r="K85" s="64" t="s">
        <v>773</v>
      </c>
      <c r="L85" s="64" t="s">
        <v>773</v>
      </c>
      <c r="M85" s="64" t="s">
        <v>773</v>
      </c>
      <c r="N85" s="64" t="s">
        <v>773</v>
      </c>
      <c r="P85" s="64">
        <f t="shared" si="3"/>
        <v>0</v>
      </c>
      <c r="Q85" s="64">
        <f t="shared" si="2"/>
        <v>0</v>
      </c>
    </row>
    <row r="86" spans="1:17" x14ac:dyDescent="0.35">
      <c r="A86" s="64">
        <v>217</v>
      </c>
      <c r="B86" s="67" t="s">
        <v>232</v>
      </c>
      <c r="E86" s="64" t="s">
        <v>280</v>
      </c>
      <c r="F86" s="64" t="s">
        <v>280</v>
      </c>
      <c r="G86" s="64" t="s">
        <v>280</v>
      </c>
      <c r="H86" s="64" t="s">
        <v>280</v>
      </c>
      <c r="I86" s="64" t="s">
        <v>280</v>
      </c>
      <c r="J86" s="64" t="s">
        <v>773</v>
      </c>
      <c r="K86" s="64" t="s">
        <v>773</v>
      </c>
      <c r="L86" s="64" t="s">
        <v>773</v>
      </c>
      <c r="M86" s="64" t="s">
        <v>773</v>
      </c>
      <c r="N86" s="64" t="s">
        <v>773</v>
      </c>
      <c r="P86" s="64">
        <f t="shared" si="3"/>
        <v>0</v>
      </c>
      <c r="Q86" s="64">
        <f t="shared" si="2"/>
        <v>0</v>
      </c>
    </row>
    <row r="87" spans="1:17" x14ac:dyDescent="0.35">
      <c r="A87" s="69">
        <v>70</v>
      </c>
      <c r="B87" s="70" t="s">
        <v>86</v>
      </c>
      <c r="E87" s="64" t="s">
        <v>280</v>
      </c>
      <c r="F87" s="64" t="s">
        <v>280</v>
      </c>
      <c r="G87" s="64" t="s">
        <v>280</v>
      </c>
      <c r="H87" s="64" t="s">
        <v>280</v>
      </c>
      <c r="I87" s="69" t="s">
        <v>773</v>
      </c>
      <c r="J87" s="64" t="s">
        <v>773</v>
      </c>
      <c r="K87" s="64" t="s">
        <v>773</v>
      </c>
      <c r="L87" s="64" t="s">
        <v>773</v>
      </c>
      <c r="M87" s="64" t="s">
        <v>773</v>
      </c>
      <c r="N87" s="64" t="s">
        <v>773</v>
      </c>
      <c r="P87" s="64">
        <f t="shared" si="3"/>
        <v>1</v>
      </c>
      <c r="Q87" s="64">
        <f t="shared" si="2"/>
        <v>0</v>
      </c>
    </row>
    <row r="88" spans="1:17" x14ac:dyDescent="0.35">
      <c r="A88" s="64">
        <v>91</v>
      </c>
      <c r="B88" s="67" t="s">
        <v>107</v>
      </c>
      <c r="E88" s="64" t="s">
        <v>280</v>
      </c>
      <c r="F88" s="64" t="s">
        <v>773</v>
      </c>
      <c r="G88" s="64" t="s">
        <v>280</v>
      </c>
      <c r="H88" s="64" t="s">
        <v>280</v>
      </c>
      <c r="I88" s="64" t="s">
        <v>280</v>
      </c>
      <c r="J88" s="64" t="s">
        <v>773</v>
      </c>
      <c r="K88" s="64" t="s">
        <v>773</v>
      </c>
      <c r="L88" s="64" t="s">
        <v>773</v>
      </c>
      <c r="M88" s="64" t="s">
        <v>773</v>
      </c>
      <c r="N88" s="64" t="s">
        <v>773</v>
      </c>
      <c r="P88" s="64">
        <f t="shared" si="3"/>
        <v>1</v>
      </c>
      <c r="Q88" s="64">
        <f t="shared" si="2"/>
        <v>0</v>
      </c>
    </row>
    <row r="89" spans="1:17" x14ac:dyDescent="0.35">
      <c r="A89" s="64">
        <v>245</v>
      </c>
      <c r="B89" s="67" t="s">
        <v>260</v>
      </c>
      <c r="E89" s="64" t="s">
        <v>280</v>
      </c>
      <c r="F89" s="64" t="s">
        <v>280</v>
      </c>
      <c r="G89" s="64" t="s">
        <v>280</v>
      </c>
      <c r="H89" s="64" t="s">
        <v>280</v>
      </c>
      <c r="I89" s="64" t="s">
        <v>280</v>
      </c>
      <c r="J89" s="64" t="s">
        <v>773</v>
      </c>
      <c r="K89" s="64" t="s">
        <v>773</v>
      </c>
      <c r="L89" s="64" t="s">
        <v>280</v>
      </c>
      <c r="M89" s="64" t="s">
        <v>773</v>
      </c>
      <c r="N89" s="64" t="s">
        <v>773</v>
      </c>
      <c r="P89" s="64">
        <f t="shared" si="3"/>
        <v>0</v>
      </c>
      <c r="Q89" s="64">
        <f t="shared" si="2"/>
        <v>1</v>
      </c>
    </row>
    <row r="90" spans="1:17" x14ac:dyDescent="0.35">
      <c r="A90" s="64">
        <v>85</v>
      </c>
      <c r="B90" s="67" t="s">
        <v>101</v>
      </c>
      <c r="E90" s="64" t="s">
        <v>280</v>
      </c>
      <c r="F90" s="64" t="s">
        <v>280</v>
      </c>
      <c r="G90" s="64" t="s">
        <v>280</v>
      </c>
      <c r="H90" s="64" t="s">
        <v>280</v>
      </c>
      <c r="I90" s="64" t="s">
        <v>773</v>
      </c>
      <c r="J90" s="64" t="s">
        <v>773</v>
      </c>
      <c r="K90" s="64" t="s">
        <v>773</v>
      </c>
      <c r="L90" s="64" t="s">
        <v>773</v>
      </c>
      <c r="M90" s="64" t="s">
        <v>773</v>
      </c>
      <c r="N90" s="64" t="s">
        <v>280</v>
      </c>
      <c r="P90" s="64">
        <f t="shared" si="3"/>
        <v>1</v>
      </c>
      <c r="Q90" s="64">
        <f t="shared" si="2"/>
        <v>1</v>
      </c>
    </row>
    <row r="91" spans="1:17" x14ac:dyDescent="0.35">
      <c r="A91" s="64">
        <v>43</v>
      </c>
      <c r="B91" s="67" t="s">
        <v>60</v>
      </c>
      <c r="E91" s="64" t="s">
        <v>280</v>
      </c>
      <c r="F91" s="64" t="s">
        <v>773</v>
      </c>
      <c r="G91" s="64" t="s">
        <v>280</v>
      </c>
      <c r="H91" s="64" t="s">
        <v>280</v>
      </c>
      <c r="I91" s="64" t="s">
        <v>280</v>
      </c>
      <c r="J91" s="64" t="s">
        <v>773</v>
      </c>
      <c r="K91" s="64" t="s">
        <v>773</v>
      </c>
      <c r="L91" s="64" t="s">
        <v>773</v>
      </c>
      <c r="M91" s="64" t="s">
        <v>773</v>
      </c>
      <c r="N91" s="64" t="s">
        <v>773</v>
      </c>
      <c r="P91" s="64">
        <f t="shared" si="3"/>
        <v>1</v>
      </c>
      <c r="Q91" s="64">
        <f t="shared" si="2"/>
        <v>0</v>
      </c>
    </row>
    <row r="92" spans="1:17" x14ac:dyDescent="0.35">
      <c r="A92" s="64">
        <v>157</v>
      </c>
      <c r="B92" s="67" t="s">
        <v>173</v>
      </c>
      <c r="E92" s="64" t="s">
        <v>280</v>
      </c>
      <c r="F92" s="64" t="s">
        <v>280</v>
      </c>
      <c r="G92" s="64" t="s">
        <v>280</v>
      </c>
      <c r="H92" s="64" t="s">
        <v>280</v>
      </c>
      <c r="I92" s="64" t="s">
        <v>280</v>
      </c>
      <c r="J92" s="64" t="s">
        <v>773</v>
      </c>
      <c r="K92" s="64" t="s">
        <v>773</v>
      </c>
      <c r="L92" s="64" t="s">
        <v>773</v>
      </c>
      <c r="M92" s="64" t="s">
        <v>773</v>
      </c>
      <c r="N92" s="64" t="s">
        <v>280</v>
      </c>
      <c r="P92" s="64">
        <f t="shared" si="3"/>
        <v>0</v>
      </c>
      <c r="Q92" s="64">
        <f t="shared" si="2"/>
        <v>1</v>
      </c>
    </row>
    <row r="93" spans="1:17" x14ac:dyDescent="0.35">
      <c r="A93" s="64">
        <v>65</v>
      </c>
      <c r="B93" s="67" t="s">
        <v>82</v>
      </c>
      <c r="E93" s="64" t="s">
        <v>280</v>
      </c>
      <c r="F93" s="64" t="s">
        <v>280</v>
      </c>
      <c r="G93" s="64" t="s">
        <v>280</v>
      </c>
      <c r="H93" s="64" t="s">
        <v>280</v>
      </c>
      <c r="I93" s="64" t="s">
        <v>280</v>
      </c>
      <c r="J93" s="64" t="s">
        <v>773</v>
      </c>
      <c r="K93" s="64" t="s">
        <v>773</v>
      </c>
      <c r="L93" s="64" t="s">
        <v>773</v>
      </c>
      <c r="M93" s="64" t="s">
        <v>773</v>
      </c>
      <c r="N93" s="64" t="s">
        <v>773</v>
      </c>
      <c r="P93" s="64">
        <f t="shared" si="3"/>
        <v>0</v>
      </c>
      <c r="Q93" s="64">
        <f t="shared" si="2"/>
        <v>0</v>
      </c>
    </row>
    <row r="94" spans="1:17" x14ac:dyDescent="0.35">
      <c r="A94" s="64">
        <v>75</v>
      </c>
      <c r="B94" s="67" t="s">
        <v>91</v>
      </c>
      <c r="E94" s="64" t="s">
        <v>280</v>
      </c>
      <c r="F94" s="64" t="s">
        <v>280</v>
      </c>
      <c r="G94" s="64" t="s">
        <v>280</v>
      </c>
      <c r="H94" s="64" t="s">
        <v>280</v>
      </c>
      <c r="I94" s="64" t="s">
        <v>280</v>
      </c>
      <c r="J94" s="64" t="s">
        <v>773</v>
      </c>
      <c r="K94" s="64" t="s">
        <v>773</v>
      </c>
      <c r="L94" s="64" t="s">
        <v>773</v>
      </c>
      <c r="M94" s="64" t="s">
        <v>773</v>
      </c>
      <c r="N94" s="64" t="s">
        <v>773</v>
      </c>
      <c r="P94" s="64">
        <f t="shared" si="3"/>
        <v>0</v>
      </c>
      <c r="Q94" s="64">
        <f t="shared" si="2"/>
        <v>0</v>
      </c>
    </row>
    <row r="95" spans="1:17" x14ac:dyDescent="0.35">
      <c r="A95" s="64">
        <v>214</v>
      </c>
      <c r="B95" s="67" t="s">
        <v>229</v>
      </c>
      <c r="E95" s="64" t="s">
        <v>280</v>
      </c>
      <c r="F95" s="64" t="s">
        <v>280</v>
      </c>
      <c r="G95" s="64" t="s">
        <v>280</v>
      </c>
      <c r="H95" s="64" t="s">
        <v>280</v>
      </c>
      <c r="I95" s="64" t="s">
        <v>280</v>
      </c>
      <c r="J95" s="64" t="s">
        <v>773</v>
      </c>
      <c r="K95" s="64" t="s">
        <v>773</v>
      </c>
      <c r="L95" s="64" t="s">
        <v>773</v>
      </c>
      <c r="M95" s="64" t="s">
        <v>773</v>
      </c>
      <c r="N95" s="64" t="s">
        <v>773</v>
      </c>
      <c r="P95" s="64">
        <f t="shared" si="3"/>
        <v>0</v>
      </c>
      <c r="Q95" s="64">
        <f t="shared" si="2"/>
        <v>0</v>
      </c>
    </row>
    <row r="96" spans="1:17" x14ac:dyDescent="0.35">
      <c r="A96" s="64">
        <v>233</v>
      </c>
      <c r="B96" s="67" t="s">
        <v>248</v>
      </c>
      <c r="E96" s="64" t="s">
        <v>280</v>
      </c>
      <c r="F96" s="64" t="s">
        <v>280</v>
      </c>
      <c r="G96" s="64" t="s">
        <v>280</v>
      </c>
      <c r="H96" s="64" t="s">
        <v>280</v>
      </c>
      <c r="I96" s="64" t="s">
        <v>773</v>
      </c>
      <c r="J96" s="64" t="s">
        <v>773</v>
      </c>
      <c r="K96" s="64" t="s">
        <v>773</v>
      </c>
      <c r="L96" s="64" t="s">
        <v>773</v>
      </c>
      <c r="M96" s="64" t="s">
        <v>773</v>
      </c>
      <c r="N96" s="64" t="s">
        <v>773</v>
      </c>
      <c r="P96" s="64">
        <f t="shared" si="3"/>
        <v>1</v>
      </c>
      <c r="Q96" s="64">
        <f t="shared" si="2"/>
        <v>0</v>
      </c>
    </row>
    <row r="97" spans="1:17" x14ac:dyDescent="0.35">
      <c r="A97" s="64">
        <v>82</v>
      </c>
      <c r="B97" s="67" t="s">
        <v>98</v>
      </c>
      <c r="E97" s="64" t="s">
        <v>280</v>
      </c>
      <c r="F97" s="64" t="s">
        <v>773</v>
      </c>
      <c r="G97" s="64" t="s">
        <v>280</v>
      </c>
      <c r="H97" s="64" t="s">
        <v>280</v>
      </c>
      <c r="I97" s="64" t="s">
        <v>280</v>
      </c>
      <c r="J97" s="64" t="s">
        <v>773</v>
      </c>
      <c r="K97" s="64" t="s">
        <v>773</v>
      </c>
      <c r="L97" s="64" t="s">
        <v>773</v>
      </c>
      <c r="M97" s="64" t="s">
        <v>773</v>
      </c>
      <c r="N97" s="64" t="s">
        <v>773</v>
      </c>
      <c r="P97" s="64">
        <f t="shared" si="3"/>
        <v>1</v>
      </c>
      <c r="Q97" s="64">
        <f t="shared" si="2"/>
        <v>0</v>
      </c>
    </row>
    <row r="98" spans="1:17" x14ac:dyDescent="0.35">
      <c r="A98" s="64">
        <v>84</v>
      </c>
      <c r="B98" s="67" t="s">
        <v>100</v>
      </c>
      <c r="E98" s="64" t="s">
        <v>280</v>
      </c>
      <c r="F98" s="64" t="s">
        <v>280</v>
      </c>
      <c r="G98" s="64" t="s">
        <v>280</v>
      </c>
      <c r="H98" s="64" t="s">
        <v>280</v>
      </c>
      <c r="I98" s="64" t="s">
        <v>280</v>
      </c>
      <c r="J98" s="64" t="s">
        <v>773</v>
      </c>
      <c r="K98" s="64" t="s">
        <v>773</v>
      </c>
      <c r="L98" s="64" t="s">
        <v>773</v>
      </c>
      <c r="M98" s="64" t="s">
        <v>773</v>
      </c>
      <c r="N98" s="64" t="s">
        <v>773</v>
      </c>
      <c r="P98" s="64">
        <f t="shared" si="3"/>
        <v>0</v>
      </c>
      <c r="Q98" s="64">
        <f t="shared" si="2"/>
        <v>0</v>
      </c>
    </row>
    <row r="99" spans="1:17" x14ac:dyDescent="0.35">
      <c r="A99" s="64">
        <v>126</v>
      </c>
      <c r="B99" s="67" t="s">
        <v>142</v>
      </c>
      <c r="E99" s="64" t="s">
        <v>280</v>
      </c>
      <c r="F99" s="64" t="s">
        <v>280</v>
      </c>
      <c r="G99" s="64" t="s">
        <v>280</v>
      </c>
      <c r="H99" s="64" t="s">
        <v>280</v>
      </c>
      <c r="I99" s="64" t="s">
        <v>280</v>
      </c>
      <c r="J99" s="64" t="s">
        <v>773</v>
      </c>
      <c r="K99" s="64" t="s">
        <v>773</v>
      </c>
      <c r="L99" s="64" t="s">
        <v>773</v>
      </c>
      <c r="M99" s="64" t="s">
        <v>773</v>
      </c>
      <c r="N99" s="64" t="s">
        <v>773</v>
      </c>
      <c r="P99" s="64">
        <f t="shared" si="3"/>
        <v>0</v>
      </c>
      <c r="Q99" s="64">
        <f t="shared" si="2"/>
        <v>0</v>
      </c>
    </row>
    <row r="100" spans="1:17" x14ac:dyDescent="0.35">
      <c r="A100" s="64">
        <v>12</v>
      </c>
      <c r="B100" s="67" t="s">
        <v>25</v>
      </c>
      <c r="E100" s="64" t="s">
        <v>280</v>
      </c>
      <c r="F100" s="64" t="s">
        <v>280</v>
      </c>
      <c r="G100" s="64" t="s">
        <v>280</v>
      </c>
      <c r="H100" s="64" t="s">
        <v>280</v>
      </c>
      <c r="I100" s="64" t="s">
        <v>773</v>
      </c>
      <c r="J100" s="64" t="s">
        <v>773</v>
      </c>
      <c r="K100" s="64" t="s">
        <v>773</v>
      </c>
      <c r="L100" s="64" t="s">
        <v>773</v>
      </c>
      <c r="M100" s="64" t="s">
        <v>280</v>
      </c>
      <c r="N100" s="64" t="s">
        <v>773</v>
      </c>
      <c r="P100" s="64">
        <f t="shared" si="3"/>
        <v>1</v>
      </c>
      <c r="Q100" s="64">
        <f t="shared" si="2"/>
        <v>1</v>
      </c>
    </row>
    <row r="101" spans="1:17" x14ac:dyDescent="0.35">
      <c r="A101" s="64">
        <v>129</v>
      </c>
      <c r="B101" s="67" t="s">
        <v>145</v>
      </c>
      <c r="E101" s="64" t="s">
        <v>280</v>
      </c>
      <c r="F101" s="64" t="s">
        <v>280</v>
      </c>
      <c r="G101" s="64" t="s">
        <v>280</v>
      </c>
      <c r="H101" s="64" t="s">
        <v>280</v>
      </c>
      <c r="I101" s="64" t="s">
        <v>773</v>
      </c>
      <c r="J101" s="64" t="s">
        <v>773</v>
      </c>
      <c r="K101" s="64" t="s">
        <v>773</v>
      </c>
      <c r="L101" s="64" t="s">
        <v>773</v>
      </c>
      <c r="M101" s="64" t="s">
        <v>773</v>
      </c>
      <c r="N101" s="64" t="s">
        <v>280</v>
      </c>
      <c r="P101" s="64">
        <f t="shared" si="3"/>
        <v>1</v>
      </c>
      <c r="Q101" s="64">
        <f t="shared" si="2"/>
        <v>1</v>
      </c>
    </row>
    <row r="102" spans="1:17" x14ac:dyDescent="0.35">
      <c r="A102" s="64">
        <v>206</v>
      </c>
      <c r="B102" s="67" t="s">
        <v>221</v>
      </c>
      <c r="E102" s="64" t="s">
        <v>280</v>
      </c>
      <c r="F102" s="64" t="s">
        <v>280</v>
      </c>
      <c r="G102" s="64" t="s">
        <v>280</v>
      </c>
      <c r="H102" s="64" t="s">
        <v>280</v>
      </c>
      <c r="I102" s="64" t="s">
        <v>280</v>
      </c>
      <c r="J102" s="64" t="s">
        <v>773</v>
      </c>
      <c r="K102" s="64" t="s">
        <v>773</v>
      </c>
      <c r="L102" s="64" t="s">
        <v>773</v>
      </c>
      <c r="M102" s="64" t="s">
        <v>773</v>
      </c>
      <c r="N102" s="64" t="s">
        <v>280</v>
      </c>
      <c r="P102" s="64">
        <f t="shared" si="3"/>
        <v>0</v>
      </c>
      <c r="Q102" s="64">
        <f t="shared" si="2"/>
        <v>1</v>
      </c>
    </row>
    <row r="103" spans="1:17" x14ac:dyDescent="0.35">
      <c r="A103" s="69">
        <v>134</v>
      </c>
      <c r="B103" s="70" t="s">
        <v>150</v>
      </c>
      <c r="E103" s="64" t="s">
        <v>280</v>
      </c>
      <c r="F103" s="64" t="s">
        <v>280</v>
      </c>
      <c r="G103" s="64" t="s">
        <v>280</v>
      </c>
      <c r="H103" s="64" t="s">
        <v>280</v>
      </c>
      <c r="I103" s="64" t="s">
        <v>280</v>
      </c>
      <c r="J103" s="64" t="s">
        <v>773</v>
      </c>
      <c r="K103" s="64" t="s">
        <v>773</v>
      </c>
      <c r="L103" s="64" t="s">
        <v>773</v>
      </c>
      <c r="M103" s="64" t="s">
        <v>773</v>
      </c>
      <c r="N103" s="69" t="s">
        <v>280</v>
      </c>
      <c r="P103" s="64">
        <f t="shared" si="3"/>
        <v>0</v>
      </c>
      <c r="Q103" s="64">
        <f t="shared" si="2"/>
        <v>1</v>
      </c>
    </row>
    <row r="104" spans="1:17" x14ac:dyDescent="0.35">
      <c r="A104" s="64">
        <v>172</v>
      </c>
      <c r="B104" s="67" t="s">
        <v>188</v>
      </c>
      <c r="E104" s="64" t="s">
        <v>280</v>
      </c>
      <c r="F104" s="64" t="s">
        <v>280</v>
      </c>
      <c r="G104" s="64" t="s">
        <v>280</v>
      </c>
      <c r="H104" s="64" t="s">
        <v>280</v>
      </c>
      <c r="I104" s="64" t="s">
        <v>280</v>
      </c>
      <c r="J104" s="64" t="s">
        <v>773</v>
      </c>
      <c r="K104" s="64" t="s">
        <v>773</v>
      </c>
      <c r="L104" s="64" t="s">
        <v>773</v>
      </c>
      <c r="M104" s="64" t="s">
        <v>773</v>
      </c>
      <c r="N104" s="64" t="s">
        <v>773</v>
      </c>
      <c r="P104" s="64">
        <f t="shared" si="3"/>
        <v>0</v>
      </c>
      <c r="Q104" s="64">
        <f t="shared" si="2"/>
        <v>0</v>
      </c>
    </row>
    <row r="105" spans="1:17" x14ac:dyDescent="0.35">
      <c r="A105" s="64">
        <v>188</v>
      </c>
      <c r="B105" s="67" t="s">
        <v>203</v>
      </c>
      <c r="E105" s="64" t="s">
        <v>280</v>
      </c>
      <c r="F105" s="64" t="s">
        <v>280</v>
      </c>
      <c r="G105" s="64" t="s">
        <v>280</v>
      </c>
      <c r="H105" s="64" t="s">
        <v>280</v>
      </c>
      <c r="I105" s="64" t="s">
        <v>280</v>
      </c>
      <c r="J105" s="64" t="s">
        <v>773</v>
      </c>
      <c r="K105" s="64" t="s">
        <v>773</v>
      </c>
      <c r="L105" s="64" t="s">
        <v>773</v>
      </c>
      <c r="M105" s="64" t="s">
        <v>773</v>
      </c>
      <c r="N105" s="64" t="s">
        <v>773</v>
      </c>
      <c r="P105" s="64">
        <f t="shared" si="3"/>
        <v>0</v>
      </c>
      <c r="Q105" s="64">
        <f t="shared" si="2"/>
        <v>0</v>
      </c>
    </row>
    <row r="106" spans="1:17" x14ac:dyDescent="0.35">
      <c r="A106" s="64">
        <v>41</v>
      </c>
      <c r="B106" s="67" t="s">
        <v>58</v>
      </c>
      <c r="E106" s="64" t="s">
        <v>280</v>
      </c>
      <c r="F106" s="64" t="s">
        <v>280</v>
      </c>
      <c r="G106" s="64" t="s">
        <v>280</v>
      </c>
      <c r="H106" s="64" t="s">
        <v>280</v>
      </c>
      <c r="I106" s="64" t="s">
        <v>280</v>
      </c>
      <c r="J106" s="64" t="s">
        <v>773</v>
      </c>
      <c r="K106" s="64" t="s">
        <v>773</v>
      </c>
      <c r="L106" s="64" t="s">
        <v>773</v>
      </c>
      <c r="M106" s="64" t="s">
        <v>773</v>
      </c>
      <c r="N106" s="64" t="s">
        <v>773</v>
      </c>
      <c r="P106" s="64">
        <f t="shared" si="3"/>
        <v>0</v>
      </c>
      <c r="Q106" s="64">
        <f t="shared" si="2"/>
        <v>0</v>
      </c>
    </row>
    <row r="107" spans="1:17" x14ac:dyDescent="0.35">
      <c r="A107" s="64">
        <v>97</v>
      </c>
      <c r="B107" s="67" t="s">
        <v>113</v>
      </c>
      <c r="E107" s="64" t="s">
        <v>280</v>
      </c>
      <c r="F107" s="64" t="s">
        <v>280</v>
      </c>
      <c r="G107" s="64" t="s">
        <v>280</v>
      </c>
      <c r="H107" s="64" t="s">
        <v>280</v>
      </c>
      <c r="I107" s="64" t="s">
        <v>280</v>
      </c>
      <c r="J107" s="64" t="s">
        <v>773</v>
      </c>
      <c r="K107" s="64" t="s">
        <v>773</v>
      </c>
      <c r="L107" s="64" t="s">
        <v>773</v>
      </c>
      <c r="M107" s="64" t="s">
        <v>773</v>
      </c>
      <c r="N107" s="64" t="s">
        <v>773</v>
      </c>
      <c r="P107" s="64">
        <f t="shared" si="3"/>
        <v>0</v>
      </c>
      <c r="Q107" s="64">
        <f t="shared" si="2"/>
        <v>0</v>
      </c>
    </row>
    <row r="108" spans="1:17" x14ac:dyDescent="0.35">
      <c r="A108" s="64">
        <v>190</v>
      </c>
      <c r="B108" s="67" t="s">
        <v>205</v>
      </c>
      <c r="E108" s="64" t="s">
        <v>280</v>
      </c>
      <c r="F108" s="64" t="s">
        <v>280</v>
      </c>
      <c r="G108" s="64" t="s">
        <v>280</v>
      </c>
      <c r="H108" s="64" t="s">
        <v>280</v>
      </c>
      <c r="I108" s="64" t="s">
        <v>773</v>
      </c>
      <c r="J108" s="64" t="s">
        <v>773</v>
      </c>
      <c r="K108" s="64" t="s">
        <v>773</v>
      </c>
      <c r="L108" s="64" t="s">
        <v>773</v>
      </c>
      <c r="M108" s="64" t="s">
        <v>773</v>
      </c>
      <c r="N108" s="64" t="s">
        <v>773</v>
      </c>
      <c r="P108" s="64">
        <f t="shared" si="3"/>
        <v>1</v>
      </c>
      <c r="Q108" s="64">
        <f t="shared" si="2"/>
        <v>0</v>
      </c>
    </row>
    <row r="109" spans="1:17" x14ac:dyDescent="0.35">
      <c r="A109" s="64">
        <v>189</v>
      </c>
      <c r="B109" s="67" t="s">
        <v>204</v>
      </c>
      <c r="E109" s="64" t="s">
        <v>280</v>
      </c>
      <c r="F109" s="64" t="s">
        <v>280</v>
      </c>
      <c r="G109" s="64" t="s">
        <v>280</v>
      </c>
      <c r="H109" s="64" t="s">
        <v>280</v>
      </c>
      <c r="I109" s="64" t="s">
        <v>280</v>
      </c>
      <c r="J109" s="64" t="s">
        <v>773</v>
      </c>
      <c r="K109" s="64" t="s">
        <v>773</v>
      </c>
      <c r="L109" s="64" t="s">
        <v>773</v>
      </c>
      <c r="M109" s="64" t="s">
        <v>773</v>
      </c>
      <c r="N109" s="64" t="s">
        <v>280</v>
      </c>
      <c r="P109" s="64">
        <f t="shared" si="3"/>
        <v>0</v>
      </c>
      <c r="Q109" s="64">
        <f t="shared" si="2"/>
        <v>1</v>
      </c>
    </row>
    <row r="110" spans="1:17" x14ac:dyDescent="0.35">
      <c r="A110" s="64">
        <v>215</v>
      </c>
      <c r="B110" s="67" t="s">
        <v>230</v>
      </c>
      <c r="E110" s="64" t="s">
        <v>280</v>
      </c>
      <c r="F110" s="64" t="s">
        <v>280</v>
      </c>
      <c r="G110" s="64" t="s">
        <v>280</v>
      </c>
      <c r="H110" s="64" t="s">
        <v>280</v>
      </c>
      <c r="I110" s="64" t="s">
        <v>280</v>
      </c>
      <c r="J110" s="64" t="s">
        <v>773</v>
      </c>
      <c r="K110" s="64" t="s">
        <v>773</v>
      </c>
      <c r="L110" s="64" t="s">
        <v>773</v>
      </c>
      <c r="M110" s="64" t="s">
        <v>773</v>
      </c>
      <c r="N110" s="64" t="s">
        <v>773</v>
      </c>
      <c r="P110" s="64">
        <f t="shared" si="3"/>
        <v>0</v>
      </c>
      <c r="Q110" s="64">
        <f t="shared" si="2"/>
        <v>0</v>
      </c>
    </row>
    <row r="111" spans="1:17" x14ac:dyDescent="0.35">
      <c r="A111" s="69">
        <v>47</v>
      </c>
      <c r="B111" s="70" t="s">
        <v>63</v>
      </c>
      <c r="E111" s="64" t="s">
        <v>280</v>
      </c>
      <c r="F111" s="64" t="s">
        <v>280</v>
      </c>
      <c r="G111" s="64" t="s">
        <v>280</v>
      </c>
      <c r="H111" s="64" t="s">
        <v>280</v>
      </c>
      <c r="I111" s="64" t="s">
        <v>773</v>
      </c>
      <c r="J111" s="64" t="s">
        <v>773</v>
      </c>
      <c r="K111" s="64" t="s">
        <v>773</v>
      </c>
      <c r="L111" s="64" t="s">
        <v>773</v>
      </c>
      <c r="M111" s="69" t="s">
        <v>280</v>
      </c>
      <c r="N111" s="64" t="s">
        <v>773</v>
      </c>
      <c r="P111" s="64">
        <f t="shared" si="3"/>
        <v>1</v>
      </c>
      <c r="Q111" s="64">
        <f t="shared" si="2"/>
        <v>1</v>
      </c>
    </row>
    <row r="112" spans="1:17" x14ac:dyDescent="0.35">
      <c r="A112" s="64">
        <v>69</v>
      </c>
      <c r="B112" s="67" t="s">
        <v>85</v>
      </c>
      <c r="E112" s="64" t="s">
        <v>280</v>
      </c>
      <c r="F112" s="64" t="s">
        <v>280</v>
      </c>
      <c r="G112" s="64" t="s">
        <v>280</v>
      </c>
      <c r="H112" s="64" t="s">
        <v>280</v>
      </c>
      <c r="I112" s="64" t="s">
        <v>280</v>
      </c>
      <c r="J112" s="64" t="s">
        <v>773</v>
      </c>
      <c r="K112" s="64" t="s">
        <v>773</v>
      </c>
      <c r="L112" s="64" t="s">
        <v>773</v>
      </c>
      <c r="M112" s="64" t="s">
        <v>773</v>
      </c>
      <c r="N112" s="64" t="s">
        <v>773</v>
      </c>
      <c r="P112" s="64">
        <f t="shared" si="3"/>
        <v>0</v>
      </c>
      <c r="Q112" s="64">
        <f t="shared" si="2"/>
        <v>0</v>
      </c>
    </row>
    <row r="113" spans="1:17" x14ac:dyDescent="0.35">
      <c r="A113" s="69">
        <v>17</v>
      </c>
      <c r="B113" s="70" t="s">
        <v>33</v>
      </c>
      <c r="E113" s="64" t="s">
        <v>280</v>
      </c>
      <c r="F113" s="64" t="s">
        <v>280</v>
      </c>
      <c r="G113" s="64" t="s">
        <v>280</v>
      </c>
      <c r="H113" s="64" t="s">
        <v>280</v>
      </c>
      <c r="I113" s="64" t="s">
        <v>280</v>
      </c>
      <c r="J113" s="64" t="s">
        <v>773</v>
      </c>
      <c r="K113" s="64" t="s">
        <v>773</v>
      </c>
      <c r="L113" s="64" t="s">
        <v>773</v>
      </c>
      <c r="M113" s="69" t="s">
        <v>280</v>
      </c>
      <c r="N113" s="64" t="s">
        <v>773</v>
      </c>
      <c r="P113" s="64">
        <f t="shared" si="3"/>
        <v>0</v>
      </c>
      <c r="Q113" s="64">
        <f t="shared" si="2"/>
        <v>1</v>
      </c>
    </row>
    <row r="114" spans="1:17" x14ac:dyDescent="0.35">
      <c r="A114" s="64">
        <v>104</v>
      </c>
      <c r="B114" s="67" t="s">
        <v>120</v>
      </c>
      <c r="E114" s="64" t="s">
        <v>280</v>
      </c>
      <c r="F114" s="64" t="s">
        <v>280</v>
      </c>
      <c r="G114" s="64" t="s">
        <v>280</v>
      </c>
      <c r="H114" s="64" t="s">
        <v>280</v>
      </c>
      <c r="I114" s="64" t="s">
        <v>280</v>
      </c>
      <c r="J114" s="64" t="s">
        <v>773</v>
      </c>
      <c r="K114" s="64" t="s">
        <v>773</v>
      </c>
      <c r="L114" s="64" t="s">
        <v>773</v>
      </c>
      <c r="M114" s="64" t="s">
        <v>773</v>
      </c>
      <c r="N114" s="64" t="s">
        <v>280</v>
      </c>
      <c r="P114" s="64">
        <f t="shared" si="3"/>
        <v>0</v>
      </c>
      <c r="Q114" s="64">
        <f t="shared" si="2"/>
        <v>1</v>
      </c>
    </row>
    <row r="115" spans="1:17" x14ac:dyDescent="0.35">
      <c r="A115" s="64">
        <v>72</v>
      </c>
      <c r="B115" s="67" t="s">
        <v>88</v>
      </c>
      <c r="E115" s="64" t="s">
        <v>280</v>
      </c>
      <c r="F115" s="64" t="s">
        <v>773</v>
      </c>
      <c r="G115" s="64" t="s">
        <v>280</v>
      </c>
      <c r="H115" s="64" t="s">
        <v>773</v>
      </c>
      <c r="I115" s="64" t="s">
        <v>280</v>
      </c>
      <c r="J115" s="64" t="s">
        <v>773</v>
      </c>
      <c r="K115" s="64" t="s">
        <v>773</v>
      </c>
      <c r="L115" s="64" t="s">
        <v>773</v>
      </c>
      <c r="M115" s="64" t="s">
        <v>773</v>
      </c>
      <c r="N115" s="64" t="s">
        <v>773</v>
      </c>
      <c r="P115" s="64">
        <f t="shared" si="3"/>
        <v>2</v>
      </c>
      <c r="Q115" s="64">
        <f t="shared" si="2"/>
        <v>0</v>
      </c>
    </row>
    <row r="116" spans="1:17" x14ac:dyDescent="0.35">
      <c r="A116" s="64">
        <v>107</v>
      </c>
      <c r="B116" s="67" t="s">
        <v>123</v>
      </c>
      <c r="E116" s="64" t="s">
        <v>280</v>
      </c>
      <c r="F116" s="64" t="s">
        <v>280</v>
      </c>
      <c r="G116" s="64" t="s">
        <v>280</v>
      </c>
      <c r="H116" s="64" t="s">
        <v>280</v>
      </c>
      <c r="I116" s="64" t="s">
        <v>280</v>
      </c>
      <c r="J116" s="64" t="s">
        <v>773</v>
      </c>
      <c r="K116" s="64" t="s">
        <v>773</v>
      </c>
      <c r="L116" s="64" t="s">
        <v>773</v>
      </c>
      <c r="M116" s="64" t="s">
        <v>280</v>
      </c>
      <c r="N116" s="64" t="s">
        <v>773</v>
      </c>
      <c r="P116" s="64">
        <f t="shared" si="3"/>
        <v>0</v>
      </c>
      <c r="Q116" s="64">
        <f t="shared" si="2"/>
        <v>1</v>
      </c>
    </row>
    <row r="117" spans="1:17" x14ac:dyDescent="0.35">
      <c r="A117" s="64">
        <v>86</v>
      </c>
      <c r="B117" s="67" t="s">
        <v>102</v>
      </c>
      <c r="E117" s="64" t="s">
        <v>280</v>
      </c>
      <c r="F117" s="64" t="s">
        <v>280</v>
      </c>
      <c r="G117" s="64" t="s">
        <v>280</v>
      </c>
      <c r="H117" s="64" t="s">
        <v>280</v>
      </c>
      <c r="I117" s="64" t="s">
        <v>773</v>
      </c>
      <c r="J117" s="64" t="s">
        <v>773</v>
      </c>
      <c r="K117" s="64" t="s">
        <v>773</v>
      </c>
      <c r="L117" s="64" t="s">
        <v>773</v>
      </c>
      <c r="M117" s="64" t="s">
        <v>280</v>
      </c>
      <c r="N117" s="64" t="s">
        <v>773</v>
      </c>
      <c r="P117" s="64">
        <f t="shared" si="3"/>
        <v>1</v>
      </c>
      <c r="Q117" s="64">
        <f t="shared" si="2"/>
        <v>1</v>
      </c>
    </row>
    <row r="118" spans="1:17" x14ac:dyDescent="0.35">
      <c r="A118" s="64">
        <v>9</v>
      </c>
      <c r="B118" s="67" t="s">
        <v>21</v>
      </c>
      <c r="E118" s="64" t="s">
        <v>280</v>
      </c>
      <c r="F118" s="64" t="s">
        <v>280</v>
      </c>
      <c r="G118" s="64" t="s">
        <v>280</v>
      </c>
      <c r="H118" s="64" t="s">
        <v>280</v>
      </c>
      <c r="I118" s="64" t="s">
        <v>280</v>
      </c>
      <c r="J118" s="64" t="s">
        <v>773</v>
      </c>
      <c r="K118" s="64" t="s">
        <v>773</v>
      </c>
      <c r="L118" s="64" t="s">
        <v>773</v>
      </c>
      <c r="M118" s="64" t="s">
        <v>773</v>
      </c>
      <c r="N118" s="64" t="s">
        <v>280</v>
      </c>
      <c r="P118" s="64">
        <f t="shared" si="3"/>
        <v>0</v>
      </c>
      <c r="Q118" s="64">
        <f t="shared" si="2"/>
        <v>1</v>
      </c>
    </row>
    <row r="119" spans="1:17" x14ac:dyDescent="0.35">
      <c r="A119" s="64">
        <v>143</v>
      </c>
      <c r="B119" s="67" t="s">
        <v>159</v>
      </c>
      <c r="E119" s="64" t="s">
        <v>280</v>
      </c>
      <c r="F119" s="64" t="s">
        <v>280</v>
      </c>
      <c r="G119" s="64" t="s">
        <v>280</v>
      </c>
      <c r="H119" s="64" t="s">
        <v>280</v>
      </c>
      <c r="I119" s="64" t="s">
        <v>773</v>
      </c>
      <c r="J119" s="64" t="s">
        <v>773</v>
      </c>
      <c r="K119" s="64" t="s">
        <v>773</v>
      </c>
      <c r="L119" s="64" t="s">
        <v>773</v>
      </c>
      <c r="M119" s="64" t="s">
        <v>773</v>
      </c>
      <c r="N119" s="64" t="s">
        <v>773</v>
      </c>
      <c r="P119" s="64">
        <f t="shared" si="3"/>
        <v>1</v>
      </c>
      <c r="Q119" s="64">
        <f t="shared" si="2"/>
        <v>0</v>
      </c>
    </row>
    <row r="120" spans="1:17" x14ac:dyDescent="0.35">
      <c r="A120" s="64">
        <v>196</v>
      </c>
      <c r="B120" s="67" t="s">
        <v>211</v>
      </c>
      <c r="E120" s="64" t="s">
        <v>280</v>
      </c>
      <c r="F120" s="64" t="s">
        <v>280</v>
      </c>
      <c r="G120" s="64" t="s">
        <v>280</v>
      </c>
      <c r="H120" s="64" t="s">
        <v>280</v>
      </c>
      <c r="I120" s="64" t="s">
        <v>773</v>
      </c>
      <c r="J120" s="64" t="s">
        <v>773</v>
      </c>
      <c r="K120" s="64" t="s">
        <v>773</v>
      </c>
      <c r="L120" s="64" t="s">
        <v>773</v>
      </c>
      <c r="M120" s="64" t="s">
        <v>773</v>
      </c>
      <c r="N120" s="64" t="s">
        <v>280</v>
      </c>
      <c r="P120" s="64">
        <f t="shared" si="3"/>
        <v>1</v>
      </c>
      <c r="Q120" s="64">
        <f t="shared" si="2"/>
        <v>1</v>
      </c>
    </row>
    <row r="121" spans="1:17" x14ac:dyDescent="0.35">
      <c r="A121" s="64">
        <v>45</v>
      </c>
      <c r="B121" s="67" t="s">
        <v>61</v>
      </c>
      <c r="E121" s="64" t="s">
        <v>280</v>
      </c>
      <c r="F121" s="64" t="s">
        <v>280</v>
      </c>
      <c r="G121" s="64" t="s">
        <v>280</v>
      </c>
      <c r="H121" s="64" t="s">
        <v>280</v>
      </c>
      <c r="I121" s="64" t="s">
        <v>773</v>
      </c>
      <c r="J121" s="64" t="s">
        <v>773</v>
      </c>
      <c r="K121" s="64" t="s">
        <v>773</v>
      </c>
      <c r="L121" s="64" t="s">
        <v>773</v>
      </c>
      <c r="M121" s="64" t="s">
        <v>773</v>
      </c>
      <c r="N121" s="64" t="s">
        <v>773</v>
      </c>
      <c r="P121" s="64">
        <f t="shared" si="3"/>
        <v>1</v>
      </c>
      <c r="Q121" s="64">
        <f t="shared" si="2"/>
        <v>0</v>
      </c>
    </row>
    <row r="122" spans="1:17" x14ac:dyDescent="0.35">
      <c r="A122" s="64">
        <v>73</v>
      </c>
      <c r="B122" s="67" t="s">
        <v>89</v>
      </c>
      <c r="E122" s="64" t="s">
        <v>280</v>
      </c>
      <c r="F122" s="64" t="s">
        <v>280</v>
      </c>
      <c r="G122" s="64" t="s">
        <v>280</v>
      </c>
      <c r="H122" s="64" t="s">
        <v>280</v>
      </c>
      <c r="I122" s="64" t="s">
        <v>280</v>
      </c>
      <c r="J122" s="64" t="s">
        <v>773</v>
      </c>
      <c r="K122" s="64" t="s">
        <v>773</v>
      </c>
      <c r="L122" s="64" t="s">
        <v>773</v>
      </c>
      <c r="M122" s="64" t="s">
        <v>773</v>
      </c>
      <c r="N122" s="64" t="s">
        <v>773</v>
      </c>
      <c r="P122" s="64">
        <f t="shared" si="3"/>
        <v>0</v>
      </c>
      <c r="Q122" s="64">
        <f t="shared" si="2"/>
        <v>0</v>
      </c>
    </row>
    <row r="123" spans="1:17" x14ac:dyDescent="0.35">
      <c r="A123" s="64">
        <v>165</v>
      </c>
      <c r="B123" s="67" t="s">
        <v>181</v>
      </c>
      <c r="E123" s="64" t="s">
        <v>280</v>
      </c>
      <c r="F123" s="64" t="s">
        <v>773</v>
      </c>
      <c r="G123" s="64" t="s">
        <v>280</v>
      </c>
      <c r="H123" s="64" t="s">
        <v>280</v>
      </c>
      <c r="I123" s="64" t="s">
        <v>280</v>
      </c>
      <c r="J123" s="64" t="s">
        <v>773</v>
      </c>
      <c r="K123" s="64" t="s">
        <v>773</v>
      </c>
      <c r="L123" s="64" t="s">
        <v>773</v>
      </c>
      <c r="M123" s="64" t="s">
        <v>773</v>
      </c>
      <c r="N123" s="64" t="s">
        <v>280</v>
      </c>
      <c r="P123" s="64">
        <f t="shared" si="3"/>
        <v>1</v>
      </c>
      <c r="Q123" s="64">
        <f t="shared" si="2"/>
        <v>1</v>
      </c>
    </row>
    <row r="124" spans="1:17" x14ac:dyDescent="0.35">
      <c r="A124" s="64">
        <v>183</v>
      </c>
      <c r="B124" s="67" t="s">
        <v>198</v>
      </c>
      <c r="E124" s="64" t="s">
        <v>280</v>
      </c>
      <c r="F124" s="64" t="s">
        <v>280</v>
      </c>
      <c r="G124" s="64" t="s">
        <v>280</v>
      </c>
      <c r="H124" s="64" t="s">
        <v>280</v>
      </c>
      <c r="I124" s="64" t="s">
        <v>280</v>
      </c>
      <c r="J124" s="64" t="s">
        <v>773</v>
      </c>
      <c r="K124" s="64" t="s">
        <v>773</v>
      </c>
      <c r="L124" s="64" t="s">
        <v>773</v>
      </c>
      <c r="M124" s="64" t="s">
        <v>773</v>
      </c>
      <c r="N124" s="64" t="s">
        <v>773</v>
      </c>
      <c r="P124" s="64">
        <f t="shared" si="3"/>
        <v>0</v>
      </c>
      <c r="Q124" s="64">
        <f t="shared" si="2"/>
        <v>0</v>
      </c>
    </row>
    <row r="125" spans="1:17" x14ac:dyDescent="0.35">
      <c r="A125" s="64">
        <v>247</v>
      </c>
      <c r="B125" s="67" t="s">
        <v>262</v>
      </c>
      <c r="E125" s="64" t="s">
        <v>280</v>
      </c>
      <c r="F125" s="64" t="s">
        <v>280</v>
      </c>
      <c r="G125" s="64" t="s">
        <v>280</v>
      </c>
      <c r="H125" s="64" t="s">
        <v>280</v>
      </c>
      <c r="I125" s="64" t="s">
        <v>280</v>
      </c>
      <c r="J125" s="64" t="s">
        <v>773</v>
      </c>
      <c r="K125" s="64" t="s">
        <v>773</v>
      </c>
      <c r="L125" s="64" t="s">
        <v>773</v>
      </c>
      <c r="M125" s="64" t="s">
        <v>773</v>
      </c>
      <c r="N125" s="64" t="s">
        <v>773</v>
      </c>
      <c r="P125" s="64">
        <f t="shared" si="3"/>
        <v>0</v>
      </c>
      <c r="Q125" s="64">
        <f t="shared" si="2"/>
        <v>0</v>
      </c>
    </row>
    <row r="126" spans="1:17" x14ac:dyDescent="0.35">
      <c r="A126" s="64">
        <v>71</v>
      </c>
      <c r="B126" s="67" t="s">
        <v>87</v>
      </c>
      <c r="E126" s="64" t="s">
        <v>280</v>
      </c>
      <c r="F126" s="64" t="s">
        <v>773</v>
      </c>
      <c r="G126" s="64" t="s">
        <v>280</v>
      </c>
      <c r="H126" s="64" t="s">
        <v>280</v>
      </c>
      <c r="I126" s="64" t="s">
        <v>280</v>
      </c>
      <c r="J126" s="64" t="s">
        <v>773</v>
      </c>
      <c r="K126" s="64" t="s">
        <v>773</v>
      </c>
      <c r="L126" s="64" t="s">
        <v>773</v>
      </c>
      <c r="M126" s="64" t="s">
        <v>773</v>
      </c>
      <c r="N126" s="64" t="s">
        <v>773</v>
      </c>
      <c r="P126" s="64">
        <f t="shared" si="3"/>
        <v>1</v>
      </c>
      <c r="Q126" s="64">
        <f t="shared" si="2"/>
        <v>0</v>
      </c>
    </row>
    <row r="127" spans="1:17" x14ac:dyDescent="0.35">
      <c r="A127" s="64">
        <v>76</v>
      </c>
      <c r="B127" s="67" t="s">
        <v>92</v>
      </c>
      <c r="E127" s="64" t="s">
        <v>280</v>
      </c>
      <c r="F127" s="64" t="s">
        <v>280</v>
      </c>
      <c r="G127" s="64" t="s">
        <v>280</v>
      </c>
      <c r="H127" s="64" t="s">
        <v>280</v>
      </c>
      <c r="I127" s="64" t="s">
        <v>280</v>
      </c>
      <c r="J127" s="64" t="s">
        <v>773</v>
      </c>
      <c r="K127" s="64" t="s">
        <v>773</v>
      </c>
      <c r="L127" s="64" t="s">
        <v>773</v>
      </c>
      <c r="M127" s="64" t="s">
        <v>773</v>
      </c>
      <c r="N127" s="64" t="s">
        <v>773</v>
      </c>
      <c r="P127" s="64">
        <f t="shared" si="3"/>
        <v>0</v>
      </c>
      <c r="Q127" s="64">
        <f t="shared" si="2"/>
        <v>0</v>
      </c>
    </row>
    <row r="128" spans="1:17" x14ac:dyDescent="0.35">
      <c r="A128" s="64">
        <v>20</v>
      </c>
      <c r="B128" s="67" t="s">
        <v>36</v>
      </c>
      <c r="E128" s="64" t="s">
        <v>280</v>
      </c>
      <c r="F128" s="64" t="s">
        <v>280</v>
      </c>
      <c r="G128" s="64" t="s">
        <v>280</v>
      </c>
      <c r="H128" s="64" t="s">
        <v>280</v>
      </c>
      <c r="I128" s="64" t="s">
        <v>280</v>
      </c>
      <c r="J128" s="64" t="s">
        <v>773</v>
      </c>
      <c r="K128" s="64" t="s">
        <v>773</v>
      </c>
      <c r="L128" s="64" t="s">
        <v>773</v>
      </c>
      <c r="M128" s="64" t="s">
        <v>773</v>
      </c>
      <c r="N128" s="64" t="s">
        <v>773</v>
      </c>
      <c r="P128" s="64">
        <f t="shared" si="3"/>
        <v>0</v>
      </c>
      <c r="Q128" s="64">
        <f t="shared" si="2"/>
        <v>0</v>
      </c>
    </row>
    <row r="129" spans="1:17" x14ac:dyDescent="0.35">
      <c r="A129" s="64">
        <v>141</v>
      </c>
      <c r="B129" s="67" t="s">
        <v>157</v>
      </c>
      <c r="E129" s="64" t="s">
        <v>280</v>
      </c>
      <c r="F129" s="64" t="s">
        <v>280</v>
      </c>
      <c r="G129" s="64" t="s">
        <v>280</v>
      </c>
      <c r="H129" s="64" t="s">
        <v>280</v>
      </c>
      <c r="I129" s="64" t="s">
        <v>280</v>
      </c>
      <c r="J129" s="64" t="s">
        <v>773</v>
      </c>
      <c r="K129" s="64" t="s">
        <v>773</v>
      </c>
      <c r="L129" s="64" t="s">
        <v>773</v>
      </c>
      <c r="M129" s="64" t="s">
        <v>773</v>
      </c>
      <c r="N129" s="64" t="s">
        <v>773</v>
      </c>
      <c r="P129" s="64">
        <f t="shared" si="3"/>
        <v>0</v>
      </c>
      <c r="Q129" s="64">
        <f t="shared" si="2"/>
        <v>0</v>
      </c>
    </row>
    <row r="130" spans="1:17" x14ac:dyDescent="0.35">
      <c r="A130" s="64">
        <v>179</v>
      </c>
      <c r="B130" s="67" t="s">
        <v>195</v>
      </c>
      <c r="E130" s="64" t="s">
        <v>280</v>
      </c>
      <c r="F130" s="64" t="s">
        <v>280</v>
      </c>
      <c r="G130" s="64" t="s">
        <v>280</v>
      </c>
      <c r="H130" s="64" t="s">
        <v>280</v>
      </c>
      <c r="I130" s="64" t="s">
        <v>280</v>
      </c>
      <c r="J130" s="64" t="s">
        <v>773</v>
      </c>
      <c r="K130" s="64" t="s">
        <v>773</v>
      </c>
      <c r="L130" s="64" t="s">
        <v>773</v>
      </c>
      <c r="M130" s="64" t="s">
        <v>773</v>
      </c>
      <c r="N130" s="64" t="s">
        <v>280</v>
      </c>
      <c r="P130" s="64">
        <f t="shared" si="3"/>
        <v>0</v>
      </c>
      <c r="Q130" s="64">
        <f t="shared" si="2"/>
        <v>1</v>
      </c>
    </row>
    <row r="131" spans="1:17" x14ac:dyDescent="0.35">
      <c r="A131" s="64">
        <v>216</v>
      </c>
      <c r="B131" s="67" t="s">
        <v>231</v>
      </c>
      <c r="E131" s="64" t="s">
        <v>280</v>
      </c>
      <c r="F131" s="64" t="s">
        <v>773</v>
      </c>
      <c r="G131" s="64" t="s">
        <v>280</v>
      </c>
      <c r="H131" s="64" t="s">
        <v>773</v>
      </c>
      <c r="I131" s="64" t="s">
        <v>280</v>
      </c>
      <c r="J131" s="64" t="s">
        <v>773</v>
      </c>
      <c r="K131" s="64" t="s">
        <v>773</v>
      </c>
      <c r="L131" s="64" t="s">
        <v>773</v>
      </c>
      <c r="M131" s="64" t="s">
        <v>773</v>
      </c>
      <c r="N131" s="64" t="s">
        <v>773</v>
      </c>
      <c r="P131" s="64">
        <f t="shared" si="3"/>
        <v>2</v>
      </c>
      <c r="Q131" s="64">
        <f t="shared" si="2"/>
        <v>0</v>
      </c>
    </row>
    <row r="132" spans="1:17" x14ac:dyDescent="0.35">
      <c r="A132" s="64">
        <v>231</v>
      </c>
      <c r="B132" s="67" t="s">
        <v>246</v>
      </c>
      <c r="E132" s="64" t="s">
        <v>280</v>
      </c>
      <c r="F132" s="64" t="s">
        <v>280</v>
      </c>
      <c r="G132" s="64" t="s">
        <v>280</v>
      </c>
      <c r="H132" s="64" t="s">
        <v>280</v>
      </c>
      <c r="I132" s="64" t="s">
        <v>280</v>
      </c>
      <c r="J132" s="64" t="s">
        <v>773</v>
      </c>
      <c r="K132" s="64" t="s">
        <v>773</v>
      </c>
      <c r="L132" s="64" t="s">
        <v>773</v>
      </c>
      <c r="M132" s="64" t="s">
        <v>773</v>
      </c>
      <c r="N132" s="64" t="s">
        <v>773</v>
      </c>
      <c r="P132" s="64">
        <f t="shared" si="3"/>
        <v>0</v>
      </c>
      <c r="Q132" s="64">
        <f t="shared" ref="Q132:Q195" si="4">COUNTIF(J132:N132, "=x")</f>
        <v>0</v>
      </c>
    </row>
    <row r="133" spans="1:17" x14ac:dyDescent="0.35">
      <c r="A133" s="64">
        <v>1</v>
      </c>
      <c r="B133" s="67" t="s">
        <v>8</v>
      </c>
      <c r="E133" s="64" t="s">
        <v>280</v>
      </c>
      <c r="F133" s="64" t="s">
        <v>773</v>
      </c>
      <c r="G133" s="64" t="s">
        <v>280</v>
      </c>
      <c r="H133" s="64" t="s">
        <v>280</v>
      </c>
      <c r="I133" s="64" t="s">
        <v>280</v>
      </c>
      <c r="J133" s="64" t="s">
        <v>773</v>
      </c>
      <c r="K133" s="64" t="s">
        <v>773</v>
      </c>
      <c r="L133" s="64" t="s">
        <v>773</v>
      </c>
      <c r="M133" s="64" t="s">
        <v>773</v>
      </c>
      <c r="N133" s="64" t="s">
        <v>773</v>
      </c>
      <c r="P133" s="64">
        <f t="shared" ref="P133:P196" si="5">COUNTIF(E133:I133, "&lt;&gt;x")</f>
        <v>1</v>
      </c>
      <c r="Q133" s="64">
        <f t="shared" si="4"/>
        <v>0</v>
      </c>
    </row>
    <row r="134" spans="1:17" x14ac:dyDescent="0.35">
      <c r="A134" s="64">
        <v>210</v>
      </c>
      <c r="B134" s="67" t="s">
        <v>225</v>
      </c>
      <c r="E134" s="64" t="s">
        <v>280</v>
      </c>
      <c r="F134" s="64" t="s">
        <v>280</v>
      </c>
      <c r="G134" s="64" t="s">
        <v>280</v>
      </c>
      <c r="H134" s="64" t="s">
        <v>280</v>
      </c>
      <c r="I134" s="64" t="s">
        <v>280</v>
      </c>
      <c r="J134" s="64" t="s">
        <v>773</v>
      </c>
      <c r="K134" s="64" t="s">
        <v>773</v>
      </c>
      <c r="L134" s="64" t="s">
        <v>773</v>
      </c>
      <c r="M134" s="64" t="s">
        <v>773</v>
      </c>
      <c r="N134" s="64" t="s">
        <v>773</v>
      </c>
      <c r="P134" s="64">
        <f t="shared" si="5"/>
        <v>0</v>
      </c>
      <c r="Q134" s="64">
        <f t="shared" si="4"/>
        <v>0</v>
      </c>
    </row>
    <row r="135" spans="1:17" x14ac:dyDescent="0.35">
      <c r="A135" s="64">
        <v>57</v>
      </c>
      <c r="B135" s="67" t="s">
        <v>74</v>
      </c>
      <c r="E135" s="64" t="s">
        <v>280</v>
      </c>
      <c r="F135" s="64" t="s">
        <v>280</v>
      </c>
      <c r="G135" s="64" t="s">
        <v>280</v>
      </c>
      <c r="H135" s="64" t="s">
        <v>280</v>
      </c>
      <c r="I135" s="64" t="s">
        <v>280</v>
      </c>
      <c r="J135" s="64" t="s">
        <v>773</v>
      </c>
      <c r="K135" s="64" t="s">
        <v>773</v>
      </c>
      <c r="L135" s="64" t="s">
        <v>773</v>
      </c>
      <c r="M135" s="64" t="s">
        <v>773</v>
      </c>
      <c r="N135" s="64" t="s">
        <v>773</v>
      </c>
      <c r="P135" s="64">
        <f t="shared" si="5"/>
        <v>0</v>
      </c>
      <c r="Q135" s="64">
        <f t="shared" si="4"/>
        <v>0</v>
      </c>
    </row>
    <row r="136" spans="1:17" x14ac:dyDescent="0.35">
      <c r="A136" s="64">
        <v>227</v>
      </c>
      <c r="B136" s="67" t="s">
        <v>242</v>
      </c>
      <c r="E136" s="64" t="s">
        <v>280</v>
      </c>
      <c r="F136" s="64" t="s">
        <v>280</v>
      </c>
      <c r="G136" s="64" t="s">
        <v>280</v>
      </c>
      <c r="H136" s="64" t="s">
        <v>280</v>
      </c>
      <c r="I136" s="64" t="s">
        <v>280</v>
      </c>
      <c r="J136" s="64" t="s">
        <v>773</v>
      </c>
      <c r="K136" s="64" t="s">
        <v>773</v>
      </c>
      <c r="L136" s="64" t="s">
        <v>773</v>
      </c>
      <c r="M136" s="64" t="s">
        <v>773</v>
      </c>
      <c r="N136" s="64" t="s">
        <v>773</v>
      </c>
      <c r="P136" s="64">
        <f t="shared" si="5"/>
        <v>0</v>
      </c>
      <c r="Q136" s="64">
        <f t="shared" si="4"/>
        <v>0</v>
      </c>
    </row>
    <row r="137" spans="1:17" x14ac:dyDescent="0.35">
      <c r="A137" s="64">
        <v>48</v>
      </c>
      <c r="B137" s="67" t="s">
        <v>64</v>
      </c>
      <c r="E137" s="64" t="s">
        <v>280</v>
      </c>
      <c r="F137" s="64" t="s">
        <v>280</v>
      </c>
      <c r="G137" s="64" t="s">
        <v>280</v>
      </c>
      <c r="H137" s="64" t="s">
        <v>280</v>
      </c>
      <c r="I137" s="64" t="s">
        <v>280</v>
      </c>
      <c r="J137" s="64" t="s">
        <v>773</v>
      </c>
      <c r="K137" s="64" t="s">
        <v>773</v>
      </c>
      <c r="L137" s="64" t="s">
        <v>773</v>
      </c>
      <c r="M137" s="64" t="s">
        <v>773</v>
      </c>
      <c r="N137" s="64" t="s">
        <v>773</v>
      </c>
      <c r="P137" s="64">
        <f t="shared" si="5"/>
        <v>0</v>
      </c>
      <c r="Q137" s="64">
        <f t="shared" si="4"/>
        <v>0</v>
      </c>
    </row>
    <row r="138" spans="1:17" x14ac:dyDescent="0.35">
      <c r="A138" s="64">
        <v>110</v>
      </c>
      <c r="B138" s="67" t="s">
        <v>126</v>
      </c>
      <c r="E138" s="64" t="s">
        <v>280</v>
      </c>
      <c r="F138" s="64" t="s">
        <v>773</v>
      </c>
      <c r="G138" s="64" t="s">
        <v>280</v>
      </c>
      <c r="H138" s="64" t="s">
        <v>280</v>
      </c>
      <c r="I138" s="64" t="s">
        <v>280</v>
      </c>
      <c r="J138" s="64" t="s">
        <v>773</v>
      </c>
      <c r="K138" s="64" t="s">
        <v>773</v>
      </c>
      <c r="L138" s="64" t="s">
        <v>773</v>
      </c>
      <c r="M138" s="64" t="s">
        <v>773</v>
      </c>
      <c r="N138" s="64" t="s">
        <v>280</v>
      </c>
      <c r="P138" s="64">
        <f t="shared" si="5"/>
        <v>1</v>
      </c>
      <c r="Q138" s="64">
        <f t="shared" si="4"/>
        <v>1</v>
      </c>
    </row>
    <row r="139" spans="1:17" x14ac:dyDescent="0.35">
      <c r="A139" s="64">
        <v>221</v>
      </c>
      <c r="B139" s="67" t="s">
        <v>236</v>
      </c>
      <c r="E139" s="64" t="s">
        <v>280</v>
      </c>
      <c r="F139" s="64" t="s">
        <v>280</v>
      </c>
      <c r="G139" s="64" t="s">
        <v>280</v>
      </c>
      <c r="H139" s="64" t="s">
        <v>280</v>
      </c>
      <c r="I139" s="64" t="s">
        <v>280</v>
      </c>
      <c r="J139" s="64" t="s">
        <v>773</v>
      </c>
      <c r="K139" s="64" t="s">
        <v>773</v>
      </c>
      <c r="L139" s="64" t="s">
        <v>773</v>
      </c>
      <c r="M139" s="64" t="s">
        <v>773</v>
      </c>
      <c r="N139" s="64" t="s">
        <v>773</v>
      </c>
      <c r="P139" s="64">
        <f t="shared" si="5"/>
        <v>0</v>
      </c>
      <c r="Q139" s="64">
        <f t="shared" si="4"/>
        <v>0</v>
      </c>
    </row>
    <row r="140" spans="1:17" x14ac:dyDescent="0.35">
      <c r="A140" s="64">
        <v>29</v>
      </c>
      <c r="B140" s="67" t="s">
        <v>45</v>
      </c>
      <c r="E140" s="64" t="s">
        <v>280</v>
      </c>
      <c r="F140" s="64" t="s">
        <v>280</v>
      </c>
      <c r="G140" s="64" t="s">
        <v>280</v>
      </c>
      <c r="H140" s="64" t="s">
        <v>280</v>
      </c>
      <c r="I140" s="64" t="s">
        <v>280</v>
      </c>
      <c r="J140" s="64" t="s">
        <v>773</v>
      </c>
      <c r="K140" s="64" t="s">
        <v>773</v>
      </c>
      <c r="L140" s="64" t="s">
        <v>773</v>
      </c>
      <c r="M140" s="64" t="s">
        <v>773</v>
      </c>
      <c r="N140" s="64" t="s">
        <v>773</v>
      </c>
      <c r="P140" s="64">
        <f t="shared" si="5"/>
        <v>0</v>
      </c>
      <c r="Q140" s="64">
        <f t="shared" si="4"/>
        <v>0</v>
      </c>
    </row>
    <row r="141" spans="1:17" x14ac:dyDescent="0.35">
      <c r="A141" s="69">
        <v>100</v>
      </c>
      <c r="B141" s="70" t="s">
        <v>116</v>
      </c>
      <c r="E141" s="64" t="s">
        <v>280</v>
      </c>
      <c r="F141" s="64" t="s">
        <v>280</v>
      </c>
      <c r="G141" s="64" t="s">
        <v>280</v>
      </c>
      <c r="H141" s="64" t="s">
        <v>280</v>
      </c>
      <c r="I141" s="64" t="s">
        <v>280</v>
      </c>
      <c r="J141" s="69" t="s">
        <v>280</v>
      </c>
      <c r="K141" s="64" t="s">
        <v>773</v>
      </c>
      <c r="L141" s="64" t="s">
        <v>773</v>
      </c>
      <c r="M141" s="64" t="s">
        <v>773</v>
      </c>
      <c r="N141" s="64" t="s">
        <v>773</v>
      </c>
      <c r="P141" s="64">
        <f t="shared" si="5"/>
        <v>0</v>
      </c>
      <c r="Q141" s="64">
        <f t="shared" si="4"/>
        <v>1</v>
      </c>
    </row>
    <row r="142" spans="1:17" x14ac:dyDescent="0.35">
      <c r="A142" s="64">
        <v>116</v>
      </c>
      <c r="B142" s="67" t="s">
        <v>132</v>
      </c>
      <c r="E142" s="64" t="s">
        <v>280</v>
      </c>
      <c r="F142" s="64" t="s">
        <v>280</v>
      </c>
      <c r="G142" s="64" t="s">
        <v>280</v>
      </c>
      <c r="H142" s="64" t="s">
        <v>280</v>
      </c>
      <c r="I142" s="64" t="s">
        <v>280</v>
      </c>
      <c r="J142" s="64" t="s">
        <v>773</v>
      </c>
      <c r="K142" s="64" t="s">
        <v>773</v>
      </c>
      <c r="L142" s="64" t="s">
        <v>773</v>
      </c>
      <c r="M142" s="64" t="s">
        <v>773</v>
      </c>
      <c r="N142" s="64" t="s">
        <v>773</v>
      </c>
      <c r="P142" s="64">
        <f t="shared" si="5"/>
        <v>0</v>
      </c>
      <c r="Q142" s="64">
        <f t="shared" si="4"/>
        <v>0</v>
      </c>
    </row>
    <row r="143" spans="1:17" x14ac:dyDescent="0.35">
      <c r="A143" s="64">
        <v>74</v>
      </c>
      <c r="B143" s="67" t="s">
        <v>90</v>
      </c>
      <c r="E143" s="64" t="s">
        <v>280</v>
      </c>
      <c r="F143" s="64" t="s">
        <v>280</v>
      </c>
      <c r="G143" s="64" t="s">
        <v>280</v>
      </c>
      <c r="H143" s="64" t="s">
        <v>280</v>
      </c>
      <c r="I143" s="64" t="s">
        <v>280</v>
      </c>
      <c r="J143" s="64" t="s">
        <v>773</v>
      </c>
      <c r="K143" s="64" t="s">
        <v>773</v>
      </c>
      <c r="L143" s="64" t="s">
        <v>773</v>
      </c>
      <c r="M143" s="64" t="s">
        <v>773</v>
      </c>
      <c r="N143" s="64" t="s">
        <v>773</v>
      </c>
      <c r="P143" s="64">
        <f t="shared" si="5"/>
        <v>0</v>
      </c>
      <c r="Q143" s="64">
        <f t="shared" si="4"/>
        <v>0</v>
      </c>
    </row>
    <row r="144" spans="1:17" x14ac:dyDescent="0.35">
      <c r="A144" s="64">
        <v>64</v>
      </c>
      <c r="B144" s="67" t="s">
        <v>81</v>
      </c>
      <c r="E144" s="64" t="s">
        <v>280</v>
      </c>
      <c r="F144" s="64" t="s">
        <v>280</v>
      </c>
      <c r="G144" s="64" t="s">
        <v>280</v>
      </c>
      <c r="H144" s="64" t="s">
        <v>280</v>
      </c>
      <c r="I144" s="64" t="s">
        <v>280</v>
      </c>
      <c r="J144" s="64" t="s">
        <v>773</v>
      </c>
      <c r="K144" s="64" t="s">
        <v>773</v>
      </c>
      <c r="L144" s="64" t="s">
        <v>773</v>
      </c>
      <c r="M144" s="64" t="s">
        <v>773</v>
      </c>
      <c r="N144" s="64" t="s">
        <v>773</v>
      </c>
      <c r="P144" s="64">
        <f t="shared" si="5"/>
        <v>0</v>
      </c>
      <c r="Q144" s="64">
        <f t="shared" si="4"/>
        <v>0</v>
      </c>
    </row>
    <row r="145" spans="1:17" x14ac:dyDescent="0.35">
      <c r="A145" s="64">
        <v>173</v>
      </c>
      <c r="B145" s="67" t="s">
        <v>701</v>
      </c>
      <c r="E145" s="64" t="s">
        <v>280</v>
      </c>
      <c r="F145" s="64" t="s">
        <v>280</v>
      </c>
      <c r="G145" s="64" t="s">
        <v>280</v>
      </c>
      <c r="H145" s="64" t="s">
        <v>280</v>
      </c>
      <c r="I145" s="64" t="s">
        <v>280</v>
      </c>
      <c r="J145" s="64" t="s">
        <v>773</v>
      </c>
      <c r="K145" s="64" t="s">
        <v>773</v>
      </c>
      <c r="L145" s="64" t="s">
        <v>773</v>
      </c>
      <c r="M145" s="64" t="s">
        <v>773</v>
      </c>
      <c r="N145" s="64" t="s">
        <v>773</v>
      </c>
      <c r="P145" s="64">
        <f t="shared" si="5"/>
        <v>0</v>
      </c>
      <c r="Q145" s="64">
        <f t="shared" si="4"/>
        <v>0</v>
      </c>
    </row>
    <row r="146" spans="1:17" x14ac:dyDescent="0.35">
      <c r="A146" s="64">
        <v>122</v>
      </c>
      <c r="B146" s="67" t="s">
        <v>138</v>
      </c>
      <c r="E146" s="64" t="s">
        <v>280</v>
      </c>
      <c r="F146" s="64" t="s">
        <v>773</v>
      </c>
      <c r="G146" s="64" t="s">
        <v>280</v>
      </c>
      <c r="H146" s="64" t="s">
        <v>280</v>
      </c>
      <c r="I146" s="64" t="s">
        <v>280</v>
      </c>
      <c r="J146" s="64" t="s">
        <v>773</v>
      </c>
      <c r="K146" s="64" t="s">
        <v>773</v>
      </c>
      <c r="L146" s="64" t="s">
        <v>773</v>
      </c>
      <c r="M146" s="64" t="s">
        <v>773</v>
      </c>
      <c r="N146" s="64" t="s">
        <v>773</v>
      </c>
      <c r="P146" s="64">
        <f t="shared" si="5"/>
        <v>1</v>
      </c>
      <c r="Q146" s="64">
        <f t="shared" si="4"/>
        <v>0</v>
      </c>
    </row>
    <row r="147" spans="1:17" x14ac:dyDescent="0.35">
      <c r="A147" s="64">
        <v>248</v>
      </c>
      <c r="B147" s="67" t="s">
        <v>263</v>
      </c>
      <c r="E147" s="64" t="s">
        <v>280</v>
      </c>
      <c r="F147" s="64" t="s">
        <v>280</v>
      </c>
      <c r="G147" s="64" t="s">
        <v>280</v>
      </c>
      <c r="H147" s="64" t="s">
        <v>280</v>
      </c>
      <c r="I147" s="64" t="s">
        <v>773</v>
      </c>
      <c r="J147" s="64" t="s">
        <v>773</v>
      </c>
      <c r="K147" s="64" t="s">
        <v>773</v>
      </c>
      <c r="L147" s="64" t="s">
        <v>773</v>
      </c>
      <c r="M147" s="64" t="s">
        <v>773</v>
      </c>
      <c r="N147" s="64" t="s">
        <v>773</v>
      </c>
      <c r="P147" s="64">
        <f t="shared" si="5"/>
        <v>1</v>
      </c>
      <c r="Q147" s="64">
        <f t="shared" si="4"/>
        <v>0</v>
      </c>
    </row>
    <row r="148" spans="1:17" x14ac:dyDescent="0.35">
      <c r="A148" s="64">
        <v>121</v>
      </c>
      <c r="B148" s="67" t="s">
        <v>137</v>
      </c>
      <c r="E148" s="64" t="s">
        <v>280</v>
      </c>
      <c r="F148" s="64" t="s">
        <v>773</v>
      </c>
      <c r="G148" s="64" t="s">
        <v>280</v>
      </c>
      <c r="H148" s="64" t="s">
        <v>280</v>
      </c>
      <c r="I148" s="64" t="s">
        <v>280</v>
      </c>
      <c r="J148" s="64" t="s">
        <v>773</v>
      </c>
      <c r="K148" s="64" t="s">
        <v>773</v>
      </c>
      <c r="L148" s="64" t="s">
        <v>773</v>
      </c>
      <c r="M148" s="64" t="s">
        <v>280</v>
      </c>
      <c r="N148" s="64" t="s">
        <v>773</v>
      </c>
      <c r="P148" s="64">
        <f t="shared" si="5"/>
        <v>1</v>
      </c>
      <c r="Q148" s="64">
        <f t="shared" si="4"/>
        <v>1</v>
      </c>
    </row>
    <row r="149" spans="1:17" x14ac:dyDescent="0.35">
      <c r="A149" s="64">
        <v>33</v>
      </c>
      <c r="B149" s="67" t="s">
        <v>49</v>
      </c>
      <c r="E149" s="64" t="s">
        <v>280</v>
      </c>
      <c r="F149" s="64" t="s">
        <v>280</v>
      </c>
      <c r="G149" s="64" t="s">
        <v>280</v>
      </c>
      <c r="H149" s="64" t="s">
        <v>280</v>
      </c>
      <c r="I149" s="64" t="s">
        <v>280</v>
      </c>
      <c r="J149" s="64" t="s">
        <v>773</v>
      </c>
      <c r="K149" s="64" t="s">
        <v>773</v>
      </c>
      <c r="L149" s="64" t="s">
        <v>773</v>
      </c>
      <c r="M149" s="64" t="s">
        <v>773</v>
      </c>
      <c r="N149" s="64" t="s">
        <v>773</v>
      </c>
      <c r="P149" s="64">
        <f t="shared" si="5"/>
        <v>0</v>
      </c>
      <c r="Q149" s="64">
        <f t="shared" si="4"/>
        <v>0</v>
      </c>
    </row>
    <row r="150" spans="1:17" x14ac:dyDescent="0.35">
      <c r="A150" s="64">
        <v>235</v>
      </c>
      <c r="B150" s="67" t="s">
        <v>250</v>
      </c>
      <c r="E150" s="64" t="s">
        <v>280</v>
      </c>
      <c r="F150" s="64" t="s">
        <v>280</v>
      </c>
      <c r="G150" s="64" t="s">
        <v>280</v>
      </c>
      <c r="H150" s="64" t="s">
        <v>280</v>
      </c>
      <c r="I150" s="64" t="s">
        <v>280</v>
      </c>
      <c r="J150" s="64" t="s">
        <v>773</v>
      </c>
      <c r="K150" s="64" t="s">
        <v>773</v>
      </c>
      <c r="L150" s="64" t="s">
        <v>773</v>
      </c>
      <c r="M150" s="64" t="s">
        <v>773</v>
      </c>
      <c r="N150" s="64" t="s">
        <v>280</v>
      </c>
      <c r="P150" s="64">
        <f t="shared" si="5"/>
        <v>0</v>
      </c>
      <c r="Q150" s="64">
        <f t="shared" si="4"/>
        <v>1</v>
      </c>
    </row>
    <row r="151" spans="1:17" x14ac:dyDescent="0.35">
      <c r="A151" s="64">
        <v>46</v>
      </c>
      <c r="B151" s="67" t="s">
        <v>62</v>
      </c>
      <c r="E151" s="64" t="s">
        <v>280</v>
      </c>
      <c r="F151" s="64" t="s">
        <v>280</v>
      </c>
      <c r="G151" s="64" t="s">
        <v>280</v>
      </c>
      <c r="H151" s="64" t="s">
        <v>280</v>
      </c>
      <c r="I151" s="64" t="s">
        <v>280</v>
      </c>
      <c r="J151" s="64" t="s">
        <v>773</v>
      </c>
      <c r="K151" s="64" t="s">
        <v>773</v>
      </c>
      <c r="L151" s="64" t="s">
        <v>773</v>
      </c>
      <c r="M151" s="64" t="s">
        <v>773</v>
      </c>
      <c r="N151" s="64" t="s">
        <v>773</v>
      </c>
      <c r="P151" s="64">
        <f t="shared" si="5"/>
        <v>0</v>
      </c>
      <c r="Q151" s="64">
        <f t="shared" si="4"/>
        <v>0</v>
      </c>
    </row>
    <row r="152" spans="1:17" x14ac:dyDescent="0.35">
      <c r="A152" s="64">
        <v>77</v>
      </c>
      <c r="B152" s="67" t="s">
        <v>93</v>
      </c>
      <c r="E152" s="64" t="s">
        <v>280</v>
      </c>
      <c r="F152" s="64" t="s">
        <v>280</v>
      </c>
      <c r="G152" s="64" t="s">
        <v>280</v>
      </c>
      <c r="H152" s="64" t="s">
        <v>280</v>
      </c>
      <c r="I152" s="64" t="s">
        <v>280</v>
      </c>
      <c r="J152" s="64" t="s">
        <v>773</v>
      </c>
      <c r="K152" s="64" t="s">
        <v>773</v>
      </c>
      <c r="L152" s="64" t="s">
        <v>773</v>
      </c>
      <c r="M152" s="64" t="s">
        <v>773</v>
      </c>
      <c r="N152" s="64" t="s">
        <v>773</v>
      </c>
      <c r="P152" s="64">
        <f t="shared" si="5"/>
        <v>0</v>
      </c>
      <c r="Q152" s="64">
        <f t="shared" si="4"/>
        <v>0</v>
      </c>
    </row>
    <row r="153" spans="1:17" x14ac:dyDescent="0.35">
      <c r="A153" s="64">
        <v>133</v>
      </c>
      <c r="B153" s="67" t="s">
        <v>149</v>
      </c>
      <c r="E153" s="64" t="s">
        <v>280</v>
      </c>
      <c r="F153" s="64" t="s">
        <v>280</v>
      </c>
      <c r="G153" s="64" t="s">
        <v>280</v>
      </c>
      <c r="H153" s="64" t="s">
        <v>280</v>
      </c>
      <c r="I153" s="64" t="s">
        <v>773</v>
      </c>
      <c r="J153" s="64" t="s">
        <v>773</v>
      </c>
      <c r="K153" s="64" t="s">
        <v>773</v>
      </c>
      <c r="L153" s="64" t="s">
        <v>773</v>
      </c>
      <c r="M153" s="64" t="s">
        <v>773</v>
      </c>
      <c r="N153" s="64" t="s">
        <v>773</v>
      </c>
      <c r="P153" s="64">
        <f t="shared" si="5"/>
        <v>1</v>
      </c>
      <c r="Q153" s="64">
        <f t="shared" si="4"/>
        <v>0</v>
      </c>
    </row>
    <row r="154" spans="1:17" x14ac:dyDescent="0.35">
      <c r="A154" s="64">
        <v>58</v>
      </c>
      <c r="B154" s="67" t="s">
        <v>75</v>
      </c>
      <c r="E154" s="64" t="s">
        <v>280</v>
      </c>
      <c r="F154" s="64" t="s">
        <v>773</v>
      </c>
      <c r="G154" s="64" t="s">
        <v>280</v>
      </c>
      <c r="H154" s="64" t="s">
        <v>280</v>
      </c>
      <c r="I154" s="64" t="s">
        <v>773</v>
      </c>
      <c r="J154" s="64" t="s">
        <v>773</v>
      </c>
      <c r="K154" s="64" t="s">
        <v>773</v>
      </c>
      <c r="L154" s="64" t="s">
        <v>773</v>
      </c>
      <c r="M154" s="64" t="s">
        <v>773</v>
      </c>
      <c r="N154" s="64" t="s">
        <v>773</v>
      </c>
      <c r="P154" s="64">
        <f t="shared" si="5"/>
        <v>2</v>
      </c>
      <c r="Q154" s="64">
        <f t="shared" si="4"/>
        <v>0</v>
      </c>
    </row>
    <row r="155" spans="1:17" x14ac:dyDescent="0.35">
      <c r="A155" s="64">
        <v>166</v>
      </c>
      <c r="B155" s="67" t="s">
        <v>182</v>
      </c>
      <c r="E155" s="64" t="s">
        <v>280</v>
      </c>
      <c r="F155" s="64" t="s">
        <v>280</v>
      </c>
      <c r="G155" s="64" t="s">
        <v>280</v>
      </c>
      <c r="H155" s="64" t="s">
        <v>280</v>
      </c>
      <c r="I155" s="64" t="s">
        <v>280</v>
      </c>
      <c r="J155" s="64" t="s">
        <v>773</v>
      </c>
      <c r="K155" s="64" t="s">
        <v>773</v>
      </c>
      <c r="L155" s="64" t="s">
        <v>773</v>
      </c>
      <c r="M155" s="64" t="s">
        <v>773</v>
      </c>
      <c r="N155" s="64" t="s">
        <v>280</v>
      </c>
      <c r="P155" s="64">
        <f t="shared" si="5"/>
        <v>0</v>
      </c>
      <c r="Q155" s="64">
        <f t="shared" si="4"/>
        <v>1</v>
      </c>
    </row>
    <row r="156" spans="1:17" x14ac:dyDescent="0.35">
      <c r="A156" s="64">
        <v>234</v>
      </c>
      <c r="B156" s="67" t="s">
        <v>249</v>
      </c>
      <c r="E156" s="64" t="s">
        <v>280</v>
      </c>
      <c r="F156" s="64" t="s">
        <v>773</v>
      </c>
      <c r="G156" s="64" t="s">
        <v>280</v>
      </c>
      <c r="H156" s="64" t="s">
        <v>280</v>
      </c>
      <c r="I156" s="64" t="s">
        <v>773</v>
      </c>
      <c r="J156" s="64" t="s">
        <v>773</v>
      </c>
      <c r="K156" s="64" t="s">
        <v>773</v>
      </c>
      <c r="L156" s="64" t="s">
        <v>773</v>
      </c>
      <c r="M156" s="64" t="s">
        <v>773</v>
      </c>
      <c r="N156" s="64" t="s">
        <v>280</v>
      </c>
      <c r="P156" s="64">
        <f t="shared" si="5"/>
        <v>2</v>
      </c>
      <c r="Q156" s="64">
        <f t="shared" si="4"/>
        <v>1</v>
      </c>
    </row>
    <row r="157" spans="1:17" x14ac:dyDescent="0.35">
      <c r="A157" s="64">
        <v>158</v>
      </c>
      <c r="B157" s="67" t="s">
        <v>174</v>
      </c>
      <c r="E157" s="64" t="s">
        <v>280</v>
      </c>
      <c r="F157" s="64" t="s">
        <v>773</v>
      </c>
      <c r="G157" s="64" t="s">
        <v>280</v>
      </c>
      <c r="H157" s="64" t="s">
        <v>773</v>
      </c>
      <c r="I157" s="64" t="s">
        <v>280</v>
      </c>
      <c r="J157" s="64" t="s">
        <v>773</v>
      </c>
      <c r="K157" s="64" t="s">
        <v>773</v>
      </c>
      <c r="L157" s="64" t="s">
        <v>773</v>
      </c>
      <c r="M157" s="64" t="s">
        <v>773</v>
      </c>
      <c r="N157" s="64" t="s">
        <v>773</v>
      </c>
      <c r="P157" s="64">
        <f t="shared" si="5"/>
        <v>2</v>
      </c>
      <c r="Q157" s="64">
        <f t="shared" si="4"/>
        <v>0</v>
      </c>
    </row>
    <row r="158" spans="1:17" x14ac:dyDescent="0.35">
      <c r="A158" s="64">
        <v>114</v>
      </c>
      <c r="B158" s="67" t="s">
        <v>130</v>
      </c>
      <c r="E158" s="64" t="s">
        <v>280</v>
      </c>
      <c r="F158" s="64" t="s">
        <v>280</v>
      </c>
      <c r="G158" s="64" t="s">
        <v>280</v>
      </c>
      <c r="H158" s="64" t="s">
        <v>280</v>
      </c>
      <c r="I158" s="64" t="s">
        <v>280</v>
      </c>
      <c r="J158" s="64" t="s">
        <v>773</v>
      </c>
      <c r="K158" s="64" t="s">
        <v>773</v>
      </c>
      <c r="L158" s="64" t="s">
        <v>773</v>
      </c>
      <c r="M158" s="64" t="s">
        <v>773</v>
      </c>
      <c r="N158" s="64" t="s">
        <v>773</v>
      </c>
      <c r="P158" s="64">
        <f t="shared" si="5"/>
        <v>0</v>
      </c>
      <c r="Q158" s="64">
        <f t="shared" si="4"/>
        <v>0</v>
      </c>
    </row>
    <row r="159" spans="1:17" x14ac:dyDescent="0.35">
      <c r="A159" s="64">
        <v>7</v>
      </c>
      <c r="B159" s="67" t="s">
        <v>19</v>
      </c>
      <c r="E159" s="64" t="s">
        <v>280</v>
      </c>
      <c r="F159" s="64" t="s">
        <v>280</v>
      </c>
      <c r="G159" s="64" t="s">
        <v>280</v>
      </c>
      <c r="H159" s="64" t="s">
        <v>280</v>
      </c>
      <c r="I159" s="64" t="s">
        <v>280</v>
      </c>
      <c r="J159" s="64" t="s">
        <v>773</v>
      </c>
      <c r="K159" s="64" t="s">
        <v>773</v>
      </c>
      <c r="L159" s="64" t="s">
        <v>773</v>
      </c>
      <c r="M159" s="64" t="s">
        <v>773</v>
      </c>
      <c r="N159" s="64" t="s">
        <v>773</v>
      </c>
      <c r="P159" s="64">
        <f t="shared" si="5"/>
        <v>0</v>
      </c>
      <c r="Q159" s="64">
        <f t="shared" si="4"/>
        <v>0</v>
      </c>
    </row>
    <row r="160" spans="1:17" x14ac:dyDescent="0.35">
      <c r="A160" s="64">
        <v>198</v>
      </c>
      <c r="B160" s="67" t="s">
        <v>213</v>
      </c>
      <c r="E160" s="64" t="s">
        <v>280</v>
      </c>
      <c r="F160" s="64" t="s">
        <v>280</v>
      </c>
      <c r="G160" s="64" t="s">
        <v>280</v>
      </c>
      <c r="H160" s="64" t="s">
        <v>280</v>
      </c>
      <c r="I160" s="64" t="s">
        <v>280</v>
      </c>
      <c r="J160" s="64" t="s">
        <v>773</v>
      </c>
      <c r="K160" s="64" t="s">
        <v>773</v>
      </c>
      <c r="L160" s="64" t="s">
        <v>773</v>
      </c>
      <c r="M160" s="64" t="s">
        <v>773</v>
      </c>
      <c r="N160" s="64" t="s">
        <v>280</v>
      </c>
      <c r="P160" s="64">
        <f t="shared" si="5"/>
        <v>0</v>
      </c>
      <c r="Q160" s="64">
        <f t="shared" si="4"/>
        <v>1</v>
      </c>
    </row>
    <row r="161" spans="1:17" x14ac:dyDescent="0.35">
      <c r="A161" s="64">
        <v>140</v>
      </c>
      <c r="B161" s="67" t="s">
        <v>156</v>
      </c>
      <c r="E161" s="64" t="s">
        <v>280</v>
      </c>
      <c r="F161" s="64" t="s">
        <v>280</v>
      </c>
      <c r="G161" s="64" t="s">
        <v>280</v>
      </c>
      <c r="H161" s="64" t="s">
        <v>280</v>
      </c>
      <c r="I161" s="64" t="s">
        <v>280</v>
      </c>
      <c r="J161" s="64" t="s">
        <v>773</v>
      </c>
      <c r="K161" s="64" t="s">
        <v>773</v>
      </c>
      <c r="L161" s="64" t="s">
        <v>773</v>
      </c>
      <c r="M161" s="64" t="s">
        <v>773</v>
      </c>
      <c r="N161" s="64" t="s">
        <v>773</v>
      </c>
      <c r="P161" s="64">
        <f t="shared" si="5"/>
        <v>0</v>
      </c>
      <c r="Q161" s="64">
        <f t="shared" si="4"/>
        <v>0</v>
      </c>
    </row>
    <row r="162" spans="1:17" x14ac:dyDescent="0.35">
      <c r="A162" s="64">
        <v>240</v>
      </c>
      <c r="B162" s="67" t="s">
        <v>255</v>
      </c>
      <c r="E162" s="64" t="s">
        <v>280</v>
      </c>
      <c r="F162" s="64" t="s">
        <v>280</v>
      </c>
      <c r="G162" s="64" t="s">
        <v>280</v>
      </c>
      <c r="H162" s="64" t="s">
        <v>280</v>
      </c>
      <c r="I162" s="64" t="s">
        <v>773</v>
      </c>
      <c r="J162" s="64" t="s">
        <v>773</v>
      </c>
      <c r="K162" s="64" t="s">
        <v>773</v>
      </c>
      <c r="L162" s="64" t="s">
        <v>773</v>
      </c>
      <c r="M162" s="64" t="s">
        <v>773</v>
      </c>
      <c r="N162" s="64" t="s">
        <v>280</v>
      </c>
      <c r="P162" s="64">
        <f t="shared" si="5"/>
        <v>1</v>
      </c>
      <c r="Q162" s="64">
        <f t="shared" si="4"/>
        <v>1</v>
      </c>
    </row>
    <row r="163" spans="1:17" x14ac:dyDescent="0.35">
      <c r="A163" s="64">
        <v>92</v>
      </c>
      <c r="B163" s="67" t="s">
        <v>108</v>
      </c>
      <c r="E163" s="64" t="s">
        <v>280</v>
      </c>
      <c r="F163" s="64" t="s">
        <v>280</v>
      </c>
      <c r="G163" s="64" t="s">
        <v>280</v>
      </c>
      <c r="H163" s="64" t="s">
        <v>280</v>
      </c>
      <c r="I163" s="64" t="s">
        <v>280</v>
      </c>
      <c r="J163" s="64" t="s">
        <v>773</v>
      </c>
      <c r="K163" s="64" t="s">
        <v>773</v>
      </c>
      <c r="L163" s="64" t="s">
        <v>773</v>
      </c>
      <c r="M163" s="64" t="s">
        <v>773</v>
      </c>
      <c r="N163" s="64" t="s">
        <v>773</v>
      </c>
      <c r="P163" s="64">
        <f t="shared" si="5"/>
        <v>0</v>
      </c>
      <c r="Q163" s="64">
        <f t="shared" si="4"/>
        <v>0</v>
      </c>
    </row>
    <row r="164" spans="1:17" x14ac:dyDescent="0.35">
      <c r="A164" s="64">
        <v>23</v>
      </c>
      <c r="B164" s="67" t="s">
        <v>39</v>
      </c>
      <c r="E164" s="64" t="s">
        <v>280</v>
      </c>
      <c r="F164" s="64" t="s">
        <v>280</v>
      </c>
      <c r="G164" s="64" t="s">
        <v>280</v>
      </c>
      <c r="H164" s="64" t="s">
        <v>280</v>
      </c>
      <c r="I164" s="64" t="s">
        <v>280</v>
      </c>
      <c r="J164" s="64" t="s">
        <v>773</v>
      </c>
      <c r="K164" s="64" t="s">
        <v>773</v>
      </c>
      <c r="L164" s="64" t="s">
        <v>773</v>
      </c>
      <c r="M164" s="64" t="s">
        <v>773</v>
      </c>
      <c r="N164" s="64" t="s">
        <v>773</v>
      </c>
      <c r="P164" s="64">
        <f t="shared" si="5"/>
        <v>0</v>
      </c>
      <c r="Q164" s="64">
        <f t="shared" si="4"/>
        <v>0</v>
      </c>
    </row>
    <row r="165" spans="1:17" x14ac:dyDescent="0.35">
      <c r="A165" s="64">
        <v>61</v>
      </c>
      <c r="B165" s="67" t="s">
        <v>78</v>
      </c>
      <c r="E165" s="64" t="s">
        <v>280</v>
      </c>
      <c r="F165" s="64" t="s">
        <v>280</v>
      </c>
      <c r="G165" s="64" t="s">
        <v>280</v>
      </c>
      <c r="H165" s="64" t="s">
        <v>280</v>
      </c>
      <c r="I165" s="64" t="s">
        <v>773</v>
      </c>
      <c r="J165" s="64" t="s">
        <v>773</v>
      </c>
      <c r="K165" s="64" t="s">
        <v>773</v>
      </c>
      <c r="L165" s="64" t="s">
        <v>773</v>
      </c>
      <c r="M165" s="64" t="s">
        <v>773</v>
      </c>
      <c r="N165" s="64" t="s">
        <v>773</v>
      </c>
      <c r="P165" s="64">
        <f t="shared" si="5"/>
        <v>1</v>
      </c>
      <c r="Q165" s="64">
        <f t="shared" si="4"/>
        <v>0</v>
      </c>
    </row>
    <row r="166" spans="1:17" x14ac:dyDescent="0.35">
      <c r="A166" s="64">
        <v>8</v>
      </c>
      <c r="B166" s="67" t="s">
        <v>20</v>
      </c>
      <c r="E166" s="64" t="s">
        <v>280</v>
      </c>
      <c r="F166" s="64" t="s">
        <v>280</v>
      </c>
      <c r="G166" s="64" t="s">
        <v>280</v>
      </c>
      <c r="H166" s="64" t="s">
        <v>280</v>
      </c>
      <c r="I166" s="64" t="s">
        <v>280</v>
      </c>
      <c r="J166" s="64" t="s">
        <v>773</v>
      </c>
      <c r="K166" s="64" t="s">
        <v>773</v>
      </c>
      <c r="L166" s="64" t="s">
        <v>773</v>
      </c>
      <c r="M166" s="64" t="s">
        <v>773</v>
      </c>
      <c r="N166" s="64" t="s">
        <v>280</v>
      </c>
      <c r="P166" s="64">
        <f t="shared" si="5"/>
        <v>0</v>
      </c>
      <c r="Q166" s="64">
        <f t="shared" si="4"/>
        <v>1</v>
      </c>
    </row>
    <row r="167" spans="1:17" x14ac:dyDescent="0.35">
      <c r="A167" s="69">
        <v>168</v>
      </c>
      <c r="B167" s="70" t="s">
        <v>184</v>
      </c>
      <c r="E167" s="64" t="s">
        <v>280</v>
      </c>
      <c r="F167" s="64" t="s">
        <v>280</v>
      </c>
      <c r="G167" s="64" t="s">
        <v>280</v>
      </c>
      <c r="H167" s="69" t="s">
        <v>773</v>
      </c>
      <c r="I167" s="64" t="s">
        <v>280</v>
      </c>
      <c r="J167" s="64" t="s">
        <v>773</v>
      </c>
      <c r="K167" s="64" t="s">
        <v>773</v>
      </c>
      <c r="L167" s="64" t="s">
        <v>773</v>
      </c>
      <c r="M167" s="64" t="s">
        <v>773</v>
      </c>
      <c r="N167" s="64" t="s">
        <v>773</v>
      </c>
      <c r="P167" s="64">
        <f t="shared" si="5"/>
        <v>1</v>
      </c>
      <c r="Q167" s="64">
        <f t="shared" si="4"/>
        <v>0</v>
      </c>
    </row>
    <row r="168" spans="1:17" x14ac:dyDescent="0.35">
      <c r="A168" s="64">
        <v>239</v>
      </c>
      <c r="B168" s="67" t="s">
        <v>254</v>
      </c>
      <c r="E168" s="64" t="s">
        <v>280</v>
      </c>
      <c r="F168" s="64" t="s">
        <v>280</v>
      </c>
      <c r="G168" s="64" t="s">
        <v>280</v>
      </c>
      <c r="H168" s="64" t="s">
        <v>280</v>
      </c>
      <c r="I168" s="64" t="s">
        <v>280</v>
      </c>
      <c r="J168" s="64" t="s">
        <v>773</v>
      </c>
      <c r="K168" s="64" t="s">
        <v>773</v>
      </c>
      <c r="L168" s="64" t="s">
        <v>773</v>
      </c>
      <c r="M168" s="64" t="s">
        <v>773</v>
      </c>
      <c r="N168" s="64" t="s">
        <v>280</v>
      </c>
      <c r="P168" s="64">
        <f t="shared" si="5"/>
        <v>0</v>
      </c>
      <c r="Q168" s="64">
        <f t="shared" si="4"/>
        <v>1</v>
      </c>
    </row>
    <row r="169" spans="1:17" x14ac:dyDescent="0.35">
      <c r="A169" s="64">
        <v>94</v>
      </c>
      <c r="B169" s="67" t="s">
        <v>110</v>
      </c>
      <c r="E169" s="64" t="s">
        <v>280</v>
      </c>
      <c r="F169" s="64" t="s">
        <v>280</v>
      </c>
      <c r="G169" s="64" t="s">
        <v>280</v>
      </c>
      <c r="H169" s="64" t="s">
        <v>280</v>
      </c>
      <c r="I169" s="64" t="s">
        <v>280</v>
      </c>
      <c r="J169" s="64" t="s">
        <v>773</v>
      </c>
      <c r="K169" s="64" t="s">
        <v>773</v>
      </c>
      <c r="L169" s="64" t="s">
        <v>773</v>
      </c>
      <c r="M169" s="64" t="s">
        <v>773</v>
      </c>
      <c r="N169" s="64" t="s">
        <v>773</v>
      </c>
      <c r="P169" s="64">
        <f t="shared" si="5"/>
        <v>0</v>
      </c>
      <c r="Q169" s="64">
        <f t="shared" si="4"/>
        <v>0</v>
      </c>
    </row>
    <row r="170" spans="1:17" x14ac:dyDescent="0.35">
      <c r="A170" s="64">
        <v>108</v>
      </c>
      <c r="B170" s="67" t="s">
        <v>124</v>
      </c>
      <c r="E170" s="64" t="s">
        <v>280</v>
      </c>
      <c r="F170" s="64" t="s">
        <v>280</v>
      </c>
      <c r="G170" s="64" t="s">
        <v>280</v>
      </c>
      <c r="H170" s="64" t="s">
        <v>280</v>
      </c>
      <c r="I170" s="64" t="s">
        <v>280</v>
      </c>
      <c r="J170" s="64" t="s">
        <v>773</v>
      </c>
      <c r="K170" s="64" t="s">
        <v>773</v>
      </c>
      <c r="L170" s="64" t="s">
        <v>773</v>
      </c>
      <c r="M170" s="64" t="s">
        <v>773</v>
      </c>
      <c r="N170" s="64" t="s">
        <v>773</v>
      </c>
      <c r="P170" s="64">
        <f t="shared" si="5"/>
        <v>0</v>
      </c>
      <c r="Q170" s="64">
        <f t="shared" si="4"/>
        <v>0</v>
      </c>
    </row>
    <row r="171" spans="1:17" x14ac:dyDescent="0.35">
      <c r="A171" s="69">
        <v>203</v>
      </c>
      <c r="B171" s="70" t="s">
        <v>218</v>
      </c>
      <c r="E171" s="64" t="s">
        <v>280</v>
      </c>
      <c r="F171" s="64" t="s">
        <v>280</v>
      </c>
      <c r="G171" s="64" t="s">
        <v>280</v>
      </c>
      <c r="H171" s="64" t="s">
        <v>280</v>
      </c>
      <c r="I171" s="64" t="s">
        <v>280</v>
      </c>
      <c r="J171" s="64" t="s">
        <v>773</v>
      </c>
      <c r="K171" s="64" t="s">
        <v>773</v>
      </c>
      <c r="L171" s="64" t="s">
        <v>773</v>
      </c>
      <c r="M171" s="69" t="s">
        <v>280</v>
      </c>
      <c r="N171" s="64" t="s">
        <v>773</v>
      </c>
      <c r="P171" s="64">
        <f t="shared" si="5"/>
        <v>0</v>
      </c>
      <c r="Q171" s="64">
        <f t="shared" si="4"/>
        <v>1</v>
      </c>
    </row>
    <row r="172" spans="1:17" x14ac:dyDescent="0.35">
      <c r="A172" s="64">
        <v>191</v>
      </c>
      <c r="B172" s="67" t="s">
        <v>206</v>
      </c>
      <c r="E172" s="64" t="s">
        <v>280</v>
      </c>
      <c r="F172" s="64" t="s">
        <v>773</v>
      </c>
      <c r="G172" s="64" t="s">
        <v>280</v>
      </c>
      <c r="H172" s="64" t="s">
        <v>280</v>
      </c>
      <c r="I172" s="64" t="s">
        <v>280</v>
      </c>
      <c r="J172" s="64" t="s">
        <v>773</v>
      </c>
      <c r="K172" s="64" t="s">
        <v>773</v>
      </c>
      <c r="L172" s="64" t="s">
        <v>773</v>
      </c>
      <c r="M172" s="64" t="s">
        <v>773</v>
      </c>
      <c r="N172" s="64" t="s">
        <v>773</v>
      </c>
      <c r="P172" s="64">
        <f t="shared" si="5"/>
        <v>1</v>
      </c>
      <c r="Q172" s="64">
        <f t="shared" si="4"/>
        <v>0</v>
      </c>
    </row>
    <row r="173" spans="1:17" x14ac:dyDescent="0.35">
      <c r="A173" s="64">
        <v>40</v>
      </c>
      <c r="B173" s="67" t="s">
        <v>57</v>
      </c>
      <c r="E173" s="64" t="s">
        <v>280</v>
      </c>
      <c r="F173" s="64" t="s">
        <v>280</v>
      </c>
      <c r="G173" s="64" t="s">
        <v>280</v>
      </c>
      <c r="H173" s="64" t="s">
        <v>773</v>
      </c>
      <c r="I173" s="64" t="s">
        <v>280</v>
      </c>
      <c r="J173" s="64" t="s">
        <v>773</v>
      </c>
      <c r="K173" s="64" t="s">
        <v>773</v>
      </c>
      <c r="L173" s="64" t="s">
        <v>773</v>
      </c>
      <c r="M173" s="64" t="s">
        <v>773</v>
      </c>
      <c r="N173" s="64" t="s">
        <v>773</v>
      </c>
      <c r="P173" s="64">
        <f t="shared" si="5"/>
        <v>1</v>
      </c>
      <c r="Q173" s="64">
        <f t="shared" si="4"/>
        <v>0</v>
      </c>
    </row>
    <row r="174" spans="1:17" x14ac:dyDescent="0.35">
      <c r="A174" s="64">
        <v>32</v>
      </c>
      <c r="B174" s="67" t="s">
        <v>48</v>
      </c>
      <c r="E174" s="64" t="s">
        <v>280</v>
      </c>
      <c r="F174" s="64" t="s">
        <v>280</v>
      </c>
      <c r="G174" s="64" t="s">
        <v>280</v>
      </c>
      <c r="H174" s="64" t="s">
        <v>280</v>
      </c>
      <c r="I174" s="64" t="s">
        <v>280</v>
      </c>
      <c r="J174" s="64" t="s">
        <v>773</v>
      </c>
      <c r="K174" s="64" t="s">
        <v>773</v>
      </c>
      <c r="L174" s="64" t="s">
        <v>773</v>
      </c>
      <c r="M174" s="64" t="s">
        <v>280</v>
      </c>
      <c r="N174" s="64" t="s">
        <v>773</v>
      </c>
      <c r="P174" s="64">
        <f t="shared" si="5"/>
        <v>0</v>
      </c>
      <c r="Q174" s="64">
        <f t="shared" si="4"/>
        <v>1</v>
      </c>
    </row>
    <row r="175" spans="1:17" x14ac:dyDescent="0.35">
      <c r="A175" s="69">
        <v>241</v>
      </c>
      <c r="B175" s="70" t="s">
        <v>256</v>
      </c>
      <c r="E175" s="64" t="s">
        <v>280</v>
      </c>
      <c r="F175" s="64" t="s">
        <v>280</v>
      </c>
      <c r="G175" s="64" t="s">
        <v>280</v>
      </c>
      <c r="H175" s="64" t="s">
        <v>280</v>
      </c>
      <c r="I175" s="69" t="s">
        <v>773</v>
      </c>
      <c r="J175" s="64" t="s">
        <v>773</v>
      </c>
      <c r="K175" s="64" t="s">
        <v>773</v>
      </c>
      <c r="L175" s="69" t="s">
        <v>280</v>
      </c>
      <c r="M175" s="64" t="s">
        <v>773</v>
      </c>
      <c r="N175" s="64" t="s">
        <v>773</v>
      </c>
      <c r="P175" s="64">
        <f t="shared" si="5"/>
        <v>1</v>
      </c>
      <c r="Q175" s="64">
        <f t="shared" si="4"/>
        <v>1</v>
      </c>
    </row>
    <row r="176" spans="1:17" x14ac:dyDescent="0.35">
      <c r="A176" s="64">
        <v>130</v>
      </c>
      <c r="B176" s="67" t="s">
        <v>146</v>
      </c>
      <c r="E176" s="64" t="s">
        <v>280</v>
      </c>
      <c r="F176" s="64" t="s">
        <v>280</v>
      </c>
      <c r="G176" s="64" t="s">
        <v>280</v>
      </c>
      <c r="H176" s="64" t="s">
        <v>280</v>
      </c>
      <c r="I176" s="64" t="s">
        <v>280</v>
      </c>
      <c r="J176" s="64" t="s">
        <v>773</v>
      </c>
      <c r="K176" s="64" t="s">
        <v>773</v>
      </c>
      <c r="L176" s="64" t="s">
        <v>773</v>
      </c>
      <c r="M176" s="64" t="s">
        <v>773</v>
      </c>
      <c r="N176" s="64" t="s">
        <v>773</v>
      </c>
      <c r="P176" s="64">
        <f t="shared" si="5"/>
        <v>0</v>
      </c>
      <c r="Q176" s="64">
        <f t="shared" si="4"/>
        <v>0</v>
      </c>
    </row>
    <row r="177" spans="1:17" x14ac:dyDescent="0.35">
      <c r="A177" s="64">
        <v>151</v>
      </c>
      <c r="B177" s="67" t="s">
        <v>167</v>
      </c>
      <c r="E177" s="64" t="s">
        <v>280</v>
      </c>
      <c r="F177" s="64" t="s">
        <v>280</v>
      </c>
      <c r="G177" s="64" t="s">
        <v>280</v>
      </c>
      <c r="H177" s="64" t="s">
        <v>280</v>
      </c>
      <c r="I177" s="64" t="s">
        <v>280</v>
      </c>
      <c r="J177" s="64" t="s">
        <v>773</v>
      </c>
      <c r="K177" s="64" t="s">
        <v>773</v>
      </c>
      <c r="L177" s="64" t="s">
        <v>773</v>
      </c>
      <c r="M177" s="64" t="s">
        <v>773</v>
      </c>
      <c r="N177" s="64" t="s">
        <v>773</v>
      </c>
      <c r="P177" s="64">
        <f t="shared" si="5"/>
        <v>0</v>
      </c>
      <c r="Q177" s="64">
        <f t="shared" si="4"/>
        <v>0</v>
      </c>
    </row>
    <row r="178" spans="1:17" x14ac:dyDescent="0.35">
      <c r="A178" s="64">
        <v>170</v>
      </c>
      <c r="B178" s="67" t="s">
        <v>186</v>
      </c>
      <c r="E178" s="64" t="s">
        <v>280</v>
      </c>
      <c r="F178" s="64" t="s">
        <v>280</v>
      </c>
      <c r="G178" s="64" t="s">
        <v>280</v>
      </c>
      <c r="H178" s="64" t="s">
        <v>280</v>
      </c>
      <c r="I178" s="64" t="s">
        <v>773</v>
      </c>
      <c r="J178" s="64" t="s">
        <v>773</v>
      </c>
      <c r="K178" s="64" t="s">
        <v>773</v>
      </c>
      <c r="L178" s="64" t="s">
        <v>773</v>
      </c>
      <c r="M178" s="64" t="s">
        <v>280</v>
      </c>
      <c r="N178" s="64" t="s">
        <v>773</v>
      </c>
      <c r="P178" s="64">
        <f t="shared" si="5"/>
        <v>1</v>
      </c>
      <c r="Q178" s="64">
        <f t="shared" si="4"/>
        <v>1</v>
      </c>
    </row>
    <row r="179" spans="1:17" x14ac:dyDescent="0.35">
      <c r="A179" s="64">
        <v>159</v>
      </c>
      <c r="B179" s="67" t="s">
        <v>175</v>
      </c>
      <c r="E179" s="64" t="s">
        <v>280</v>
      </c>
      <c r="F179" s="64" t="s">
        <v>773</v>
      </c>
      <c r="G179" s="64" t="s">
        <v>280</v>
      </c>
      <c r="H179" s="64" t="s">
        <v>280</v>
      </c>
      <c r="I179" s="64" t="s">
        <v>280</v>
      </c>
      <c r="J179" s="64" t="s">
        <v>773</v>
      </c>
      <c r="K179" s="64" t="s">
        <v>773</v>
      </c>
      <c r="L179" s="64" t="s">
        <v>773</v>
      </c>
      <c r="M179" s="64" t="s">
        <v>773</v>
      </c>
      <c r="N179" s="64" t="s">
        <v>773</v>
      </c>
      <c r="P179" s="64">
        <f t="shared" si="5"/>
        <v>1</v>
      </c>
      <c r="Q179" s="64">
        <f t="shared" si="4"/>
        <v>0</v>
      </c>
    </row>
    <row r="180" spans="1:17" x14ac:dyDescent="0.35">
      <c r="A180" s="64">
        <v>161</v>
      </c>
      <c r="B180" s="67" t="s">
        <v>177</v>
      </c>
      <c r="E180" s="64" t="s">
        <v>280</v>
      </c>
      <c r="F180" s="64" t="s">
        <v>280</v>
      </c>
      <c r="G180" s="64" t="s">
        <v>280</v>
      </c>
      <c r="H180" s="64" t="s">
        <v>280</v>
      </c>
      <c r="I180" s="64" t="s">
        <v>280</v>
      </c>
      <c r="J180" s="64" t="s">
        <v>773</v>
      </c>
      <c r="K180" s="64" t="s">
        <v>773</v>
      </c>
      <c r="L180" s="64" t="s">
        <v>773</v>
      </c>
      <c r="M180" s="64" t="s">
        <v>773</v>
      </c>
      <c r="N180" s="64" t="s">
        <v>773</v>
      </c>
      <c r="P180" s="64">
        <f t="shared" si="5"/>
        <v>0</v>
      </c>
      <c r="Q180" s="64">
        <f t="shared" si="4"/>
        <v>0</v>
      </c>
    </row>
    <row r="181" spans="1:17" x14ac:dyDescent="0.35">
      <c r="A181" s="64">
        <v>135</v>
      </c>
      <c r="B181" s="67" t="s">
        <v>151</v>
      </c>
      <c r="E181" s="64" t="s">
        <v>280</v>
      </c>
      <c r="F181" s="64" t="s">
        <v>280</v>
      </c>
      <c r="G181" s="64" t="s">
        <v>280</v>
      </c>
      <c r="H181" s="64" t="s">
        <v>280</v>
      </c>
      <c r="I181" s="64" t="s">
        <v>280</v>
      </c>
      <c r="J181" s="64" t="s">
        <v>773</v>
      </c>
      <c r="K181" s="64" t="s">
        <v>773</v>
      </c>
      <c r="L181" s="64" t="s">
        <v>773</v>
      </c>
      <c r="M181" s="64" t="s">
        <v>773</v>
      </c>
      <c r="N181" s="64" t="s">
        <v>773</v>
      </c>
      <c r="P181" s="64">
        <f t="shared" si="5"/>
        <v>0</v>
      </c>
      <c r="Q181" s="64">
        <f t="shared" si="4"/>
        <v>0</v>
      </c>
    </row>
    <row r="182" spans="1:17" x14ac:dyDescent="0.35">
      <c r="A182" s="64">
        <v>103</v>
      </c>
      <c r="B182" s="67" t="s">
        <v>119</v>
      </c>
      <c r="E182" s="64" t="s">
        <v>280</v>
      </c>
      <c r="F182" s="64" t="s">
        <v>280</v>
      </c>
      <c r="G182" s="64" t="s">
        <v>280</v>
      </c>
      <c r="H182" s="64" t="s">
        <v>280</v>
      </c>
      <c r="I182" s="64" t="s">
        <v>280</v>
      </c>
      <c r="J182" s="64" t="s">
        <v>773</v>
      </c>
      <c r="K182" s="64" t="s">
        <v>773</v>
      </c>
      <c r="L182" s="64" t="s">
        <v>773</v>
      </c>
      <c r="M182" s="64" t="s">
        <v>773</v>
      </c>
      <c r="N182" s="64" t="s">
        <v>773</v>
      </c>
      <c r="P182" s="64">
        <f t="shared" si="5"/>
        <v>0</v>
      </c>
      <c r="Q182" s="64">
        <f t="shared" si="4"/>
        <v>0</v>
      </c>
    </row>
    <row r="183" spans="1:17" x14ac:dyDescent="0.35">
      <c r="A183" s="64">
        <v>246</v>
      </c>
      <c r="B183" s="67" t="s">
        <v>261</v>
      </c>
      <c r="E183" s="64" t="s">
        <v>280</v>
      </c>
      <c r="F183" s="64" t="s">
        <v>280</v>
      </c>
      <c r="G183" s="64" t="s">
        <v>280</v>
      </c>
      <c r="H183" s="64" t="s">
        <v>280</v>
      </c>
      <c r="I183" s="64" t="s">
        <v>280</v>
      </c>
      <c r="J183" s="64" t="s">
        <v>773</v>
      </c>
      <c r="K183" s="64" t="s">
        <v>773</v>
      </c>
      <c r="L183" s="64" t="s">
        <v>773</v>
      </c>
      <c r="M183" s="64" t="s">
        <v>773</v>
      </c>
      <c r="N183" s="64" t="s">
        <v>773</v>
      </c>
      <c r="P183" s="64">
        <f t="shared" si="5"/>
        <v>0</v>
      </c>
      <c r="Q183" s="64">
        <f t="shared" si="4"/>
        <v>0</v>
      </c>
    </row>
    <row r="184" spans="1:17" x14ac:dyDescent="0.35">
      <c r="A184" s="64">
        <v>197</v>
      </c>
      <c r="B184" s="67" t="s">
        <v>212</v>
      </c>
      <c r="E184" s="64" t="s">
        <v>280</v>
      </c>
      <c r="F184" s="64" t="s">
        <v>280</v>
      </c>
      <c r="G184" s="64" t="s">
        <v>280</v>
      </c>
      <c r="H184" s="64" t="s">
        <v>280</v>
      </c>
      <c r="I184" s="64" t="s">
        <v>280</v>
      </c>
      <c r="J184" s="64" t="s">
        <v>773</v>
      </c>
      <c r="K184" s="64" t="s">
        <v>773</v>
      </c>
      <c r="L184" s="64" t="s">
        <v>773</v>
      </c>
      <c r="M184" s="64" t="s">
        <v>773</v>
      </c>
      <c r="N184" s="64" t="s">
        <v>773</v>
      </c>
      <c r="P184" s="64">
        <f t="shared" si="5"/>
        <v>0</v>
      </c>
      <c r="Q184" s="64">
        <f t="shared" si="4"/>
        <v>0</v>
      </c>
    </row>
    <row r="185" spans="1:17" x14ac:dyDescent="0.35">
      <c r="A185" s="64">
        <v>199</v>
      </c>
      <c r="B185" s="67" t="s">
        <v>214</v>
      </c>
      <c r="E185" s="64" t="s">
        <v>280</v>
      </c>
      <c r="F185" s="64" t="s">
        <v>280</v>
      </c>
      <c r="G185" s="64" t="s">
        <v>280</v>
      </c>
      <c r="H185" s="64" t="s">
        <v>280</v>
      </c>
      <c r="I185" s="64" t="s">
        <v>280</v>
      </c>
      <c r="J185" s="64" t="s">
        <v>773</v>
      </c>
      <c r="K185" s="64" t="s">
        <v>773</v>
      </c>
      <c r="L185" s="64" t="s">
        <v>773</v>
      </c>
      <c r="M185" s="64" t="s">
        <v>773</v>
      </c>
      <c r="N185" s="64" t="s">
        <v>773</v>
      </c>
      <c r="P185" s="64">
        <f t="shared" si="5"/>
        <v>0</v>
      </c>
      <c r="Q185" s="64">
        <f t="shared" si="4"/>
        <v>0</v>
      </c>
    </row>
    <row r="186" spans="1:17" x14ac:dyDescent="0.35">
      <c r="A186" s="64">
        <v>138</v>
      </c>
      <c r="B186" s="67" t="s">
        <v>154</v>
      </c>
      <c r="E186" s="64" t="s">
        <v>280</v>
      </c>
      <c r="F186" s="64" t="s">
        <v>280</v>
      </c>
      <c r="G186" s="64" t="s">
        <v>280</v>
      </c>
      <c r="H186" s="64" t="s">
        <v>280</v>
      </c>
      <c r="I186" s="64" t="s">
        <v>280</v>
      </c>
      <c r="J186" s="64" t="s">
        <v>773</v>
      </c>
      <c r="K186" s="64" t="s">
        <v>773</v>
      </c>
      <c r="L186" s="64" t="s">
        <v>773</v>
      </c>
      <c r="M186" s="64" t="s">
        <v>773</v>
      </c>
      <c r="N186" s="64" t="s">
        <v>773</v>
      </c>
      <c r="P186" s="64">
        <f t="shared" si="5"/>
        <v>0</v>
      </c>
      <c r="Q186" s="64">
        <f t="shared" si="4"/>
        <v>0</v>
      </c>
    </row>
    <row r="187" spans="1:17" x14ac:dyDescent="0.35">
      <c r="A187" s="64">
        <v>51</v>
      </c>
      <c r="B187" s="67" t="s">
        <v>67</v>
      </c>
      <c r="E187" s="64" t="s">
        <v>280</v>
      </c>
      <c r="F187" s="64" t="s">
        <v>773</v>
      </c>
      <c r="G187" s="64" t="s">
        <v>280</v>
      </c>
      <c r="H187" s="64" t="s">
        <v>280</v>
      </c>
      <c r="I187" s="64" t="s">
        <v>280</v>
      </c>
      <c r="J187" s="64" t="s">
        <v>773</v>
      </c>
      <c r="K187" s="64" t="s">
        <v>773</v>
      </c>
      <c r="L187" s="64" t="s">
        <v>773</v>
      </c>
      <c r="M187" s="64" t="s">
        <v>773</v>
      </c>
      <c r="N187" s="64" t="s">
        <v>773</v>
      </c>
      <c r="P187" s="64">
        <f t="shared" si="5"/>
        <v>1</v>
      </c>
      <c r="Q187" s="64">
        <f t="shared" si="4"/>
        <v>0</v>
      </c>
    </row>
    <row r="188" spans="1:17" x14ac:dyDescent="0.35">
      <c r="A188" s="64">
        <v>144</v>
      </c>
      <c r="B188" s="67" t="s">
        <v>160</v>
      </c>
      <c r="E188" s="64" t="s">
        <v>280</v>
      </c>
      <c r="F188" s="64" t="s">
        <v>280</v>
      </c>
      <c r="G188" s="64" t="s">
        <v>280</v>
      </c>
      <c r="H188" s="64" t="s">
        <v>280</v>
      </c>
      <c r="I188" s="64" t="s">
        <v>280</v>
      </c>
      <c r="J188" s="64" t="s">
        <v>773</v>
      </c>
      <c r="K188" s="64" t="s">
        <v>773</v>
      </c>
      <c r="L188" s="64" t="s">
        <v>773</v>
      </c>
      <c r="M188" s="64" t="s">
        <v>773</v>
      </c>
      <c r="N188" s="64" t="s">
        <v>280</v>
      </c>
      <c r="P188" s="64">
        <f t="shared" si="5"/>
        <v>0</v>
      </c>
      <c r="Q188" s="64">
        <f t="shared" si="4"/>
        <v>1</v>
      </c>
    </row>
    <row r="189" spans="1:17" x14ac:dyDescent="0.35">
      <c r="A189" s="64">
        <v>219</v>
      </c>
      <c r="B189" s="67" t="s">
        <v>234</v>
      </c>
      <c r="E189" s="64" t="s">
        <v>280</v>
      </c>
      <c r="F189" s="64" t="s">
        <v>280</v>
      </c>
      <c r="G189" s="64" t="s">
        <v>280</v>
      </c>
      <c r="H189" s="64" t="s">
        <v>280</v>
      </c>
      <c r="I189" s="64" t="s">
        <v>280</v>
      </c>
      <c r="J189" s="64" t="s">
        <v>773</v>
      </c>
      <c r="K189" s="64" t="s">
        <v>773</v>
      </c>
      <c r="L189" s="64" t="s">
        <v>773</v>
      </c>
      <c r="M189" s="64" t="s">
        <v>773</v>
      </c>
      <c r="N189" s="64" t="s">
        <v>773</v>
      </c>
      <c r="P189" s="64">
        <f t="shared" si="5"/>
        <v>0</v>
      </c>
      <c r="Q189" s="64">
        <f t="shared" si="4"/>
        <v>0</v>
      </c>
    </row>
    <row r="190" spans="1:17" x14ac:dyDescent="0.35">
      <c r="A190" s="64">
        <v>113</v>
      </c>
      <c r="B190" s="67" t="s">
        <v>129</v>
      </c>
      <c r="E190" s="64" t="s">
        <v>280</v>
      </c>
      <c r="F190" s="64" t="s">
        <v>280</v>
      </c>
      <c r="G190" s="64" t="s">
        <v>280</v>
      </c>
      <c r="H190" s="64" t="s">
        <v>280</v>
      </c>
      <c r="I190" s="64" t="s">
        <v>280</v>
      </c>
      <c r="J190" s="64" t="s">
        <v>773</v>
      </c>
      <c r="K190" s="64" t="s">
        <v>773</v>
      </c>
      <c r="L190" s="64" t="s">
        <v>773</v>
      </c>
      <c r="M190" s="64" t="s">
        <v>773</v>
      </c>
      <c r="N190" s="64" t="s">
        <v>773</v>
      </c>
      <c r="P190" s="64">
        <f t="shared" si="5"/>
        <v>0</v>
      </c>
      <c r="Q190" s="64">
        <f t="shared" si="4"/>
        <v>0</v>
      </c>
    </row>
    <row r="191" spans="1:17" x14ac:dyDescent="0.35">
      <c r="A191" s="64">
        <v>202</v>
      </c>
      <c r="B191" s="67" t="s">
        <v>217</v>
      </c>
      <c r="E191" s="64" t="s">
        <v>280</v>
      </c>
      <c r="F191" s="64" t="s">
        <v>280</v>
      </c>
      <c r="G191" s="64" t="s">
        <v>280</v>
      </c>
      <c r="H191" s="64" t="s">
        <v>280</v>
      </c>
      <c r="I191" s="64" t="s">
        <v>280</v>
      </c>
      <c r="J191" s="64" t="s">
        <v>773</v>
      </c>
      <c r="K191" s="64" t="s">
        <v>773</v>
      </c>
      <c r="L191" s="64" t="s">
        <v>773</v>
      </c>
      <c r="M191" s="64" t="s">
        <v>773</v>
      </c>
      <c r="N191" s="64" t="s">
        <v>773</v>
      </c>
      <c r="P191" s="64">
        <f t="shared" si="5"/>
        <v>0</v>
      </c>
      <c r="Q191" s="64">
        <f t="shared" si="4"/>
        <v>0</v>
      </c>
    </row>
    <row r="192" spans="1:17" x14ac:dyDescent="0.35">
      <c r="A192" s="64">
        <v>125</v>
      </c>
      <c r="B192" s="67" t="s">
        <v>141</v>
      </c>
      <c r="E192" s="64" t="s">
        <v>280</v>
      </c>
      <c r="F192" s="64" t="s">
        <v>280</v>
      </c>
      <c r="G192" s="64" t="s">
        <v>280</v>
      </c>
      <c r="H192" s="64" t="s">
        <v>280</v>
      </c>
      <c r="I192" s="64" t="s">
        <v>280</v>
      </c>
      <c r="J192" s="64" t="s">
        <v>773</v>
      </c>
      <c r="K192" s="64" t="s">
        <v>773</v>
      </c>
      <c r="L192" s="64" t="s">
        <v>773</v>
      </c>
      <c r="M192" s="64" t="s">
        <v>773</v>
      </c>
      <c r="N192" s="64" t="s">
        <v>773</v>
      </c>
      <c r="P192" s="64">
        <f t="shared" si="5"/>
        <v>0</v>
      </c>
      <c r="Q192" s="64">
        <f t="shared" si="4"/>
        <v>0</v>
      </c>
    </row>
    <row r="193" spans="1:17" x14ac:dyDescent="0.35">
      <c r="A193" s="64">
        <v>131</v>
      </c>
      <c r="B193" s="67" t="s">
        <v>147</v>
      </c>
      <c r="E193" s="64" t="s">
        <v>280</v>
      </c>
      <c r="F193" s="64" t="s">
        <v>280</v>
      </c>
      <c r="G193" s="64" t="s">
        <v>280</v>
      </c>
      <c r="H193" s="64" t="s">
        <v>280</v>
      </c>
      <c r="I193" s="64" t="s">
        <v>280</v>
      </c>
      <c r="J193" s="64" t="s">
        <v>773</v>
      </c>
      <c r="K193" s="64" t="s">
        <v>773</v>
      </c>
      <c r="L193" s="64" t="s">
        <v>773</v>
      </c>
      <c r="M193" s="64" t="s">
        <v>773</v>
      </c>
      <c r="N193" s="64" t="s">
        <v>773</v>
      </c>
      <c r="P193" s="64">
        <f t="shared" si="5"/>
        <v>0</v>
      </c>
      <c r="Q193" s="64">
        <f t="shared" si="4"/>
        <v>0</v>
      </c>
    </row>
    <row r="194" spans="1:17" x14ac:dyDescent="0.35">
      <c r="A194" s="64">
        <v>15</v>
      </c>
      <c r="B194" s="67" t="s">
        <v>30</v>
      </c>
      <c r="E194" s="64" t="s">
        <v>280</v>
      </c>
      <c r="F194" s="64" t="s">
        <v>280</v>
      </c>
      <c r="G194" s="64" t="s">
        <v>280</v>
      </c>
      <c r="H194" s="64" t="s">
        <v>280</v>
      </c>
      <c r="I194" s="64" t="s">
        <v>280</v>
      </c>
      <c r="J194" s="64" t="s">
        <v>773</v>
      </c>
      <c r="K194" s="64" t="s">
        <v>773</v>
      </c>
      <c r="L194" s="64" t="s">
        <v>773</v>
      </c>
      <c r="M194" s="64" t="s">
        <v>773</v>
      </c>
      <c r="N194" s="64" t="s">
        <v>773</v>
      </c>
      <c r="P194" s="64">
        <f t="shared" si="5"/>
        <v>0</v>
      </c>
      <c r="Q194" s="64">
        <f t="shared" si="4"/>
        <v>0</v>
      </c>
    </row>
    <row r="195" spans="1:17" x14ac:dyDescent="0.35">
      <c r="A195" s="64">
        <v>81</v>
      </c>
      <c r="B195" s="67" t="s">
        <v>97</v>
      </c>
      <c r="E195" s="64" t="s">
        <v>280</v>
      </c>
      <c r="F195" s="64" t="s">
        <v>280</v>
      </c>
      <c r="G195" s="64" t="s">
        <v>280</v>
      </c>
      <c r="H195" s="64" t="s">
        <v>280</v>
      </c>
      <c r="I195" s="64" t="s">
        <v>773</v>
      </c>
      <c r="J195" s="64" t="s">
        <v>773</v>
      </c>
      <c r="K195" s="64" t="s">
        <v>773</v>
      </c>
      <c r="L195" s="64" t="s">
        <v>773</v>
      </c>
      <c r="M195" s="64" t="s">
        <v>280</v>
      </c>
      <c r="N195" s="64" t="s">
        <v>773</v>
      </c>
      <c r="P195" s="64">
        <f t="shared" si="5"/>
        <v>1</v>
      </c>
      <c r="Q195" s="64">
        <f t="shared" si="4"/>
        <v>1</v>
      </c>
    </row>
    <row r="196" spans="1:17" x14ac:dyDescent="0.35">
      <c r="A196" s="64">
        <v>62</v>
      </c>
      <c r="B196" s="67" t="s">
        <v>79</v>
      </c>
      <c r="E196" s="64" t="s">
        <v>280</v>
      </c>
      <c r="F196" s="64" t="s">
        <v>773</v>
      </c>
      <c r="G196" s="64" t="s">
        <v>280</v>
      </c>
      <c r="H196" s="64" t="s">
        <v>280</v>
      </c>
      <c r="I196" s="64" t="s">
        <v>280</v>
      </c>
      <c r="J196" s="64" t="s">
        <v>773</v>
      </c>
      <c r="K196" s="64" t="s">
        <v>773</v>
      </c>
      <c r="L196" s="64" t="s">
        <v>773</v>
      </c>
      <c r="M196" s="64" t="s">
        <v>773</v>
      </c>
      <c r="N196" s="64" t="s">
        <v>773</v>
      </c>
      <c r="P196" s="64">
        <f t="shared" si="5"/>
        <v>1</v>
      </c>
      <c r="Q196" s="64">
        <f t="shared" ref="Q196:Q247" si="6">COUNTIF(J196:N196, "=x")</f>
        <v>0</v>
      </c>
    </row>
    <row r="197" spans="1:17" x14ac:dyDescent="0.35">
      <c r="A197" s="64">
        <v>25</v>
      </c>
      <c r="B197" s="67" t="s">
        <v>41</v>
      </c>
      <c r="E197" s="64" t="s">
        <v>280</v>
      </c>
      <c r="F197" s="64" t="s">
        <v>280</v>
      </c>
      <c r="G197" s="64" t="s">
        <v>280</v>
      </c>
      <c r="H197" s="64" t="s">
        <v>280</v>
      </c>
      <c r="I197" s="64" t="s">
        <v>280</v>
      </c>
      <c r="J197" s="64" t="s">
        <v>773</v>
      </c>
      <c r="K197" s="64" t="s">
        <v>773</v>
      </c>
      <c r="L197" s="64" t="s">
        <v>773</v>
      </c>
      <c r="M197" s="64" t="s">
        <v>773</v>
      </c>
      <c r="N197" s="64" t="s">
        <v>773</v>
      </c>
      <c r="P197" s="64">
        <f t="shared" ref="P197:P247" si="7">COUNTIF(E197:I197, "&lt;&gt;x")</f>
        <v>0</v>
      </c>
      <c r="Q197" s="64">
        <f t="shared" si="6"/>
        <v>0</v>
      </c>
    </row>
    <row r="198" spans="1:17" x14ac:dyDescent="0.35">
      <c r="A198" s="64">
        <v>89</v>
      </c>
      <c r="B198" s="67" t="s">
        <v>105</v>
      </c>
      <c r="E198" s="64" t="s">
        <v>280</v>
      </c>
      <c r="F198" s="64" t="s">
        <v>280</v>
      </c>
      <c r="G198" s="64" t="s">
        <v>280</v>
      </c>
      <c r="H198" s="64" t="s">
        <v>280</v>
      </c>
      <c r="I198" s="64" t="s">
        <v>280</v>
      </c>
      <c r="J198" s="64" t="s">
        <v>773</v>
      </c>
      <c r="K198" s="64" t="s">
        <v>773</v>
      </c>
      <c r="L198" s="64" t="s">
        <v>773</v>
      </c>
      <c r="M198" s="64" t="s">
        <v>773</v>
      </c>
      <c r="N198" s="64" t="s">
        <v>773</v>
      </c>
      <c r="P198" s="64">
        <f t="shared" si="7"/>
        <v>0</v>
      </c>
      <c r="Q198" s="64">
        <f t="shared" si="6"/>
        <v>0</v>
      </c>
    </row>
    <row r="199" spans="1:17" x14ac:dyDescent="0.35">
      <c r="A199" s="64">
        <v>19</v>
      </c>
      <c r="B199" s="67" t="s">
        <v>35</v>
      </c>
      <c r="E199" s="64" t="s">
        <v>280</v>
      </c>
      <c r="F199" s="64" t="s">
        <v>280</v>
      </c>
      <c r="G199" s="64" t="s">
        <v>280</v>
      </c>
      <c r="H199" s="64" t="s">
        <v>280</v>
      </c>
      <c r="I199" s="64" t="s">
        <v>280</v>
      </c>
      <c r="J199" s="64" t="s">
        <v>773</v>
      </c>
      <c r="K199" s="64" t="s">
        <v>773</v>
      </c>
      <c r="L199" s="64" t="s">
        <v>773</v>
      </c>
      <c r="M199" s="64" t="s">
        <v>773</v>
      </c>
      <c r="N199" s="64" t="s">
        <v>773</v>
      </c>
      <c r="P199" s="64">
        <f t="shared" si="7"/>
        <v>0</v>
      </c>
      <c r="Q199" s="64">
        <f t="shared" si="6"/>
        <v>0</v>
      </c>
    </row>
    <row r="200" spans="1:17" x14ac:dyDescent="0.35">
      <c r="A200" s="64">
        <v>96</v>
      </c>
      <c r="B200" s="67" t="s">
        <v>112</v>
      </c>
      <c r="E200" s="64" t="s">
        <v>280</v>
      </c>
      <c r="F200" s="64" t="s">
        <v>280</v>
      </c>
      <c r="G200" s="64" t="s">
        <v>280</v>
      </c>
      <c r="H200" s="64" t="s">
        <v>280</v>
      </c>
      <c r="I200" s="64" t="s">
        <v>280</v>
      </c>
      <c r="J200" s="64" t="s">
        <v>773</v>
      </c>
      <c r="K200" s="64" t="s">
        <v>773</v>
      </c>
      <c r="L200" s="64" t="s">
        <v>773</v>
      </c>
      <c r="M200" s="64" t="s">
        <v>773</v>
      </c>
      <c r="N200" s="64" t="s">
        <v>773</v>
      </c>
      <c r="P200" s="64">
        <f t="shared" si="7"/>
        <v>0</v>
      </c>
      <c r="Q200" s="64">
        <f t="shared" si="6"/>
        <v>0</v>
      </c>
    </row>
    <row r="201" spans="1:17" x14ac:dyDescent="0.35">
      <c r="A201" s="64">
        <v>193</v>
      </c>
      <c r="B201" s="67" t="s">
        <v>208</v>
      </c>
      <c r="E201" s="64" t="s">
        <v>280</v>
      </c>
      <c r="F201" s="64" t="s">
        <v>280</v>
      </c>
      <c r="G201" s="64" t="s">
        <v>280</v>
      </c>
      <c r="H201" s="64" t="s">
        <v>280</v>
      </c>
      <c r="I201" s="64" t="s">
        <v>280</v>
      </c>
      <c r="J201" s="64" t="s">
        <v>773</v>
      </c>
      <c r="K201" s="64" t="s">
        <v>773</v>
      </c>
      <c r="L201" s="64" t="s">
        <v>773</v>
      </c>
      <c r="M201" s="64" t="s">
        <v>773</v>
      </c>
      <c r="N201" s="64" t="s">
        <v>773</v>
      </c>
      <c r="P201" s="64">
        <f t="shared" si="7"/>
        <v>0</v>
      </c>
      <c r="Q201" s="64">
        <f t="shared" si="6"/>
        <v>0</v>
      </c>
    </row>
    <row r="202" spans="1:17" x14ac:dyDescent="0.35">
      <c r="A202" s="64">
        <v>99</v>
      </c>
      <c r="B202" s="67" t="s">
        <v>115</v>
      </c>
      <c r="E202" s="64" t="s">
        <v>280</v>
      </c>
      <c r="F202" s="64" t="s">
        <v>280</v>
      </c>
      <c r="G202" s="64" t="s">
        <v>280</v>
      </c>
      <c r="H202" s="64" t="s">
        <v>280</v>
      </c>
      <c r="I202" s="64" t="s">
        <v>280</v>
      </c>
      <c r="J202" s="64" t="s">
        <v>773</v>
      </c>
      <c r="K202" s="64" t="s">
        <v>773</v>
      </c>
      <c r="L202" s="64" t="s">
        <v>773</v>
      </c>
      <c r="M202" s="64" t="s">
        <v>773</v>
      </c>
      <c r="N202" s="64" t="s">
        <v>773</v>
      </c>
      <c r="P202" s="64">
        <f t="shared" si="7"/>
        <v>0</v>
      </c>
      <c r="Q202" s="64">
        <f t="shared" si="6"/>
        <v>0</v>
      </c>
    </row>
    <row r="203" spans="1:17" x14ac:dyDescent="0.35">
      <c r="A203" s="64">
        <v>180</v>
      </c>
      <c r="B203" s="67" t="s">
        <v>196</v>
      </c>
      <c r="E203" s="64" t="s">
        <v>280</v>
      </c>
      <c r="F203" s="64" t="s">
        <v>280</v>
      </c>
      <c r="G203" s="64" t="s">
        <v>280</v>
      </c>
      <c r="H203" s="64" t="s">
        <v>280</v>
      </c>
      <c r="I203" s="64" t="s">
        <v>280</v>
      </c>
      <c r="J203" s="64" t="s">
        <v>773</v>
      </c>
      <c r="K203" s="64" t="s">
        <v>773</v>
      </c>
      <c r="L203" s="64" t="s">
        <v>773</v>
      </c>
      <c r="M203" s="64" t="s">
        <v>773</v>
      </c>
      <c r="N203" s="64" t="s">
        <v>773</v>
      </c>
      <c r="P203" s="64">
        <f t="shared" si="7"/>
        <v>0</v>
      </c>
      <c r="Q203" s="64">
        <f t="shared" si="6"/>
        <v>0</v>
      </c>
    </row>
    <row r="204" spans="1:17" x14ac:dyDescent="0.35">
      <c r="A204" s="64">
        <v>31</v>
      </c>
      <c r="B204" s="67" t="s">
        <v>47</v>
      </c>
      <c r="E204" s="64" t="s">
        <v>280</v>
      </c>
      <c r="F204" s="64" t="s">
        <v>280</v>
      </c>
      <c r="G204" s="64" t="s">
        <v>280</v>
      </c>
      <c r="H204" s="64" t="s">
        <v>280</v>
      </c>
      <c r="I204" s="64" t="s">
        <v>280</v>
      </c>
      <c r="J204" s="64" t="s">
        <v>773</v>
      </c>
      <c r="K204" s="64" t="s">
        <v>773</v>
      </c>
      <c r="L204" s="64" t="s">
        <v>773</v>
      </c>
      <c r="M204" s="64" t="s">
        <v>773</v>
      </c>
      <c r="N204" s="64" t="s">
        <v>773</v>
      </c>
      <c r="P204" s="64">
        <f t="shared" si="7"/>
        <v>0</v>
      </c>
      <c r="Q204" s="64">
        <f t="shared" si="6"/>
        <v>0</v>
      </c>
    </row>
    <row r="205" spans="1:17" x14ac:dyDescent="0.35">
      <c r="A205" s="64">
        <v>83</v>
      </c>
      <c r="B205" s="67" t="s">
        <v>99</v>
      </c>
      <c r="E205" s="64" t="s">
        <v>280</v>
      </c>
      <c r="F205" s="64" t="s">
        <v>280</v>
      </c>
      <c r="G205" s="64" t="s">
        <v>280</v>
      </c>
      <c r="H205" s="64" t="s">
        <v>280</v>
      </c>
      <c r="I205" s="64" t="s">
        <v>280</v>
      </c>
      <c r="J205" s="64" t="s">
        <v>773</v>
      </c>
      <c r="K205" s="64" t="s">
        <v>773</v>
      </c>
      <c r="L205" s="64" t="s">
        <v>773</v>
      </c>
      <c r="M205" s="64" t="s">
        <v>773</v>
      </c>
      <c r="N205" s="64" t="s">
        <v>773</v>
      </c>
      <c r="P205" s="64">
        <f t="shared" si="7"/>
        <v>0</v>
      </c>
      <c r="Q205" s="64">
        <f t="shared" si="6"/>
        <v>0</v>
      </c>
    </row>
    <row r="206" spans="1:17" x14ac:dyDescent="0.35">
      <c r="A206" s="64">
        <v>90</v>
      </c>
      <c r="B206" s="67" t="s">
        <v>106</v>
      </c>
      <c r="E206" s="64" t="s">
        <v>280</v>
      </c>
      <c r="F206" s="64" t="s">
        <v>280</v>
      </c>
      <c r="G206" s="64" t="s">
        <v>280</v>
      </c>
      <c r="H206" s="64" t="s">
        <v>280</v>
      </c>
      <c r="I206" s="64" t="s">
        <v>280</v>
      </c>
      <c r="J206" s="64" t="s">
        <v>773</v>
      </c>
      <c r="K206" s="64" t="s">
        <v>773</v>
      </c>
      <c r="L206" s="64" t="s">
        <v>773</v>
      </c>
      <c r="M206" s="64" t="s">
        <v>773</v>
      </c>
      <c r="N206" s="64" t="s">
        <v>773</v>
      </c>
      <c r="P206" s="64">
        <f t="shared" si="7"/>
        <v>0</v>
      </c>
      <c r="Q206" s="64">
        <f t="shared" si="6"/>
        <v>0</v>
      </c>
    </row>
    <row r="207" spans="1:17" x14ac:dyDescent="0.35">
      <c r="A207" s="64">
        <v>171</v>
      </c>
      <c r="B207" s="67" t="s">
        <v>187</v>
      </c>
      <c r="E207" s="64" t="s">
        <v>280</v>
      </c>
      <c r="F207" s="64" t="s">
        <v>280</v>
      </c>
      <c r="G207" s="64" t="s">
        <v>280</v>
      </c>
      <c r="H207" s="64" t="s">
        <v>280</v>
      </c>
      <c r="I207" s="64" t="s">
        <v>280</v>
      </c>
      <c r="J207" s="64" t="s">
        <v>773</v>
      </c>
      <c r="K207" s="64" t="s">
        <v>773</v>
      </c>
      <c r="L207" s="64" t="s">
        <v>773</v>
      </c>
      <c r="M207" s="64" t="s">
        <v>773</v>
      </c>
      <c r="N207" s="64" t="s">
        <v>773</v>
      </c>
      <c r="P207" s="64">
        <f t="shared" si="7"/>
        <v>0</v>
      </c>
      <c r="Q207" s="64">
        <f t="shared" si="6"/>
        <v>0</v>
      </c>
    </row>
    <row r="208" spans="1:17" x14ac:dyDescent="0.35">
      <c r="A208" s="64">
        <v>35</v>
      </c>
      <c r="B208" s="67" t="s">
        <v>51</v>
      </c>
      <c r="E208" s="64" t="s">
        <v>280</v>
      </c>
      <c r="F208" s="64" t="s">
        <v>280</v>
      </c>
      <c r="G208" s="64" t="s">
        <v>280</v>
      </c>
      <c r="H208" s="64" t="s">
        <v>280</v>
      </c>
      <c r="I208" s="64" t="s">
        <v>280</v>
      </c>
      <c r="J208" s="64" t="s">
        <v>773</v>
      </c>
      <c r="K208" s="64" t="s">
        <v>773</v>
      </c>
      <c r="L208" s="64" t="s">
        <v>773</v>
      </c>
      <c r="M208" s="64" t="s">
        <v>773</v>
      </c>
      <c r="N208" s="64" t="s">
        <v>773</v>
      </c>
      <c r="P208" s="64">
        <f t="shared" si="7"/>
        <v>0</v>
      </c>
      <c r="Q208" s="64">
        <f t="shared" si="6"/>
        <v>0</v>
      </c>
    </row>
    <row r="209" spans="1:17" x14ac:dyDescent="0.35">
      <c r="A209" s="64">
        <v>66</v>
      </c>
      <c r="B209" s="67" t="s">
        <v>83</v>
      </c>
      <c r="E209" s="64" t="s">
        <v>280</v>
      </c>
      <c r="F209" s="64" t="s">
        <v>280</v>
      </c>
      <c r="G209" s="64" t="s">
        <v>280</v>
      </c>
      <c r="H209" s="64" t="s">
        <v>280</v>
      </c>
      <c r="I209" s="64" t="s">
        <v>280</v>
      </c>
      <c r="J209" s="64" t="s">
        <v>773</v>
      </c>
      <c r="K209" s="64" t="s">
        <v>773</v>
      </c>
      <c r="L209" s="64" t="s">
        <v>773</v>
      </c>
      <c r="M209" s="64" t="s">
        <v>773</v>
      </c>
      <c r="N209" s="64" t="s">
        <v>773</v>
      </c>
      <c r="P209" s="64">
        <f t="shared" si="7"/>
        <v>0</v>
      </c>
      <c r="Q209" s="64">
        <f t="shared" si="6"/>
        <v>0</v>
      </c>
    </row>
    <row r="210" spans="1:17" x14ac:dyDescent="0.35">
      <c r="A210" s="64">
        <v>146</v>
      </c>
      <c r="B210" s="67" t="s">
        <v>162</v>
      </c>
      <c r="E210" s="64" t="s">
        <v>280</v>
      </c>
      <c r="F210" s="64" t="s">
        <v>773</v>
      </c>
      <c r="G210" s="64" t="s">
        <v>280</v>
      </c>
      <c r="H210" s="64" t="s">
        <v>280</v>
      </c>
      <c r="I210" s="64" t="s">
        <v>280</v>
      </c>
      <c r="J210" s="64" t="s">
        <v>773</v>
      </c>
      <c r="K210" s="64" t="s">
        <v>773</v>
      </c>
      <c r="L210" s="64" t="s">
        <v>773</v>
      </c>
      <c r="M210" s="64" t="s">
        <v>773</v>
      </c>
      <c r="N210" s="64" t="s">
        <v>773</v>
      </c>
      <c r="P210" s="64">
        <f t="shared" si="7"/>
        <v>1</v>
      </c>
      <c r="Q210" s="64">
        <f t="shared" si="6"/>
        <v>0</v>
      </c>
    </row>
    <row r="211" spans="1:17" x14ac:dyDescent="0.35">
      <c r="A211" s="64">
        <v>226</v>
      </c>
      <c r="B211" s="67" t="s">
        <v>241</v>
      </c>
      <c r="E211" s="64" t="s">
        <v>280</v>
      </c>
      <c r="F211" s="64" t="s">
        <v>280</v>
      </c>
      <c r="G211" s="64" t="s">
        <v>280</v>
      </c>
      <c r="H211" s="64" t="s">
        <v>280</v>
      </c>
      <c r="I211" s="64" t="s">
        <v>280</v>
      </c>
      <c r="J211" s="64" t="s">
        <v>773</v>
      </c>
      <c r="K211" s="64" t="s">
        <v>773</v>
      </c>
      <c r="L211" s="64" t="s">
        <v>773</v>
      </c>
      <c r="M211" s="64" t="s">
        <v>773</v>
      </c>
      <c r="N211" s="64" t="s">
        <v>773</v>
      </c>
      <c r="P211" s="64">
        <f t="shared" si="7"/>
        <v>0</v>
      </c>
      <c r="Q211" s="64">
        <f t="shared" si="6"/>
        <v>0</v>
      </c>
    </row>
    <row r="212" spans="1:17" x14ac:dyDescent="0.35">
      <c r="A212" s="64">
        <v>60</v>
      </c>
      <c r="B212" s="67" t="s">
        <v>77</v>
      </c>
      <c r="E212" s="64" t="s">
        <v>280</v>
      </c>
      <c r="F212" s="64" t="s">
        <v>280</v>
      </c>
      <c r="G212" s="64" t="s">
        <v>280</v>
      </c>
      <c r="H212" s="64" t="s">
        <v>280</v>
      </c>
      <c r="I212" s="64" t="s">
        <v>773</v>
      </c>
      <c r="J212" s="64" t="s">
        <v>773</v>
      </c>
      <c r="K212" s="64" t="s">
        <v>773</v>
      </c>
      <c r="L212" s="64" t="s">
        <v>773</v>
      </c>
      <c r="M212" s="64" t="s">
        <v>773</v>
      </c>
      <c r="N212" s="64" t="s">
        <v>773</v>
      </c>
      <c r="P212" s="64">
        <f t="shared" si="7"/>
        <v>1</v>
      </c>
      <c r="Q212" s="64">
        <f t="shared" si="6"/>
        <v>0</v>
      </c>
    </row>
    <row r="213" spans="1:17" x14ac:dyDescent="0.35">
      <c r="A213" s="64">
        <v>229</v>
      </c>
      <c r="B213" s="67" t="s">
        <v>244</v>
      </c>
      <c r="E213" s="64" t="s">
        <v>280</v>
      </c>
      <c r="F213" s="64" t="s">
        <v>280</v>
      </c>
      <c r="G213" s="64" t="s">
        <v>280</v>
      </c>
      <c r="H213" s="64" t="s">
        <v>280</v>
      </c>
      <c r="I213" s="64" t="s">
        <v>280</v>
      </c>
      <c r="J213" s="64" t="s">
        <v>773</v>
      </c>
      <c r="K213" s="64" t="s">
        <v>773</v>
      </c>
      <c r="L213" s="64" t="s">
        <v>773</v>
      </c>
      <c r="M213" s="64" t="s">
        <v>773</v>
      </c>
      <c r="N213" s="64" t="s">
        <v>773</v>
      </c>
      <c r="P213" s="64">
        <f t="shared" si="7"/>
        <v>0</v>
      </c>
      <c r="Q213" s="64">
        <f t="shared" si="6"/>
        <v>0</v>
      </c>
    </row>
    <row r="214" spans="1:17" x14ac:dyDescent="0.35">
      <c r="A214" s="64">
        <v>154</v>
      </c>
      <c r="B214" s="67" t="s">
        <v>170</v>
      </c>
      <c r="E214" s="64" t="s">
        <v>280</v>
      </c>
      <c r="F214" s="64" t="s">
        <v>280</v>
      </c>
      <c r="G214" s="64" t="s">
        <v>280</v>
      </c>
      <c r="H214" s="64" t="s">
        <v>280</v>
      </c>
      <c r="I214" s="64" t="s">
        <v>280</v>
      </c>
      <c r="J214" s="64" t="s">
        <v>773</v>
      </c>
      <c r="K214" s="64" t="s">
        <v>773</v>
      </c>
      <c r="L214" s="64" t="s">
        <v>773</v>
      </c>
      <c r="M214" s="64" t="s">
        <v>773</v>
      </c>
      <c r="N214" s="64" t="s">
        <v>280</v>
      </c>
      <c r="P214" s="64">
        <f t="shared" si="7"/>
        <v>0</v>
      </c>
      <c r="Q214" s="64">
        <f t="shared" si="6"/>
        <v>1</v>
      </c>
    </row>
    <row r="215" spans="1:17" x14ac:dyDescent="0.35">
      <c r="A215" s="64">
        <v>182</v>
      </c>
      <c r="B215" s="67" t="s">
        <v>197</v>
      </c>
      <c r="E215" s="64" t="s">
        <v>280</v>
      </c>
      <c r="F215" s="64" t="s">
        <v>280</v>
      </c>
      <c r="G215" s="64" t="s">
        <v>280</v>
      </c>
      <c r="H215" s="64" t="s">
        <v>280</v>
      </c>
      <c r="I215" s="64" t="s">
        <v>280</v>
      </c>
      <c r="J215" s="64" t="s">
        <v>773</v>
      </c>
      <c r="K215" s="64" t="s">
        <v>773</v>
      </c>
      <c r="L215" s="64" t="s">
        <v>773</v>
      </c>
      <c r="M215" s="64" t="s">
        <v>773</v>
      </c>
      <c r="N215" s="64" t="s">
        <v>773</v>
      </c>
      <c r="P215" s="64">
        <f t="shared" si="7"/>
        <v>0</v>
      </c>
      <c r="Q215" s="64">
        <f t="shared" si="6"/>
        <v>0</v>
      </c>
    </row>
    <row r="216" spans="1:17" x14ac:dyDescent="0.35">
      <c r="A216" s="64">
        <v>204</v>
      </c>
      <c r="B216" s="67" t="s">
        <v>219</v>
      </c>
      <c r="E216" s="64" t="s">
        <v>280</v>
      </c>
      <c r="F216" s="64" t="s">
        <v>280</v>
      </c>
      <c r="G216" s="64" t="s">
        <v>280</v>
      </c>
      <c r="H216" s="64" t="s">
        <v>280</v>
      </c>
      <c r="I216" s="64" t="s">
        <v>280</v>
      </c>
      <c r="J216" s="64" t="s">
        <v>773</v>
      </c>
      <c r="K216" s="64" t="s">
        <v>773</v>
      </c>
      <c r="L216" s="64" t="s">
        <v>773</v>
      </c>
      <c r="M216" s="64" t="s">
        <v>773</v>
      </c>
      <c r="N216" s="64" t="s">
        <v>280</v>
      </c>
      <c r="P216" s="64">
        <f t="shared" si="7"/>
        <v>0</v>
      </c>
      <c r="Q216" s="64">
        <f t="shared" si="6"/>
        <v>1</v>
      </c>
    </row>
    <row r="217" spans="1:17" x14ac:dyDescent="0.35">
      <c r="A217" s="64">
        <v>18</v>
      </c>
      <c r="B217" s="67" t="s">
        <v>34</v>
      </c>
      <c r="E217" s="64" t="s">
        <v>280</v>
      </c>
      <c r="F217" s="64" t="s">
        <v>280</v>
      </c>
      <c r="G217" s="64" t="s">
        <v>280</v>
      </c>
      <c r="H217" s="64" t="s">
        <v>280</v>
      </c>
      <c r="I217" s="64" t="s">
        <v>280</v>
      </c>
      <c r="J217" s="64" t="s">
        <v>773</v>
      </c>
      <c r="K217" s="64" t="s">
        <v>773</v>
      </c>
      <c r="L217" s="64" t="s">
        <v>773</v>
      </c>
      <c r="M217" s="64" t="s">
        <v>773</v>
      </c>
      <c r="N217" s="64" t="s">
        <v>773</v>
      </c>
      <c r="P217" s="64">
        <f t="shared" si="7"/>
        <v>0</v>
      </c>
      <c r="Q217" s="64">
        <f t="shared" si="6"/>
        <v>0</v>
      </c>
    </row>
    <row r="218" spans="1:17" x14ac:dyDescent="0.35">
      <c r="A218" s="64">
        <v>124</v>
      </c>
      <c r="B218" s="67" t="s">
        <v>140</v>
      </c>
      <c r="E218" s="64" t="s">
        <v>280</v>
      </c>
      <c r="F218" s="64" t="s">
        <v>280</v>
      </c>
      <c r="G218" s="64" t="s">
        <v>280</v>
      </c>
      <c r="H218" s="64" t="s">
        <v>280</v>
      </c>
      <c r="I218" s="64" t="s">
        <v>280</v>
      </c>
      <c r="J218" s="64" t="s">
        <v>773</v>
      </c>
      <c r="K218" s="64" t="s">
        <v>773</v>
      </c>
      <c r="L218" s="64" t="s">
        <v>773</v>
      </c>
      <c r="M218" s="64" t="s">
        <v>773</v>
      </c>
      <c r="N218" s="64" t="s">
        <v>773</v>
      </c>
      <c r="P218" s="64">
        <f t="shared" si="7"/>
        <v>0</v>
      </c>
      <c r="Q218" s="64">
        <f t="shared" si="6"/>
        <v>0</v>
      </c>
    </row>
    <row r="219" spans="1:17" x14ac:dyDescent="0.35">
      <c r="A219" s="64">
        <v>177</v>
      </c>
      <c r="B219" s="67" t="s">
        <v>193</v>
      </c>
      <c r="E219" s="64" t="s">
        <v>280</v>
      </c>
      <c r="F219" s="64" t="s">
        <v>773</v>
      </c>
      <c r="G219" s="64" t="s">
        <v>280</v>
      </c>
      <c r="H219" s="64" t="s">
        <v>280</v>
      </c>
      <c r="I219" s="64" t="s">
        <v>280</v>
      </c>
      <c r="J219" s="64" t="s">
        <v>773</v>
      </c>
      <c r="K219" s="64" t="s">
        <v>773</v>
      </c>
      <c r="L219" s="64" t="s">
        <v>773</v>
      </c>
      <c r="M219" s="64" t="s">
        <v>773</v>
      </c>
      <c r="N219" s="64" t="s">
        <v>773</v>
      </c>
      <c r="P219" s="64">
        <f t="shared" si="7"/>
        <v>1</v>
      </c>
      <c r="Q219" s="64">
        <f t="shared" si="6"/>
        <v>0</v>
      </c>
    </row>
    <row r="220" spans="1:17" x14ac:dyDescent="0.35">
      <c r="A220" s="64">
        <v>93</v>
      </c>
      <c r="B220" s="67" t="s">
        <v>109</v>
      </c>
      <c r="E220" s="64" t="s">
        <v>280</v>
      </c>
      <c r="F220" s="64" t="s">
        <v>280</v>
      </c>
      <c r="G220" s="64" t="s">
        <v>280</v>
      </c>
      <c r="H220" s="64" t="s">
        <v>280</v>
      </c>
      <c r="I220" s="64" t="s">
        <v>280</v>
      </c>
      <c r="J220" s="64" t="s">
        <v>773</v>
      </c>
      <c r="K220" s="64" t="s">
        <v>773</v>
      </c>
      <c r="L220" s="64" t="s">
        <v>773</v>
      </c>
      <c r="M220" s="64" t="s">
        <v>773</v>
      </c>
      <c r="N220" s="64" t="s">
        <v>773</v>
      </c>
      <c r="P220" s="64">
        <f t="shared" si="7"/>
        <v>0</v>
      </c>
      <c r="Q220" s="64">
        <f t="shared" si="6"/>
        <v>0</v>
      </c>
    </row>
    <row r="221" spans="1:17" x14ac:dyDescent="0.35">
      <c r="A221" s="64">
        <v>150</v>
      </c>
      <c r="B221" s="67" t="s">
        <v>166</v>
      </c>
      <c r="E221" s="64" t="s">
        <v>280</v>
      </c>
      <c r="F221" s="64" t="s">
        <v>280</v>
      </c>
      <c r="G221" s="64" t="s">
        <v>280</v>
      </c>
      <c r="H221" s="64" t="s">
        <v>280</v>
      </c>
      <c r="I221" s="64" t="s">
        <v>280</v>
      </c>
      <c r="J221" s="64" t="s">
        <v>773</v>
      </c>
      <c r="K221" s="64" t="s">
        <v>773</v>
      </c>
      <c r="L221" s="64" t="s">
        <v>773</v>
      </c>
      <c r="M221" s="64" t="s">
        <v>773</v>
      </c>
      <c r="N221" s="64" t="s">
        <v>773</v>
      </c>
      <c r="P221" s="64">
        <f t="shared" si="7"/>
        <v>0</v>
      </c>
      <c r="Q221" s="64">
        <f t="shared" si="6"/>
        <v>0</v>
      </c>
    </row>
    <row r="222" spans="1:17" x14ac:dyDescent="0.35">
      <c r="A222" s="64">
        <v>112</v>
      </c>
      <c r="B222" s="67" t="s">
        <v>128</v>
      </c>
      <c r="E222" s="64" t="s">
        <v>280</v>
      </c>
      <c r="F222" s="64" t="s">
        <v>280</v>
      </c>
      <c r="G222" s="64" t="s">
        <v>280</v>
      </c>
      <c r="H222" s="64" t="s">
        <v>280</v>
      </c>
      <c r="I222" s="64" t="s">
        <v>280</v>
      </c>
      <c r="J222" s="64" t="s">
        <v>773</v>
      </c>
      <c r="K222" s="64" t="s">
        <v>773</v>
      </c>
      <c r="L222" s="64" t="s">
        <v>773</v>
      </c>
      <c r="M222" s="64" t="s">
        <v>773</v>
      </c>
      <c r="N222" s="64" t="s">
        <v>773</v>
      </c>
      <c r="P222" s="64">
        <f t="shared" si="7"/>
        <v>0</v>
      </c>
      <c r="Q222" s="64">
        <f t="shared" si="6"/>
        <v>0</v>
      </c>
    </row>
    <row r="223" spans="1:17" x14ac:dyDescent="0.35">
      <c r="A223" s="64">
        <v>36</v>
      </c>
      <c r="B223" s="67" t="s">
        <v>52</v>
      </c>
      <c r="E223" s="64" t="s">
        <v>280</v>
      </c>
      <c r="F223" s="64" t="s">
        <v>280</v>
      </c>
      <c r="G223" s="64" t="s">
        <v>280</v>
      </c>
      <c r="H223" s="64" t="s">
        <v>280</v>
      </c>
      <c r="I223" s="64" t="s">
        <v>280</v>
      </c>
      <c r="J223" s="64" t="s">
        <v>773</v>
      </c>
      <c r="K223" s="64" t="s">
        <v>773</v>
      </c>
      <c r="L223" s="64" t="s">
        <v>773</v>
      </c>
      <c r="M223" s="64" t="s">
        <v>773</v>
      </c>
      <c r="N223" s="64" t="s">
        <v>773</v>
      </c>
      <c r="P223" s="64">
        <f t="shared" si="7"/>
        <v>0</v>
      </c>
      <c r="Q223" s="64">
        <f t="shared" si="6"/>
        <v>0</v>
      </c>
    </row>
    <row r="224" spans="1:17" x14ac:dyDescent="0.35">
      <c r="A224" s="64">
        <v>139</v>
      </c>
      <c r="B224" s="67" t="s">
        <v>155</v>
      </c>
      <c r="E224" s="64" t="s">
        <v>280</v>
      </c>
      <c r="F224" s="64" t="s">
        <v>280</v>
      </c>
      <c r="G224" s="64" t="s">
        <v>280</v>
      </c>
      <c r="H224" s="64" t="s">
        <v>280</v>
      </c>
      <c r="I224" s="64" t="s">
        <v>773</v>
      </c>
      <c r="J224" s="64" t="s">
        <v>773</v>
      </c>
      <c r="K224" s="64" t="s">
        <v>773</v>
      </c>
      <c r="L224" s="64" t="s">
        <v>773</v>
      </c>
      <c r="M224" s="64" t="s">
        <v>773</v>
      </c>
      <c r="N224" s="64" t="s">
        <v>280</v>
      </c>
      <c r="P224" s="64">
        <f t="shared" si="7"/>
        <v>1</v>
      </c>
      <c r="Q224" s="64">
        <f t="shared" si="6"/>
        <v>1</v>
      </c>
    </row>
    <row r="225" spans="1:17" x14ac:dyDescent="0.35">
      <c r="A225" s="64">
        <v>2</v>
      </c>
      <c r="B225" s="67" t="s">
        <v>11</v>
      </c>
      <c r="E225" s="64" t="s">
        <v>280</v>
      </c>
      <c r="F225" s="64" t="s">
        <v>280</v>
      </c>
      <c r="G225" s="64" t="s">
        <v>280</v>
      </c>
      <c r="H225" s="64" t="s">
        <v>280</v>
      </c>
      <c r="I225" s="64" t="s">
        <v>280</v>
      </c>
      <c r="J225" s="64" t="s">
        <v>773</v>
      </c>
      <c r="K225" s="64" t="s">
        <v>773</v>
      </c>
      <c r="L225" s="64" t="s">
        <v>773</v>
      </c>
      <c r="M225" s="64" t="s">
        <v>773</v>
      </c>
      <c r="N225" s="64" t="s">
        <v>773</v>
      </c>
      <c r="P225" s="64">
        <f t="shared" si="7"/>
        <v>0</v>
      </c>
      <c r="Q225" s="64">
        <f t="shared" si="6"/>
        <v>0</v>
      </c>
    </row>
    <row r="226" spans="1:17" x14ac:dyDescent="0.35">
      <c r="A226" s="64">
        <v>26</v>
      </c>
      <c r="B226" s="67" t="s">
        <v>42</v>
      </c>
      <c r="E226" s="64" t="s">
        <v>280</v>
      </c>
      <c r="F226" s="64" t="s">
        <v>280</v>
      </c>
      <c r="G226" s="64" t="s">
        <v>280</v>
      </c>
      <c r="H226" s="64" t="s">
        <v>280</v>
      </c>
      <c r="I226" s="64" t="s">
        <v>773</v>
      </c>
      <c r="J226" s="64" t="s">
        <v>773</v>
      </c>
      <c r="K226" s="64" t="s">
        <v>773</v>
      </c>
      <c r="L226" s="64" t="s">
        <v>773</v>
      </c>
      <c r="M226" s="64" t="s">
        <v>280</v>
      </c>
      <c r="N226" s="64" t="s">
        <v>773</v>
      </c>
      <c r="P226" s="64">
        <f t="shared" si="7"/>
        <v>1</v>
      </c>
      <c r="Q226" s="64">
        <f t="shared" si="6"/>
        <v>1</v>
      </c>
    </row>
    <row r="227" spans="1:17" x14ac:dyDescent="0.35">
      <c r="A227" s="64">
        <v>176</v>
      </c>
      <c r="B227" s="67" t="s">
        <v>192</v>
      </c>
      <c r="E227" s="64" t="s">
        <v>280</v>
      </c>
      <c r="F227" s="64" t="s">
        <v>280</v>
      </c>
      <c r="G227" s="64" t="s">
        <v>280</v>
      </c>
      <c r="H227" s="64" t="s">
        <v>280</v>
      </c>
      <c r="I227" s="64" t="s">
        <v>280</v>
      </c>
      <c r="J227" s="64" t="s">
        <v>773</v>
      </c>
      <c r="K227" s="64" t="s">
        <v>773</v>
      </c>
      <c r="L227" s="64" t="s">
        <v>773</v>
      </c>
      <c r="M227" s="64" t="s">
        <v>773</v>
      </c>
      <c r="N227" s="64" t="s">
        <v>773</v>
      </c>
      <c r="P227" s="64">
        <f t="shared" si="7"/>
        <v>0</v>
      </c>
      <c r="Q227" s="64">
        <f t="shared" si="6"/>
        <v>0</v>
      </c>
    </row>
    <row r="228" spans="1:17" x14ac:dyDescent="0.35">
      <c r="A228" s="64">
        <v>11</v>
      </c>
      <c r="B228" s="67" t="s">
        <v>23</v>
      </c>
      <c r="E228" s="64" t="s">
        <v>280</v>
      </c>
      <c r="F228" s="64" t="s">
        <v>280</v>
      </c>
      <c r="G228" s="64" t="s">
        <v>280</v>
      </c>
      <c r="H228" s="64" t="s">
        <v>280</v>
      </c>
      <c r="I228" s="64" t="s">
        <v>280</v>
      </c>
      <c r="J228" s="64" t="s">
        <v>773</v>
      </c>
      <c r="K228" s="64" t="s">
        <v>773</v>
      </c>
      <c r="L228" s="64" t="s">
        <v>773</v>
      </c>
      <c r="M228" s="64" t="s">
        <v>773</v>
      </c>
      <c r="N228" s="64" t="s">
        <v>773</v>
      </c>
      <c r="P228" s="64">
        <f t="shared" si="7"/>
        <v>0</v>
      </c>
      <c r="Q228" s="64">
        <f t="shared" si="6"/>
        <v>0</v>
      </c>
    </row>
    <row r="229" spans="1:17" x14ac:dyDescent="0.35">
      <c r="A229" s="64">
        <v>24</v>
      </c>
      <c r="B229" s="67" t="s">
        <v>40</v>
      </c>
      <c r="E229" s="64" t="s">
        <v>280</v>
      </c>
      <c r="F229" s="64" t="s">
        <v>280</v>
      </c>
      <c r="G229" s="64" t="s">
        <v>280</v>
      </c>
      <c r="H229" s="64" t="s">
        <v>280</v>
      </c>
      <c r="I229" s="64" t="s">
        <v>280</v>
      </c>
      <c r="J229" s="64" t="s">
        <v>773</v>
      </c>
      <c r="K229" s="64" t="s">
        <v>773</v>
      </c>
      <c r="L229" s="64" t="s">
        <v>773</v>
      </c>
      <c r="M229" s="64" t="s">
        <v>773</v>
      </c>
      <c r="N229" s="64" t="s">
        <v>773</v>
      </c>
      <c r="P229" s="64">
        <f t="shared" si="7"/>
        <v>0</v>
      </c>
      <c r="Q229" s="64">
        <f t="shared" si="6"/>
        <v>0</v>
      </c>
    </row>
    <row r="230" spans="1:17" x14ac:dyDescent="0.35">
      <c r="A230" s="64">
        <v>55</v>
      </c>
      <c r="B230" s="67" t="s">
        <v>72</v>
      </c>
      <c r="E230" s="64" t="s">
        <v>280</v>
      </c>
      <c r="F230" s="64" t="s">
        <v>280</v>
      </c>
      <c r="G230" s="64" t="s">
        <v>280</v>
      </c>
      <c r="H230" s="64" t="s">
        <v>280</v>
      </c>
      <c r="I230" s="64" t="s">
        <v>773</v>
      </c>
      <c r="J230" s="64" t="s">
        <v>773</v>
      </c>
      <c r="K230" s="64" t="s">
        <v>773</v>
      </c>
      <c r="L230" s="64" t="s">
        <v>773</v>
      </c>
      <c r="M230" s="64" t="s">
        <v>773</v>
      </c>
      <c r="N230" s="64" t="s">
        <v>280</v>
      </c>
      <c r="P230" s="64">
        <f t="shared" si="7"/>
        <v>1</v>
      </c>
      <c r="Q230" s="64">
        <f t="shared" si="6"/>
        <v>1</v>
      </c>
    </row>
    <row r="231" spans="1:17" x14ac:dyDescent="0.35">
      <c r="A231" s="64">
        <v>242</v>
      </c>
      <c r="B231" s="67" t="s">
        <v>257</v>
      </c>
      <c r="E231" s="64" t="s">
        <v>280</v>
      </c>
      <c r="F231" s="64" t="s">
        <v>280</v>
      </c>
      <c r="G231" s="64" t="s">
        <v>280</v>
      </c>
      <c r="H231" s="64" t="s">
        <v>280</v>
      </c>
      <c r="I231" s="64" t="s">
        <v>280</v>
      </c>
      <c r="J231" s="64" t="s">
        <v>773</v>
      </c>
      <c r="K231" s="64" t="s">
        <v>773</v>
      </c>
      <c r="L231" s="64" t="s">
        <v>773</v>
      </c>
      <c r="M231" s="64" t="s">
        <v>773</v>
      </c>
      <c r="N231" s="64" t="s">
        <v>773</v>
      </c>
      <c r="P231" s="64">
        <f t="shared" si="7"/>
        <v>0</v>
      </c>
      <c r="Q231" s="64">
        <f t="shared" si="6"/>
        <v>0</v>
      </c>
    </row>
    <row r="232" spans="1:17" x14ac:dyDescent="0.35">
      <c r="A232" s="64">
        <v>16</v>
      </c>
      <c r="B232" s="67" t="s">
        <v>31</v>
      </c>
      <c r="E232" s="64" t="s">
        <v>280</v>
      </c>
      <c r="F232" s="64" t="s">
        <v>280</v>
      </c>
      <c r="G232" s="64" t="s">
        <v>280</v>
      </c>
      <c r="H232" s="64" t="s">
        <v>280</v>
      </c>
      <c r="I232" s="64" t="s">
        <v>280</v>
      </c>
      <c r="J232" s="64" t="s">
        <v>773</v>
      </c>
      <c r="K232" s="64" t="s">
        <v>773</v>
      </c>
      <c r="L232" s="64" t="s">
        <v>773</v>
      </c>
      <c r="M232" s="64" t="s">
        <v>773</v>
      </c>
      <c r="N232" s="64" t="s">
        <v>280</v>
      </c>
      <c r="P232" s="64">
        <f t="shared" si="7"/>
        <v>0</v>
      </c>
      <c r="Q232" s="64">
        <f t="shared" si="6"/>
        <v>1</v>
      </c>
    </row>
    <row r="233" spans="1:17" x14ac:dyDescent="0.35">
      <c r="A233" s="64">
        <v>192</v>
      </c>
      <c r="B233" s="67" t="s">
        <v>207</v>
      </c>
      <c r="E233" s="64" t="s">
        <v>280</v>
      </c>
      <c r="F233" s="64" t="s">
        <v>280</v>
      </c>
      <c r="G233" s="64" t="s">
        <v>280</v>
      </c>
      <c r="H233" s="64" t="s">
        <v>280</v>
      </c>
      <c r="I233" s="64" t="s">
        <v>280</v>
      </c>
      <c r="J233" s="64" t="s">
        <v>773</v>
      </c>
      <c r="K233" s="64" t="s">
        <v>773</v>
      </c>
      <c r="L233" s="64" t="s">
        <v>773</v>
      </c>
      <c r="M233" s="64" t="s">
        <v>773</v>
      </c>
      <c r="N233" s="64" t="s">
        <v>773</v>
      </c>
      <c r="P233" s="64">
        <f t="shared" si="7"/>
        <v>0</v>
      </c>
      <c r="Q233" s="64">
        <f t="shared" si="6"/>
        <v>0</v>
      </c>
    </row>
    <row r="234" spans="1:17" x14ac:dyDescent="0.35">
      <c r="A234" s="64">
        <v>207</v>
      </c>
      <c r="B234" s="67" t="s">
        <v>222</v>
      </c>
      <c r="E234" s="64" t="s">
        <v>280</v>
      </c>
      <c r="F234" s="64" t="s">
        <v>280</v>
      </c>
      <c r="G234" s="64" t="s">
        <v>280</v>
      </c>
      <c r="H234" s="64" t="s">
        <v>280</v>
      </c>
      <c r="I234" s="64" t="s">
        <v>280</v>
      </c>
      <c r="J234" s="64" t="s">
        <v>773</v>
      </c>
      <c r="K234" s="64" t="s">
        <v>773</v>
      </c>
      <c r="L234" s="64" t="s">
        <v>773</v>
      </c>
      <c r="M234" s="64" t="s">
        <v>773</v>
      </c>
      <c r="N234" s="64" t="s">
        <v>773</v>
      </c>
      <c r="P234" s="64">
        <f t="shared" si="7"/>
        <v>0</v>
      </c>
      <c r="Q234" s="64">
        <f t="shared" si="6"/>
        <v>0</v>
      </c>
    </row>
    <row r="235" spans="1:17" x14ac:dyDescent="0.35">
      <c r="A235" s="64">
        <v>160</v>
      </c>
      <c r="B235" s="67" t="s">
        <v>176</v>
      </c>
      <c r="E235" s="64" t="s">
        <v>280</v>
      </c>
      <c r="F235" s="64" t="s">
        <v>280</v>
      </c>
      <c r="G235" s="64" t="s">
        <v>280</v>
      </c>
      <c r="H235" s="64" t="s">
        <v>280</v>
      </c>
      <c r="I235" s="64" t="s">
        <v>280</v>
      </c>
      <c r="J235" s="64" t="s">
        <v>773</v>
      </c>
      <c r="K235" s="64" t="s">
        <v>773</v>
      </c>
      <c r="L235" s="64" t="s">
        <v>773</v>
      </c>
      <c r="M235" s="64" t="s">
        <v>773</v>
      </c>
      <c r="N235" s="64" t="s">
        <v>280</v>
      </c>
      <c r="P235" s="64">
        <f t="shared" si="7"/>
        <v>0</v>
      </c>
      <c r="Q235" s="64">
        <f t="shared" si="6"/>
        <v>1</v>
      </c>
    </row>
    <row r="236" spans="1:17" x14ac:dyDescent="0.35">
      <c r="A236" s="64">
        <v>169</v>
      </c>
      <c r="B236" s="67" t="s">
        <v>185</v>
      </c>
      <c r="E236" s="64" t="s">
        <v>280</v>
      </c>
      <c r="F236" s="64" t="s">
        <v>773</v>
      </c>
      <c r="G236" s="64" t="s">
        <v>280</v>
      </c>
      <c r="H236" s="64" t="s">
        <v>280</v>
      </c>
      <c r="I236" s="64" t="s">
        <v>280</v>
      </c>
      <c r="J236" s="64" t="s">
        <v>773</v>
      </c>
      <c r="K236" s="64" t="s">
        <v>773</v>
      </c>
      <c r="L236" s="64" t="s">
        <v>773</v>
      </c>
      <c r="M236" s="64" t="s">
        <v>773</v>
      </c>
      <c r="N236" s="64" t="s">
        <v>773</v>
      </c>
      <c r="P236" s="64">
        <f t="shared" si="7"/>
        <v>1</v>
      </c>
      <c r="Q236" s="64">
        <f t="shared" si="6"/>
        <v>0</v>
      </c>
    </row>
    <row r="237" spans="1:17" x14ac:dyDescent="0.35">
      <c r="A237" s="64">
        <v>187</v>
      </c>
      <c r="B237" s="67" t="s">
        <v>202</v>
      </c>
      <c r="E237" s="64" t="s">
        <v>280</v>
      </c>
      <c r="F237" s="64" t="s">
        <v>280</v>
      </c>
      <c r="G237" s="64" t="s">
        <v>280</v>
      </c>
      <c r="H237" s="64" t="s">
        <v>280</v>
      </c>
      <c r="I237" s="64" t="s">
        <v>280</v>
      </c>
      <c r="J237" s="64" t="s">
        <v>773</v>
      </c>
      <c r="K237" s="64" t="s">
        <v>773</v>
      </c>
      <c r="L237" s="64" t="s">
        <v>773</v>
      </c>
      <c r="M237" s="64" t="s">
        <v>773</v>
      </c>
      <c r="N237" s="64" t="s">
        <v>280</v>
      </c>
      <c r="P237" s="64">
        <f t="shared" si="7"/>
        <v>0</v>
      </c>
      <c r="Q237" s="64">
        <f t="shared" si="6"/>
        <v>1</v>
      </c>
    </row>
    <row r="238" spans="1:17" x14ac:dyDescent="0.35">
      <c r="A238" s="64">
        <v>4</v>
      </c>
      <c r="B238" s="67" t="s">
        <v>15</v>
      </c>
      <c r="E238" s="64" t="s">
        <v>280</v>
      </c>
      <c r="F238" s="64" t="s">
        <v>280</v>
      </c>
      <c r="G238" s="64" t="s">
        <v>280</v>
      </c>
      <c r="H238" s="64" t="s">
        <v>280</v>
      </c>
      <c r="I238" s="64" t="s">
        <v>280</v>
      </c>
      <c r="J238" s="64" t="s">
        <v>773</v>
      </c>
      <c r="K238" s="64" t="s">
        <v>773</v>
      </c>
      <c r="L238" s="64" t="s">
        <v>773</v>
      </c>
      <c r="M238" s="64" t="s">
        <v>773</v>
      </c>
      <c r="N238" s="64" t="s">
        <v>773</v>
      </c>
      <c r="P238" s="64">
        <f t="shared" si="7"/>
        <v>0</v>
      </c>
      <c r="Q238" s="64">
        <f t="shared" si="6"/>
        <v>0</v>
      </c>
    </row>
    <row r="239" spans="1:17" x14ac:dyDescent="0.35">
      <c r="A239" s="64">
        <v>220</v>
      </c>
      <c r="B239" s="67" t="s">
        <v>235</v>
      </c>
      <c r="E239" s="64" t="s">
        <v>280</v>
      </c>
      <c r="F239" s="64" t="s">
        <v>280</v>
      </c>
      <c r="G239" s="64" t="s">
        <v>280</v>
      </c>
      <c r="H239" s="64" t="s">
        <v>280</v>
      </c>
      <c r="I239" s="64" t="s">
        <v>280</v>
      </c>
      <c r="J239" s="64" t="s">
        <v>773</v>
      </c>
      <c r="K239" s="64" t="s">
        <v>773</v>
      </c>
      <c r="L239" s="64" t="s">
        <v>773</v>
      </c>
      <c r="M239" s="64" t="s">
        <v>773</v>
      </c>
      <c r="N239" s="64" t="s">
        <v>773</v>
      </c>
      <c r="P239" s="64">
        <f t="shared" si="7"/>
        <v>0</v>
      </c>
      <c r="Q239" s="64">
        <f t="shared" si="6"/>
        <v>0</v>
      </c>
    </row>
    <row r="240" spans="1:17" x14ac:dyDescent="0.35">
      <c r="A240" s="64">
        <v>228</v>
      </c>
      <c r="B240" s="67" t="s">
        <v>243</v>
      </c>
      <c r="E240" s="64" t="s">
        <v>280</v>
      </c>
      <c r="F240" s="64" t="s">
        <v>280</v>
      </c>
      <c r="G240" s="64" t="s">
        <v>280</v>
      </c>
      <c r="H240" s="64" t="s">
        <v>280</v>
      </c>
      <c r="I240" s="64" t="s">
        <v>280</v>
      </c>
      <c r="J240" s="64" t="s">
        <v>773</v>
      </c>
      <c r="K240" s="64" t="s">
        <v>773</v>
      </c>
      <c r="L240" s="64" t="s">
        <v>773</v>
      </c>
      <c r="M240" s="64" t="s">
        <v>773</v>
      </c>
      <c r="N240" s="64" t="s">
        <v>280</v>
      </c>
      <c r="P240" s="64">
        <f t="shared" si="7"/>
        <v>0</v>
      </c>
      <c r="Q240" s="64">
        <f t="shared" si="6"/>
        <v>1</v>
      </c>
    </row>
    <row r="241" spans="1:17" x14ac:dyDescent="0.35">
      <c r="A241" s="64">
        <v>194</v>
      </c>
      <c r="B241" s="67" t="s">
        <v>209</v>
      </c>
      <c r="E241" s="64" t="s">
        <v>280</v>
      </c>
      <c r="F241" s="64" t="s">
        <v>280</v>
      </c>
      <c r="G241" s="64" t="s">
        <v>280</v>
      </c>
      <c r="H241" s="64" t="s">
        <v>280</v>
      </c>
      <c r="I241" s="64" t="s">
        <v>280</v>
      </c>
      <c r="J241" s="64" t="s">
        <v>773</v>
      </c>
      <c r="K241" s="64" t="s">
        <v>773</v>
      </c>
      <c r="L241" s="64" t="s">
        <v>773</v>
      </c>
      <c r="M241" s="64" t="s">
        <v>773</v>
      </c>
      <c r="N241" s="64" t="s">
        <v>773</v>
      </c>
      <c r="P241" s="64">
        <f t="shared" si="7"/>
        <v>0</v>
      </c>
      <c r="Q241" s="64">
        <f t="shared" si="6"/>
        <v>0</v>
      </c>
    </row>
    <row r="242" spans="1:17" x14ac:dyDescent="0.35">
      <c r="A242" s="64">
        <v>88</v>
      </c>
      <c r="B242" s="67" t="s">
        <v>104</v>
      </c>
      <c r="E242" s="64" t="s">
        <v>280</v>
      </c>
      <c r="F242" s="64" t="s">
        <v>280</v>
      </c>
      <c r="G242" s="64" t="s">
        <v>280</v>
      </c>
      <c r="H242" s="64" t="s">
        <v>280</v>
      </c>
      <c r="I242" s="64" t="s">
        <v>280</v>
      </c>
      <c r="J242" s="64" t="s">
        <v>773</v>
      </c>
      <c r="K242" s="64" t="s">
        <v>773</v>
      </c>
      <c r="L242" s="64" t="s">
        <v>773</v>
      </c>
      <c r="M242" s="64" t="s">
        <v>773</v>
      </c>
      <c r="N242" s="64" t="s">
        <v>773</v>
      </c>
      <c r="P242" s="64">
        <f t="shared" si="7"/>
        <v>0</v>
      </c>
      <c r="Q242" s="64">
        <f t="shared" si="6"/>
        <v>0</v>
      </c>
    </row>
    <row r="243" spans="1:17" x14ac:dyDescent="0.35">
      <c r="A243" s="64">
        <v>5</v>
      </c>
      <c r="B243" s="67" t="s">
        <v>16</v>
      </c>
      <c r="E243" s="64" t="s">
        <v>280</v>
      </c>
      <c r="F243" s="64" t="s">
        <v>280</v>
      </c>
      <c r="G243" s="64" t="s">
        <v>280</v>
      </c>
      <c r="H243" s="64" t="s">
        <v>280</v>
      </c>
      <c r="I243" s="64" t="s">
        <v>280</v>
      </c>
      <c r="J243" s="64" t="s">
        <v>773</v>
      </c>
      <c r="K243" s="64" t="s">
        <v>773</v>
      </c>
      <c r="L243" s="64" t="s">
        <v>773</v>
      </c>
      <c r="M243" s="64" t="s">
        <v>773</v>
      </c>
      <c r="N243" s="64" t="s">
        <v>773</v>
      </c>
      <c r="P243" s="64">
        <f t="shared" si="7"/>
        <v>0</v>
      </c>
      <c r="Q243" s="64">
        <f t="shared" si="6"/>
        <v>0</v>
      </c>
    </row>
    <row r="244" spans="1:17" x14ac:dyDescent="0.35">
      <c r="A244" s="64">
        <v>37</v>
      </c>
      <c r="B244" s="67" t="s">
        <v>53</v>
      </c>
      <c r="E244" s="64" t="s">
        <v>280</v>
      </c>
      <c r="F244" s="64" t="s">
        <v>773</v>
      </c>
      <c r="G244" s="64" t="s">
        <v>280</v>
      </c>
      <c r="H244" s="64" t="s">
        <v>280</v>
      </c>
      <c r="I244" s="64" t="s">
        <v>280</v>
      </c>
      <c r="J244" s="64" t="s">
        <v>773</v>
      </c>
      <c r="K244" s="64" t="s">
        <v>773</v>
      </c>
      <c r="L244" s="64" t="s">
        <v>773</v>
      </c>
      <c r="M244" s="64" t="s">
        <v>773</v>
      </c>
      <c r="N244" s="64" t="s">
        <v>773</v>
      </c>
      <c r="P244" s="64">
        <f t="shared" si="7"/>
        <v>1</v>
      </c>
      <c r="Q244" s="64">
        <f t="shared" si="6"/>
        <v>0</v>
      </c>
    </row>
    <row r="245" spans="1:17" x14ac:dyDescent="0.35">
      <c r="A245" s="64">
        <v>111</v>
      </c>
      <c r="B245" s="67" t="s">
        <v>127</v>
      </c>
      <c r="E245" s="64" t="s">
        <v>280</v>
      </c>
      <c r="F245" s="64" t="s">
        <v>280</v>
      </c>
      <c r="G245" s="64" t="s">
        <v>280</v>
      </c>
      <c r="H245" s="64" t="s">
        <v>280</v>
      </c>
      <c r="I245" s="64" t="s">
        <v>280</v>
      </c>
      <c r="J245" s="64" t="s">
        <v>773</v>
      </c>
      <c r="K245" s="64" t="s">
        <v>773</v>
      </c>
      <c r="L245" s="64" t="s">
        <v>773</v>
      </c>
      <c r="M245" s="64" t="s">
        <v>773</v>
      </c>
      <c r="N245" s="64" t="s">
        <v>773</v>
      </c>
      <c r="P245" s="64">
        <f t="shared" si="7"/>
        <v>0</v>
      </c>
      <c r="Q245" s="64">
        <f t="shared" si="6"/>
        <v>0</v>
      </c>
    </row>
    <row r="246" spans="1:17" x14ac:dyDescent="0.35">
      <c r="A246" s="64">
        <v>222</v>
      </c>
      <c r="B246" s="67" t="s">
        <v>237</v>
      </c>
      <c r="E246" s="64" t="s">
        <v>280</v>
      </c>
      <c r="F246" s="64" t="s">
        <v>280</v>
      </c>
      <c r="G246" s="64" t="s">
        <v>280</v>
      </c>
      <c r="H246" s="64" t="s">
        <v>280</v>
      </c>
      <c r="I246" s="64" t="s">
        <v>280</v>
      </c>
      <c r="J246" s="64" t="s">
        <v>773</v>
      </c>
      <c r="K246" s="64" t="s">
        <v>773</v>
      </c>
      <c r="L246" s="64" t="s">
        <v>773</v>
      </c>
      <c r="M246" s="64" t="s">
        <v>773</v>
      </c>
      <c r="N246" s="64" t="s">
        <v>773</v>
      </c>
      <c r="P246" s="64">
        <f t="shared" si="7"/>
        <v>0</v>
      </c>
      <c r="Q246" s="64">
        <f t="shared" si="6"/>
        <v>0</v>
      </c>
    </row>
    <row r="247" spans="1:17" x14ac:dyDescent="0.35">
      <c r="A247" s="64">
        <v>67</v>
      </c>
      <c r="B247" s="67" t="s">
        <v>84</v>
      </c>
      <c r="E247" s="64" t="s">
        <v>280</v>
      </c>
      <c r="F247" s="64" t="s">
        <v>280</v>
      </c>
      <c r="G247" s="64" t="s">
        <v>280</v>
      </c>
      <c r="H247" s="64" t="s">
        <v>280</v>
      </c>
      <c r="I247" s="64" t="s">
        <v>280</v>
      </c>
      <c r="J247" s="64" t="s">
        <v>773</v>
      </c>
      <c r="K247" s="64" t="s">
        <v>773</v>
      </c>
      <c r="L247" s="64" t="s">
        <v>773</v>
      </c>
      <c r="M247" s="64" t="s">
        <v>773</v>
      </c>
      <c r="N247" s="64" t="s">
        <v>773</v>
      </c>
      <c r="P247" s="64">
        <f t="shared" si="7"/>
        <v>0</v>
      </c>
      <c r="Q247" s="64">
        <f t="shared" si="6"/>
        <v>0</v>
      </c>
    </row>
    <row r="248" spans="1:17" x14ac:dyDescent="0.35">
      <c r="E248" s="64">
        <f>COUNTA(E3:E247)-COUNTIF(E3:E247, "x")</f>
        <v>0</v>
      </c>
      <c r="F248" s="64">
        <f t="shared" ref="F248:I248" si="8">COUNTA(F3:F247)-COUNTIF(F3:F247, "x")</f>
        <v>33</v>
      </c>
      <c r="G248" s="64">
        <f t="shared" si="8"/>
        <v>2</v>
      </c>
      <c r="H248" s="64">
        <f t="shared" si="8"/>
        <v>11</v>
      </c>
      <c r="I248" s="64">
        <f t="shared" si="8"/>
        <v>46</v>
      </c>
      <c r="J248" s="64">
        <f>COUNTIF(J3:J247, "x")</f>
        <v>1</v>
      </c>
      <c r="K248" s="64">
        <f t="shared" ref="K248:N248" si="9">COUNTIF(K3:K247, "x")</f>
        <v>0</v>
      </c>
      <c r="L248" s="64">
        <f t="shared" si="9"/>
        <v>3</v>
      </c>
      <c r="M248" s="64">
        <f t="shared" si="9"/>
        <v>17</v>
      </c>
      <c r="N248" s="64">
        <f t="shared" si="9"/>
        <v>55</v>
      </c>
    </row>
  </sheetData>
  <autoFilter ref="A2:N248" xr:uid="{00000000-0009-0000-0000-00000C000000}"/>
  <pageMargins left="0.7" right="0.7" top="0.75" bottom="0.75" header="0.3" footer="0.3"/>
  <pageSetup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N261"/>
  <sheetViews>
    <sheetView topLeftCell="T5" workbookViewId="0">
      <selection activeCell="AD258" sqref="AD258"/>
    </sheetView>
  </sheetViews>
  <sheetFormatPr defaultRowHeight="14.5" x14ac:dyDescent="0.35"/>
  <sheetData>
    <row r="1" spans="1:40" x14ac:dyDescent="0.35">
      <c r="A1" s="63"/>
      <c r="B1" s="66"/>
      <c r="C1" s="63"/>
      <c r="D1" s="63"/>
      <c r="E1" s="63" t="s">
        <v>267</v>
      </c>
      <c r="F1" s="63"/>
      <c r="G1" s="63"/>
      <c r="H1" s="63"/>
      <c r="I1" s="63"/>
      <c r="J1" s="63"/>
      <c r="K1" s="63"/>
      <c r="L1" s="63"/>
      <c r="M1" s="63"/>
      <c r="N1" s="63"/>
      <c r="O1" s="63"/>
      <c r="P1" s="63"/>
      <c r="Q1" s="63"/>
      <c r="R1" s="63"/>
      <c r="S1" s="63"/>
      <c r="T1" s="63"/>
      <c r="U1" s="63" t="s">
        <v>268</v>
      </c>
      <c r="V1" s="63"/>
      <c r="W1" s="63"/>
      <c r="X1" s="63"/>
      <c r="Y1" s="63"/>
      <c r="Z1" s="63"/>
      <c r="AA1" s="63"/>
      <c r="AB1" s="63"/>
      <c r="AC1" s="63"/>
      <c r="AD1" s="63"/>
      <c r="AE1" s="63"/>
      <c r="AF1" s="63"/>
      <c r="AG1" s="63"/>
      <c r="AH1" s="63"/>
      <c r="AI1" s="63"/>
      <c r="AJ1" s="63"/>
      <c r="AK1" s="63"/>
    </row>
    <row r="2" spans="1:40" x14ac:dyDescent="0.35">
      <c r="A2" s="64" t="s">
        <v>269</v>
      </c>
      <c r="B2" s="67" t="s">
        <v>270</v>
      </c>
      <c r="C2" s="65" t="s">
        <v>7</v>
      </c>
      <c r="D2" s="65" t="s">
        <v>271</v>
      </c>
      <c r="E2" s="65" t="s">
        <v>272</v>
      </c>
      <c r="F2" s="65" t="s">
        <v>777</v>
      </c>
      <c r="G2" s="65" t="s">
        <v>778</v>
      </c>
      <c r="H2" s="65" t="s">
        <v>779</v>
      </c>
      <c r="I2" s="65" t="s">
        <v>273</v>
      </c>
      <c r="J2" s="65" t="s">
        <v>780</v>
      </c>
      <c r="K2" s="65" t="s">
        <v>781</v>
      </c>
      <c r="L2" s="65" t="s">
        <v>779</v>
      </c>
      <c r="M2" s="65" t="s">
        <v>275</v>
      </c>
      <c r="N2" s="65" t="s">
        <v>787</v>
      </c>
      <c r="O2" s="65" t="s">
        <v>788</v>
      </c>
      <c r="P2" s="65" t="s">
        <v>779</v>
      </c>
      <c r="Q2" s="65" t="s">
        <v>276</v>
      </c>
      <c r="R2" s="65" t="s">
        <v>796</v>
      </c>
      <c r="S2" s="65" t="s">
        <v>797</v>
      </c>
      <c r="T2" s="65" t="s">
        <v>779</v>
      </c>
      <c r="U2" s="65" t="s">
        <v>277</v>
      </c>
      <c r="V2" s="65" t="s">
        <v>798</v>
      </c>
      <c r="W2" s="65" t="s">
        <v>799</v>
      </c>
      <c r="X2" s="65" t="s">
        <v>779</v>
      </c>
      <c r="Y2" s="65" t="s">
        <v>278</v>
      </c>
      <c r="Z2" s="65" t="s">
        <v>800</v>
      </c>
      <c r="AA2" s="65" t="s">
        <v>801</v>
      </c>
      <c r="AB2" s="65" t="s">
        <v>779</v>
      </c>
      <c r="AC2" s="65" t="s">
        <v>279</v>
      </c>
      <c r="AD2" s="65" t="s">
        <v>802</v>
      </c>
      <c r="AE2" s="65" t="s">
        <v>803</v>
      </c>
      <c r="AF2" s="65" t="s">
        <v>779</v>
      </c>
      <c r="AG2" s="65" t="s">
        <v>805</v>
      </c>
      <c r="AH2" s="65" t="s">
        <v>819</v>
      </c>
      <c r="AI2" s="65" t="s">
        <v>820</v>
      </c>
      <c r="AJ2" s="65" t="s">
        <v>779</v>
      </c>
      <c r="AK2" s="65" t="s">
        <v>804</v>
      </c>
      <c r="AL2" s="65" t="s">
        <v>821</v>
      </c>
      <c r="AM2" s="65" t="s">
        <v>822</v>
      </c>
      <c r="AN2" s="65" t="s">
        <v>779</v>
      </c>
    </row>
    <row r="3" spans="1:40" s="75" customFormat="1" x14ac:dyDescent="0.35">
      <c r="A3" s="65">
        <v>167</v>
      </c>
      <c r="B3" s="74" t="s">
        <v>281</v>
      </c>
      <c r="C3" s="65"/>
      <c r="D3" s="65"/>
      <c r="E3" s="65" t="s">
        <v>280</v>
      </c>
      <c r="F3" s="65" t="str">
        <f>VLOOKUP(A3,'Tagging-50-JW'!$A$3:$M$52,5,FALSE)</f>
        <v>x</v>
      </c>
      <c r="G3" s="65" t="str">
        <f>VLOOKUP(A3,'Tagging-50-FD'!$A$3:$M$52,5,FALSE)</f>
        <v>x</v>
      </c>
      <c r="H3" s="65" t="str">
        <f>IF(AND(F3="x",G3="x"),"TT",IF(AND(F3="x",G3&lt;&gt;"x"),"TF",IF(AND(F3&lt;&gt;"x",G3="x"),"FT","FF")))</f>
        <v>TT</v>
      </c>
      <c r="I3" s="65" t="s">
        <v>280</v>
      </c>
      <c r="J3" s="65" t="str">
        <f>VLOOKUP(A3,'Tagging-50-JW'!$A$3:$M$52,6,FALSE)</f>
        <v>x</v>
      </c>
      <c r="K3" s="65" t="str">
        <f>VLOOKUP(A3,'Tagging-50-FD'!$A$3:$M$52,6,FALSE)</f>
        <v>x</v>
      </c>
      <c r="L3" s="65" t="str">
        <f>IF(AND(J3="x",K3="x"),"TT",IF(AND(J3="x",K3&lt;&gt;"x"),"TF",IF(AND(J3&lt;&gt;"x",K3="x"),"FT","FF")))</f>
        <v>TT</v>
      </c>
      <c r="M3" s="65" t="s">
        <v>280</v>
      </c>
      <c r="N3" s="65" t="str">
        <f>VLOOKUP(A3,'Tagging-50-JW'!$A$3:$M$52,7,FALSE)</f>
        <v>x</v>
      </c>
      <c r="O3" s="65" t="str">
        <f>VLOOKUP(A3,'Tagging-50-FD'!$A$3:$M$52,7,FALSE)</f>
        <v>x</v>
      </c>
      <c r="P3" s="65" t="str">
        <f>IF(AND(N3="x",O3="x"),"TT",IF(AND(N3="x",O3&lt;&gt;"x"),"TF",IF(AND(N3&lt;&gt;"x",O3="x"),"FT","FF")))</f>
        <v>TT</v>
      </c>
      <c r="Q3" s="65" t="s">
        <v>280</v>
      </c>
      <c r="R3" s="65" t="str">
        <f>VLOOKUP(A3,'Tagging-50-JW'!$A$3:$M$52,8,FALSE)</f>
        <v>x</v>
      </c>
      <c r="S3" s="65" t="str">
        <f>VLOOKUP(A3,'Tagging-50-FD'!$A$3:$M$52,8,FALSE)</f>
        <v>x</v>
      </c>
      <c r="T3" s="65" t="str">
        <f>IF(AND(R3="x",S3="x"),"TT",IF(AND(R3="x",S3&lt;&gt;"x"),"TF",IF(AND(R3&lt;&gt;"x",S3="x"),"FT","FF")))</f>
        <v>TT</v>
      </c>
      <c r="U3" s="65" t="s">
        <v>773</v>
      </c>
      <c r="V3" s="65">
        <f>VLOOKUP(A3,'Tagging-50-JW'!$A$3:$M$52,9,FALSE)</f>
        <v>0</v>
      </c>
      <c r="W3" s="65">
        <f>VLOOKUP(A3,'Tagging-50-FD'!$A$3:$M$52,9,FALSE)</f>
        <v>0</v>
      </c>
      <c r="X3" s="65" t="str">
        <f>IF(AND(V3="x",W3="x"),"TT",IF(AND(V3="x",W3&lt;&gt;"x"),"TF",IF(AND(V3&lt;&gt;"x",W3="x"),"FT","FF")))</f>
        <v>FF</v>
      </c>
      <c r="Y3" s="65" t="s">
        <v>773</v>
      </c>
      <c r="Z3" s="65">
        <f>VLOOKUP(A3,'Tagging-50-JW'!$A$3:$M$52,10,FALSE)</f>
        <v>0</v>
      </c>
      <c r="AA3" s="65">
        <f>VLOOKUP(A3,'Tagging-50-FD'!$A$3:$M$52,10,FALSE)</f>
        <v>0</v>
      </c>
      <c r="AB3" s="65" t="str">
        <f>IF(AND(Z3="x",AA3="x"),"TT",IF(AND(Z3="x",AA3&lt;&gt;"x"),"TF",IF(AND(Z3&lt;&gt;"x",AA3="x"),"FT","FF")))</f>
        <v>FF</v>
      </c>
      <c r="AC3" s="65" t="s">
        <v>773</v>
      </c>
      <c r="AD3" s="65">
        <f>VLOOKUP(A3,'Tagging-50-JW'!$A$3:$M$52,11,FALSE)</f>
        <v>0</v>
      </c>
      <c r="AE3" s="65">
        <f>VLOOKUP(A3,'Tagging-50-FD'!$A$3:$M$52,11,FALSE)</f>
        <v>0</v>
      </c>
      <c r="AF3" s="65" t="str">
        <f t="shared" ref="AF3:AF4" si="0">IF(AND(AD3="x",AE3="x"),"TT",IF(AND(AD3="x",AE3&lt;&gt;"x"),"TF",IF(AND(AD3&lt;&gt;"x",AE3="x"),"FT","FF")))</f>
        <v>FF</v>
      </c>
      <c r="AG3" s="65" t="s">
        <v>773</v>
      </c>
      <c r="AH3" s="65">
        <f>VLOOKUP(A3,'Tagging-50-JW'!$A$3:$M$52,12,FALSE)</f>
        <v>0</v>
      </c>
      <c r="AI3" s="65">
        <f>VLOOKUP(A3,'Tagging-50-FD'!$A$3:$M$52,12,FALSE)</f>
        <v>0</v>
      </c>
      <c r="AJ3" s="65" t="str">
        <f t="shared" ref="AJ3" si="1">IF(AND(AH3="x",AI3="x"),"TT",IF(AND(AH3="x",AI3&lt;&gt;"x"),"TF",IF(AND(AH3&lt;&gt;"x",AI3="x"),"FT","FF")))</f>
        <v>FF</v>
      </c>
      <c r="AK3" s="65" t="s">
        <v>280</v>
      </c>
      <c r="AL3" s="75" t="str">
        <f>VLOOKUP(A3,'Tagging-50-JW'!$A$3:$M$52,13,FALSE)</f>
        <v>x</v>
      </c>
      <c r="AM3" s="75" t="str">
        <f>VLOOKUP(A3,'Tagging-50-FD'!$A$3:$M$52,13,FALSE)</f>
        <v>x</v>
      </c>
      <c r="AN3" s="65" t="str">
        <f t="shared" ref="AN3" si="2">IF(AND(AL3="x",AM3="x"),"TT",IF(AND(AL3="x",AM3&lt;&gt;"x"),"TF",IF(AND(AL3&lt;&gt;"x",AM3="x"),"FT","FF")))</f>
        <v>TT</v>
      </c>
    </row>
    <row r="4" spans="1:40" s="75" customFormat="1" x14ac:dyDescent="0.35">
      <c r="A4" s="65">
        <v>87</v>
      </c>
      <c r="B4" s="74" t="s">
        <v>103</v>
      </c>
      <c r="C4" s="65"/>
      <c r="D4" s="65"/>
      <c r="E4" s="65" t="s">
        <v>280</v>
      </c>
      <c r="F4" s="65" t="str">
        <f>VLOOKUP(A4,'Tagging-50-JW'!$A$3:$M$52,5,FALSE)</f>
        <v>x</v>
      </c>
      <c r="G4" s="65" t="str">
        <f>VLOOKUP(A4,'Tagging-50-FD'!$A$3:$M$52,5,FALSE)</f>
        <v>x</v>
      </c>
      <c r="H4" s="65" t="str">
        <f t="shared" ref="H4:H67" si="3">IF(AND(F4="x",G4="x"),"TT",IF(AND(F4="x",G4&lt;&gt;"x"),"TF",IF(AND(F4&lt;&gt;"x",G4="x"),"FT","FF")))</f>
        <v>TT</v>
      </c>
      <c r="I4" s="65" t="s">
        <v>280</v>
      </c>
      <c r="J4" s="65" t="str">
        <f>VLOOKUP(A4,'Tagging-50-JW'!$A$3:$M$52,6,FALSE)</f>
        <v>x</v>
      </c>
      <c r="K4" s="65" t="str">
        <f>VLOOKUP(A4,'Tagging-50-FD'!$A$3:$M$52,6,FALSE)</f>
        <v>x</v>
      </c>
      <c r="L4" s="65" t="str">
        <f t="shared" ref="L4:L67" si="4">IF(AND(J4="x",K4="x"),"TT",IF(AND(J4="x",K4&lt;&gt;"x"),"TF",IF(AND(J4&lt;&gt;"x",K4="x"),"FT","FF")))</f>
        <v>TT</v>
      </c>
      <c r="M4" s="65" t="s">
        <v>280</v>
      </c>
      <c r="N4" s="65" t="str">
        <f>VLOOKUP(A4,'Tagging-50-JW'!$A$3:$M$52,7,FALSE)</f>
        <v>x</v>
      </c>
      <c r="O4" s="65" t="str">
        <f>VLOOKUP(A4,'Tagging-50-FD'!$A$3:$M$52,7,FALSE)</f>
        <v>x</v>
      </c>
      <c r="P4" s="65" t="str">
        <f t="shared" ref="P4:P67" si="5">IF(AND(N4="x",O4="x"),"TT",IF(AND(N4="x",O4&lt;&gt;"x"),"TF",IF(AND(N4&lt;&gt;"x",O4="x"),"FT","FF")))</f>
        <v>TT</v>
      </c>
      <c r="Q4" s="65" t="s">
        <v>773</v>
      </c>
      <c r="R4" s="65">
        <f>VLOOKUP(A4,'Tagging-50-JW'!$A$3:$M$52,8,FALSE)</f>
        <v>0</v>
      </c>
      <c r="S4" s="65">
        <f>VLOOKUP(A4,'Tagging-50-FD'!$A$3:$M$52,8,FALSE)</f>
        <v>0</v>
      </c>
      <c r="T4" s="65" t="str">
        <f t="shared" ref="T4:T67" si="6">IF(AND(R4="x",S4="x"),"TT",IF(AND(R4="x",S4&lt;&gt;"x"),"TF",IF(AND(R4&lt;&gt;"x",S4="x"),"FT","FF")))</f>
        <v>FF</v>
      </c>
      <c r="U4" s="65" t="s">
        <v>773</v>
      </c>
      <c r="V4" s="65">
        <f>VLOOKUP(A4,'Tagging-50-JW'!$A$3:$M$52,9,FALSE)</f>
        <v>0</v>
      </c>
      <c r="W4" s="65">
        <f>VLOOKUP(A4,'Tagging-50-FD'!$A$3:$M$52,9,FALSE)</f>
        <v>0</v>
      </c>
      <c r="X4" s="65" t="str">
        <f t="shared" ref="X4:X67" si="7">IF(AND(V4="x",W4="x"),"TT",IF(AND(V4="x",W4&lt;&gt;"x"),"TF",IF(AND(V4&lt;&gt;"x",W4="x"),"FT","FF")))</f>
        <v>FF</v>
      </c>
      <c r="Y4" s="65" t="s">
        <v>773</v>
      </c>
      <c r="Z4" s="65">
        <f>VLOOKUP(A4,'Tagging-50-JW'!$A$3:$M$52,10,FALSE)</f>
        <v>0</v>
      </c>
      <c r="AA4" s="65">
        <f>VLOOKUP(A4,'Tagging-50-FD'!$A$3:$M$52,10,FALSE)</f>
        <v>0</v>
      </c>
      <c r="AB4" s="65" t="str">
        <f t="shared" ref="AB4:AB67" si="8">IF(AND(Z4="x",AA4="x"),"TT",IF(AND(Z4="x",AA4&lt;&gt;"x"),"TF",IF(AND(Z4&lt;&gt;"x",AA4="x"),"FT","FF")))</f>
        <v>FF</v>
      </c>
      <c r="AC4" s="65" t="s">
        <v>280</v>
      </c>
      <c r="AD4" s="65" t="str">
        <f>VLOOKUP(A4,'Tagging-50-JW'!$A$3:$M$52,11,FALSE)</f>
        <v>x</v>
      </c>
      <c r="AE4" s="65" t="str">
        <f>VLOOKUP(A4,'Tagging-50-FD'!$A$3:$M$52,11,FALSE)</f>
        <v>x</v>
      </c>
      <c r="AF4" s="65" t="str">
        <f t="shared" si="0"/>
        <v>TT</v>
      </c>
      <c r="AG4" s="65" t="s">
        <v>773</v>
      </c>
      <c r="AH4" s="65">
        <f>VLOOKUP(A4,'Tagging-50-JW'!$A$3:$M$52,12,FALSE)</f>
        <v>0</v>
      </c>
      <c r="AI4" s="65">
        <f>VLOOKUP(A4,'Tagging-50-FD'!$A$3:$M$52,12,FALSE)</f>
        <v>0</v>
      </c>
      <c r="AJ4" s="65" t="str">
        <f t="shared" ref="AJ4:AJ67" si="9">IF(AND(AH4="x",AI4="x"),"TT",IF(AND(AH4="x",AI4&lt;&gt;"x"),"TF",IF(AND(AH4&lt;&gt;"x",AI4="x"),"FT","FF")))</f>
        <v>FF</v>
      </c>
      <c r="AK4" s="65" t="s">
        <v>773</v>
      </c>
      <c r="AL4" s="75">
        <f>VLOOKUP(A4,'Tagging-50-JW'!$A$3:$M$52,13,FALSE)</f>
        <v>0</v>
      </c>
      <c r="AM4" s="75">
        <f>VLOOKUP(A4,'Tagging-50-FD'!$A$3:$M$52,13,FALSE)</f>
        <v>0</v>
      </c>
      <c r="AN4" s="65" t="str">
        <f t="shared" ref="AN4:AN67" si="10">IF(AND(AL4="x",AM4="x"),"TT",IF(AND(AL4="x",AM4&lt;&gt;"x"),"TF",IF(AND(AL4&lt;&gt;"x",AM4="x"),"FT","FF")))</f>
        <v>FF</v>
      </c>
    </row>
    <row r="5" spans="1:40" s="75" customFormat="1" x14ac:dyDescent="0.35">
      <c r="A5" s="65">
        <v>243</v>
      </c>
      <c r="B5" s="74" t="s">
        <v>258</v>
      </c>
      <c r="C5" s="65"/>
      <c r="D5" s="65"/>
      <c r="E5" s="65" t="s">
        <v>280</v>
      </c>
      <c r="F5" s="65" t="str">
        <f>VLOOKUP(A5,'Tagging-50-JW'!$A$3:$M$52,5,FALSE)</f>
        <v>x</v>
      </c>
      <c r="G5" s="65" t="str">
        <f>VLOOKUP(A5,'Tagging-50-FD'!$A$3:$M$52,5,FALSE)</f>
        <v>x</v>
      </c>
      <c r="H5" s="65" t="str">
        <f t="shared" si="3"/>
        <v>TT</v>
      </c>
      <c r="I5" s="65" t="s">
        <v>280</v>
      </c>
      <c r="J5" s="65" t="str">
        <f>VLOOKUP(A5,'Tagging-50-JW'!$A$3:$M$52,6,FALSE)</f>
        <v>x</v>
      </c>
      <c r="K5" s="65" t="str">
        <f>VLOOKUP(A5,'Tagging-50-FD'!$A$3:$M$52,6,FALSE)</f>
        <v>x</v>
      </c>
      <c r="L5" s="65" t="str">
        <f t="shared" si="4"/>
        <v>TT</v>
      </c>
      <c r="M5" s="65" t="s">
        <v>280</v>
      </c>
      <c r="N5" s="65">
        <f>VLOOKUP(A5,'Tagging-50-JW'!$A$3:$M$52,7,FALSE)</f>
        <v>0</v>
      </c>
      <c r="O5" s="65" t="str">
        <f>VLOOKUP(A5,'Tagging-50-FD'!$A$3:$M$52,7,FALSE)</f>
        <v>x</v>
      </c>
      <c r="P5" s="65" t="str">
        <f t="shared" si="5"/>
        <v>FT</v>
      </c>
      <c r="Q5" s="65" t="s">
        <v>280</v>
      </c>
      <c r="R5" s="65" t="str">
        <f>VLOOKUP(A5,'Tagging-50-JW'!$A$3:$M$52,8,FALSE)</f>
        <v>x</v>
      </c>
      <c r="S5" s="65" t="str">
        <f>VLOOKUP(A5,'Tagging-50-FD'!$A$3:$M$52,8,FALSE)</f>
        <v>x</v>
      </c>
      <c r="T5" s="65" t="str">
        <f t="shared" si="6"/>
        <v>TT</v>
      </c>
      <c r="U5" s="65" t="s">
        <v>773</v>
      </c>
      <c r="V5" s="65">
        <f>VLOOKUP(A5,'Tagging-50-JW'!$A$3:$M$52,9,FALSE)</f>
        <v>0</v>
      </c>
      <c r="W5" s="65">
        <f>VLOOKUP(A5,'Tagging-50-FD'!$A$3:$M$52,9,FALSE)</f>
        <v>0</v>
      </c>
      <c r="X5" s="65" t="str">
        <f t="shared" si="7"/>
        <v>FF</v>
      </c>
      <c r="Y5" s="65" t="s">
        <v>773</v>
      </c>
      <c r="Z5" s="65">
        <f>VLOOKUP(A5,'Tagging-50-JW'!$A$3:$M$52,10,FALSE)</f>
        <v>0</v>
      </c>
      <c r="AA5" s="65">
        <f>VLOOKUP(A5,'Tagging-50-FD'!$A$3:$M$52,10,FALSE)</f>
        <v>0</v>
      </c>
      <c r="AB5" s="65" t="str">
        <f t="shared" si="8"/>
        <v>FF</v>
      </c>
      <c r="AC5" s="65" t="s">
        <v>773</v>
      </c>
      <c r="AD5" s="65">
        <f>VLOOKUP(A5,'Tagging-50-JW'!$A$3:$M$52,11,FALSE)</f>
        <v>0</v>
      </c>
      <c r="AE5" s="65">
        <f>VLOOKUP(A5,'Tagging-50-FD'!$A$3:$M$52,11,FALSE)</f>
        <v>0</v>
      </c>
      <c r="AF5" s="65" t="str">
        <f t="shared" ref="AF5:AF68" si="11">IF(AND(AD5="x",AE5="x"),"TT",IF(AND(AD5="x",AE5&lt;&gt;"x"),"TF",IF(AND(AD5&lt;&gt;"x",AE5="x"),"FT","FF")))</f>
        <v>FF</v>
      </c>
      <c r="AG5" s="65" t="s">
        <v>773</v>
      </c>
      <c r="AH5" s="65">
        <f>VLOOKUP(A5,'Tagging-50-JW'!$A$3:$M$52,12,FALSE)</f>
        <v>0</v>
      </c>
      <c r="AI5" s="65">
        <f>VLOOKUP(A5,'Tagging-50-FD'!$A$3:$M$52,12,FALSE)</f>
        <v>0</v>
      </c>
      <c r="AJ5" s="65" t="str">
        <f t="shared" si="9"/>
        <v>FF</v>
      </c>
      <c r="AK5" s="65" t="s">
        <v>773</v>
      </c>
      <c r="AL5" s="75">
        <f>VLOOKUP(A5,'Tagging-50-JW'!$A$3:$M$52,13,FALSE)</f>
        <v>0</v>
      </c>
      <c r="AM5" s="75">
        <f>VLOOKUP(A5,'Tagging-50-FD'!$A$3:$M$52,13,FALSE)</f>
        <v>0</v>
      </c>
      <c r="AN5" s="65" t="str">
        <f t="shared" si="10"/>
        <v>FF</v>
      </c>
    </row>
    <row r="6" spans="1:40" s="75" customFormat="1" x14ac:dyDescent="0.35">
      <c r="A6" s="65">
        <v>195</v>
      </c>
      <c r="B6" s="74" t="s">
        <v>210</v>
      </c>
      <c r="C6" s="65"/>
      <c r="D6" s="65"/>
      <c r="E6" s="65" t="s">
        <v>280</v>
      </c>
      <c r="F6" s="65" t="str">
        <f>VLOOKUP(A6,'Tagging-50-JW'!$A$3:$M$52,5,FALSE)</f>
        <v>x</v>
      </c>
      <c r="G6" s="65" t="str">
        <f>VLOOKUP(A6,'Tagging-50-FD'!$A$3:$M$52,5,FALSE)</f>
        <v>x</v>
      </c>
      <c r="H6" s="65" t="str">
        <f t="shared" si="3"/>
        <v>TT</v>
      </c>
      <c r="I6" s="65" t="s">
        <v>280</v>
      </c>
      <c r="J6" s="65" t="str">
        <f>VLOOKUP(A6,'Tagging-50-JW'!$A$3:$M$52,6,FALSE)</f>
        <v>x</v>
      </c>
      <c r="K6" s="65" t="str">
        <f>VLOOKUP(A6,'Tagging-50-FD'!$A$3:$M$52,6,FALSE)</f>
        <v>x</v>
      </c>
      <c r="L6" s="65" t="str">
        <f t="shared" si="4"/>
        <v>TT</v>
      </c>
      <c r="M6" s="65" t="s">
        <v>280</v>
      </c>
      <c r="N6" s="65" t="str">
        <f>VLOOKUP(A6,'Tagging-50-JW'!$A$3:$M$52,7,FALSE)</f>
        <v>x</v>
      </c>
      <c r="O6" s="65" t="str">
        <f>VLOOKUP(A6,'Tagging-50-FD'!$A$3:$M$52,7,FALSE)</f>
        <v>x</v>
      </c>
      <c r="P6" s="65" t="str">
        <f t="shared" si="5"/>
        <v>TT</v>
      </c>
      <c r="Q6" s="65" t="s">
        <v>280</v>
      </c>
      <c r="R6" s="65" t="str">
        <f>VLOOKUP(A6,'Tagging-50-JW'!$A$3:$M$52,8,FALSE)</f>
        <v>x</v>
      </c>
      <c r="S6" s="65" t="str">
        <f>VLOOKUP(A6,'Tagging-50-FD'!$A$3:$M$52,8,FALSE)</f>
        <v>x</v>
      </c>
      <c r="T6" s="65" t="str">
        <f t="shared" si="6"/>
        <v>TT</v>
      </c>
      <c r="U6" s="65" t="s">
        <v>773</v>
      </c>
      <c r="V6" s="65">
        <f>VLOOKUP(A6,'Tagging-50-JW'!$A$3:$M$52,9,FALSE)</f>
        <v>0</v>
      </c>
      <c r="W6" s="65">
        <f>VLOOKUP(A6,'Tagging-50-FD'!$A$3:$M$52,9,FALSE)</f>
        <v>0</v>
      </c>
      <c r="X6" s="65" t="str">
        <f t="shared" si="7"/>
        <v>FF</v>
      </c>
      <c r="Y6" s="65" t="s">
        <v>773</v>
      </c>
      <c r="Z6" s="65">
        <f>VLOOKUP(A6,'Tagging-50-JW'!$A$3:$M$52,10,FALSE)</f>
        <v>0</v>
      </c>
      <c r="AA6" s="65">
        <f>VLOOKUP(A6,'Tagging-50-FD'!$A$3:$M$52,10,FALSE)</f>
        <v>0</v>
      </c>
      <c r="AB6" s="65" t="str">
        <f t="shared" si="8"/>
        <v>FF</v>
      </c>
      <c r="AC6" s="65" t="s">
        <v>773</v>
      </c>
      <c r="AD6" s="65">
        <f>VLOOKUP(A6,'Tagging-50-JW'!$A$3:$M$52,11,FALSE)</f>
        <v>0</v>
      </c>
      <c r="AE6" s="65">
        <f>VLOOKUP(A6,'Tagging-50-FD'!$A$3:$M$52,11,FALSE)</f>
        <v>0</v>
      </c>
      <c r="AF6" s="65" t="str">
        <f t="shared" si="11"/>
        <v>FF</v>
      </c>
      <c r="AG6" s="65" t="s">
        <v>773</v>
      </c>
      <c r="AH6" s="65">
        <f>VLOOKUP(A6,'Tagging-50-JW'!$A$3:$M$52,12,FALSE)</f>
        <v>0</v>
      </c>
      <c r="AI6" s="65">
        <f>VLOOKUP(A6,'Tagging-50-FD'!$A$3:$M$52,12,FALSE)</f>
        <v>0</v>
      </c>
      <c r="AJ6" s="65" t="str">
        <f t="shared" si="9"/>
        <v>FF</v>
      </c>
      <c r="AK6" s="65" t="s">
        <v>773</v>
      </c>
      <c r="AL6" s="75">
        <f>VLOOKUP(A6,'Tagging-50-JW'!$A$3:$M$52,13,FALSE)</f>
        <v>0</v>
      </c>
      <c r="AM6" s="75">
        <f>VLOOKUP(A6,'Tagging-50-FD'!$A$3:$M$52,13,FALSE)</f>
        <v>0</v>
      </c>
      <c r="AN6" s="65" t="str">
        <f t="shared" si="10"/>
        <v>FF</v>
      </c>
    </row>
    <row r="7" spans="1:40" s="75" customFormat="1" x14ac:dyDescent="0.35">
      <c r="A7" s="65">
        <v>49</v>
      </c>
      <c r="B7" s="74" t="s">
        <v>65</v>
      </c>
      <c r="C7" s="65"/>
      <c r="D7" s="65"/>
      <c r="E7" s="65" t="s">
        <v>280</v>
      </c>
      <c r="F7" s="65" t="str">
        <f>VLOOKUP(A7,'Tagging-50-JW'!$A$3:$M$52,5,FALSE)</f>
        <v>x</v>
      </c>
      <c r="G7" s="65" t="str">
        <f>VLOOKUP(A7,'Tagging-50-FD'!$A$3:$M$52,5,FALSE)</f>
        <v>x</v>
      </c>
      <c r="H7" s="65" t="str">
        <f t="shared" si="3"/>
        <v>TT</v>
      </c>
      <c r="I7" s="65" t="s">
        <v>280</v>
      </c>
      <c r="J7" s="65" t="str">
        <f>VLOOKUP(A7,'Tagging-50-JW'!$A$3:$M$52,6,FALSE)</f>
        <v>x</v>
      </c>
      <c r="K7" s="65" t="str">
        <f>VLOOKUP(A7,'Tagging-50-FD'!$A$3:$M$52,6,FALSE)</f>
        <v>x</v>
      </c>
      <c r="L7" s="65" t="str">
        <f t="shared" si="4"/>
        <v>TT</v>
      </c>
      <c r="M7" s="65" t="s">
        <v>280</v>
      </c>
      <c r="N7" s="65" t="str">
        <f>VLOOKUP(A7,'Tagging-50-JW'!$A$3:$M$52,7,FALSE)</f>
        <v>x</v>
      </c>
      <c r="O7" s="65" t="str">
        <f>VLOOKUP(A7,'Tagging-50-FD'!$A$3:$M$52,7,FALSE)</f>
        <v>x</v>
      </c>
      <c r="P7" s="65" t="str">
        <f t="shared" si="5"/>
        <v>TT</v>
      </c>
      <c r="Q7" s="65" t="s">
        <v>773</v>
      </c>
      <c r="R7" s="65">
        <f>VLOOKUP(A7,'Tagging-50-JW'!$A$3:$M$52,8,FALSE)</f>
        <v>0</v>
      </c>
      <c r="S7" s="65" t="str">
        <f>VLOOKUP(A7,'Tagging-50-FD'!$A$3:$M$52,8,FALSE)</f>
        <v>x</v>
      </c>
      <c r="T7" s="65" t="str">
        <f t="shared" si="6"/>
        <v>FT</v>
      </c>
      <c r="U7" s="65" t="s">
        <v>773</v>
      </c>
      <c r="V7" s="65">
        <f>VLOOKUP(A7,'Tagging-50-JW'!$A$3:$M$52,9,FALSE)</f>
        <v>0</v>
      </c>
      <c r="W7" s="65">
        <f>VLOOKUP(A7,'Tagging-50-FD'!$A$3:$M$52,9,FALSE)</f>
        <v>0</v>
      </c>
      <c r="X7" s="65" t="str">
        <f t="shared" si="7"/>
        <v>FF</v>
      </c>
      <c r="Y7" s="65" t="s">
        <v>773</v>
      </c>
      <c r="Z7" s="65">
        <f>VLOOKUP(A7,'Tagging-50-JW'!$A$3:$M$52,10,FALSE)</f>
        <v>0</v>
      </c>
      <c r="AA7" s="65">
        <f>VLOOKUP(A7,'Tagging-50-FD'!$A$3:$M$52,10,FALSE)</f>
        <v>0</v>
      </c>
      <c r="AB7" s="65" t="str">
        <f t="shared" si="8"/>
        <v>FF</v>
      </c>
      <c r="AC7" s="65" t="s">
        <v>773</v>
      </c>
      <c r="AD7" s="65">
        <f>VLOOKUP(A7,'Tagging-50-JW'!$A$3:$M$52,11,FALSE)</f>
        <v>0</v>
      </c>
      <c r="AE7" s="65">
        <f>VLOOKUP(A7,'Tagging-50-FD'!$A$3:$M$52,11,FALSE)</f>
        <v>0</v>
      </c>
      <c r="AF7" s="65" t="str">
        <f t="shared" si="11"/>
        <v>FF</v>
      </c>
      <c r="AG7" s="65" t="s">
        <v>773</v>
      </c>
      <c r="AH7" s="65">
        <f>VLOOKUP(A7,'Tagging-50-JW'!$A$3:$M$52,12,FALSE)</f>
        <v>0</v>
      </c>
      <c r="AI7" s="65">
        <f>VLOOKUP(A7,'Tagging-50-FD'!$A$3:$M$52,12,FALSE)</f>
        <v>0</v>
      </c>
      <c r="AJ7" s="65" t="str">
        <f t="shared" si="9"/>
        <v>FF</v>
      </c>
      <c r="AK7" s="65" t="s">
        <v>773</v>
      </c>
      <c r="AL7" s="75">
        <f>VLOOKUP(A7,'Tagging-50-JW'!$A$3:$M$52,13,FALSE)</f>
        <v>0</v>
      </c>
      <c r="AM7" s="75">
        <f>VLOOKUP(A7,'Tagging-50-FD'!$A$3:$M$52,13,FALSE)</f>
        <v>0</v>
      </c>
      <c r="AN7" s="65" t="str">
        <f t="shared" si="10"/>
        <v>FF</v>
      </c>
    </row>
    <row r="8" spans="1:40" s="75" customFormat="1" x14ac:dyDescent="0.35">
      <c r="A8" s="76">
        <v>39</v>
      </c>
      <c r="B8" s="77" t="s">
        <v>55</v>
      </c>
      <c r="C8" s="65"/>
      <c r="D8" s="65"/>
      <c r="E8" s="65" t="s">
        <v>280</v>
      </c>
      <c r="F8" s="65" t="str">
        <f>VLOOKUP(A8,'Tagging-50-JW'!$A$3:$M$52,5,FALSE)</f>
        <v>x</v>
      </c>
      <c r="G8" s="65" t="str">
        <f>VLOOKUP(A8,'Tagging-50-FD'!$A$3:$M$52,5,FALSE)</f>
        <v>x</v>
      </c>
      <c r="H8" s="65" t="str">
        <f t="shared" si="3"/>
        <v>TT</v>
      </c>
      <c r="I8" s="65" t="s">
        <v>773</v>
      </c>
      <c r="J8" s="65" t="str">
        <f>VLOOKUP(A8,'Tagging-50-JW'!$A$3:$M$52,6,FALSE)</f>
        <v>x</v>
      </c>
      <c r="K8" s="65">
        <f>VLOOKUP(A8,'Tagging-50-FD'!$A$3:$M$52,6,FALSE)</f>
        <v>0</v>
      </c>
      <c r="L8" s="65" t="str">
        <f t="shared" si="4"/>
        <v>TF</v>
      </c>
      <c r="M8" s="65" t="s">
        <v>280</v>
      </c>
      <c r="N8" s="65" t="str">
        <f>VLOOKUP(A8,'Tagging-50-JW'!$A$3:$M$52,7,FALSE)</f>
        <v>x</v>
      </c>
      <c r="O8" s="65" t="str">
        <f>VLOOKUP(A8,'Tagging-50-FD'!$A$3:$M$52,7,FALSE)</f>
        <v>x</v>
      </c>
      <c r="P8" s="65" t="str">
        <f t="shared" si="5"/>
        <v>TT</v>
      </c>
      <c r="Q8" s="65" t="s">
        <v>280</v>
      </c>
      <c r="R8" s="65" t="str">
        <f>VLOOKUP(A8,'Tagging-50-JW'!$A$3:$M$52,8,FALSE)</f>
        <v>x</v>
      </c>
      <c r="S8" s="65" t="str">
        <f>VLOOKUP(A8,'Tagging-50-FD'!$A$3:$M$52,8,FALSE)</f>
        <v>x</v>
      </c>
      <c r="T8" s="65" t="str">
        <f t="shared" si="6"/>
        <v>TT</v>
      </c>
      <c r="U8" s="65" t="s">
        <v>773</v>
      </c>
      <c r="V8" s="65">
        <f>VLOOKUP(A8,'Tagging-50-JW'!$A$3:$M$52,9,FALSE)</f>
        <v>0</v>
      </c>
      <c r="W8" s="65">
        <f>VLOOKUP(A8,'Tagging-50-FD'!$A$3:$M$52,9,FALSE)</f>
        <v>0</v>
      </c>
      <c r="X8" s="65" t="str">
        <f t="shared" si="7"/>
        <v>FF</v>
      </c>
      <c r="Y8" s="65" t="s">
        <v>773</v>
      </c>
      <c r="Z8" s="65">
        <f>VLOOKUP(A8,'Tagging-50-JW'!$A$3:$M$52,10,FALSE)</f>
        <v>0</v>
      </c>
      <c r="AA8" s="65">
        <f>VLOOKUP(A8,'Tagging-50-FD'!$A$3:$M$52,10,FALSE)</f>
        <v>0</v>
      </c>
      <c r="AB8" s="65" t="str">
        <f t="shared" si="8"/>
        <v>FF</v>
      </c>
      <c r="AC8" s="65" t="s">
        <v>773</v>
      </c>
      <c r="AD8" s="65">
        <f>VLOOKUP(A8,'Tagging-50-JW'!$A$3:$M$52,11,FALSE)</f>
        <v>0</v>
      </c>
      <c r="AE8" s="65">
        <f>VLOOKUP(A8,'Tagging-50-FD'!$A$3:$M$52,11,FALSE)</f>
        <v>0</v>
      </c>
      <c r="AF8" s="65" t="str">
        <f t="shared" si="11"/>
        <v>FF</v>
      </c>
      <c r="AG8" s="65" t="s">
        <v>773</v>
      </c>
      <c r="AH8" s="65">
        <f>VLOOKUP(A8,'Tagging-50-JW'!$A$3:$M$52,12,FALSE)</f>
        <v>0</v>
      </c>
      <c r="AI8" s="65">
        <f>VLOOKUP(A8,'Tagging-50-FD'!$A$3:$M$52,12,FALSE)</f>
        <v>0</v>
      </c>
      <c r="AJ8" s="65" t="str">
        <f t="shared" si="9"/>
        <v>FF</v>
      </c>
      <c r="AK8" s="65" t="s">
        <v>280</v>
      </c>
      <c r="AL8" s="75" t="str">
        <f>VLOOKUP(A8,'Tagging-50-JW'!$A$3:$M$52,13,FALSE)</f>
        <v>x</v>
      </c>
      <c r="AM8" s="75" t="str">
        <f>VLOOKUP(A8,'Tagging-50-FD'!$A$3:$M$52,13,FALSE)</f>
        <v>x</v>
      </c>
      <c r="AN8" s="65" t="str">
        <f t="shared" si="10"/>
        <v>TT</v>
      </c>
    </row>
    <row r="9" spans="1:40" s="75" customFormat="1" x14ac:dyDescent="0.35">
      <c r="A9" s="65">
        <v>230</v>
      </c>
      <c r="B9" s="74" t="s">
        <v>245</v>
      </c>
      <c r="C9" s="65"/>
      <c r="D9" s="65"/>
      <c r="E9" s="65" t="s">
        <v>280</v>
      </c>
      <c r="F9" s="65" t="str">
        <f>VLOOKUP(A9,'Tagging-50-JW'!$A$3:$M$52,5,FALSE)</f>
        <v>x</v>
      </c>
      <c r="G9" s="65" t="str">
        <f>VLOOKUP(A9,'Tagging-50-FD'!$A$3:$M$52,5,FALSE)</f>
        <v>x</v>
      </c>
      <c r="H9" s="65" t="str">
        <f t="shared" si="3"/>
        <v>TT</v>
      </c>
      <c r="I9" s="65" t="s">
        <v>280</v>
      </c>
      <c r="J9" s="65" t="str">
        <f>VLOOKUP(A9,'Tagging-50-JW'!$A$3:$M$52,6,FALSE)</f>
        <v>x</v>
      </c>
      <c r="K9" s="65" t="str">
        <f>VLOOKUP(A9,'Tagging-50-FD'!$A$3:$M$52,6,FALSE)</f>
        <v>x</v>
      </c>
      <c r="L9" s="65" t="str">
        <f t="shared" si="4"/>
        <v>TT</v>
      </c>
      <c r="M9" s="65" t="s">
        <v>280</v>
      </c>
      <c r="N9" s="65" t="str">
        <f>VLOOKUP(A9,'Tagging-50-JW'!$A$3:$M$52,7,FALSE)</f>
        <v>x</v>
      </c>
      <c r="O9" s="65" t="str">
        <f>VLOOKUP(A9,'Tagging-50-FD'!$A$3:$M$52,7,FALSE)</f>
        <v>x</v>
      </c>
      <c r="P9" s="65" t="str">
        <f t="shared" si="5"/>
        <v>TT</v>
      </c>
      <c r="Q9" s="65" t="s">
        <v>773</v>
      </c>
      <c r="R9" s="65">
        <f>VLOOKUP(A9,'Tagging-50-JW'!$A$3:$M$52,8,FALSE)</f>
        <v>0</v>
      </c>
      <c r="S9" s="65" t="str">
        <f>VLOOKUP(A9,'Tagging-50-FD'!$A$3:$M$52,8,FALSE)</f>
        <v>x</v>
      </c>
      <c r="T9" s="65" t="str">
        <f t="shared" si="6"/>
        <v>FT</v>
      </c>
      <c r="U9" s="65" t="s">
        <v>773</v>
      </c>
      <c r="V9" s="65">
        <f>VLOOKUP(A9,'Tagging-50-JW'!$A$3:$M$52,9,FALSE)</f>
        <v>0</v>
      </c>
      <c r="W9" s="65">
        <f>VLOOKUP(A9,'Tagging-50-FD'!$A$3:$M$52,9,FALSE)</f>
        <v>0</v>
      </c>
      <c r="X9" s="65" t="str">
        <f t="shared" si="7"/>
        <v>FF</v>
      </c>
      <c r="Y9" s="65" t="s">
        <v>773</v>
      </c>
      <c r="Z9" s="65">
        <f>VLOOKUP(A9,'Tagging-50-JW'!$A$3:$M$52,10,FALSE)</f>
        <v>0</v>
      </c>
      <c r="AA9" s="65">
        <f>VLOOKUP(A9,'Tagging-50-FD'!$A$3:$M$52,10,FALSE)</f>
        <v>0</v>
      </c>
      <c r="AB9" s="65" t="str">
        <f t="shared" si="8"/>
        <v>FF</v>
      </c>
      <c r="AC9" s="65" t="s">
        <v>773</v>
      </c>
      <c r="AD9" s="65">
        <f>VLOOKUP(A9,'Tagging-50-JW'!$A$3:$M$52,11,FALSE)</f>
        <v>0</v>
      </c>
      <c r="AE9" s="65">
        <f>VLOOKUP(A9,'Tagging-50-FD'!$A$3:$M$52,11,FALSE)</f>
        <v>0</v>
      </c>
      <c r="AF9" s="65" t="str">
        <f t="shared" si="11"/>
        <v>FF</v>
      </c>
      <c r="AG9" s="65" t="s">
        <v>773</v>
      </c>
      <c r="AH9" s="65">
        <f>VLOOKUP(A9,'Tagging-50-JW'!$A$3:$M$52,12,FALSE)</f>
        <v>0</v>
      </c>
      <c r="AI9" s="65">
        <f>VLOOKUP(A9,'Tagging-50-FD'!$A$3:$M$52,12,FALSE)</f>
        <v>0</v>
      </c>
      <c r="AJ9" s="65" t="str">
        <f t="shared" si="9"/>
        <v>FF</v>
      </c>
      <c r="AK9" s="65" t="s">
        <v>280</v>
      </c>
      <c r="AL9" s="75" t="str">
        <f>VLOOKUP(A9,'Tagging-50-JW'!$A$3:$M$52,13,FALSE)</f>
        <v>x</v>
      </c>
      <c r="AM9" s="75" t="str">
        <f>VLOOKUP(A9,'Tagging-50-FD'!$A$3:$M$52,13,FALSE)</f>
        <v>x</v>
      </c>
      <c r="AN9" s="65" t="str">
        <f t="shared" si="10"/>
        <v>TT</v>
      </c>
    </row>
    <row r="10" spans="1:40" s="75" customFormat="1" x14ac:dyDescent="0.35">
      <c r="A10" s="65">
        <v>78</v>
      </c>
      <c r="B10" s="74" t="s">
        <v>94</v>
      </c>
      <c r="C10" s="65"/>
      <c r="D10" s="65"/>
      <c r="E10" s="65" t="s">
        <v>280</v>
      </c>
      <c r="F10" s="65" t="str">
        <f>VLOOKUP(A10,'Tagging-50-JW'!$A$3:$M$52,5,FALSE)</f>
        <v>x</v>
      </c>
      <c r="G10" s="65" t="str">
        <f>VLOOKUP(A10,'Tagging-50-FD'!$A$3:$M$52,5,FALSE)</f>
        <v>x</v>
      </c>
      <c r="H10" s="65" t="str">
        <f t="shared" si="3"/>
        <v>TT</v>
      </c>
      <c r="I10" s="65" t="s">
        <v>773</v>
      </c>
      <c r="J10" s="65" t="str">
        <f>VLOOKUP(A10,'Tagging-50-JW'!$A$3:$M$52,6,FALSE)</f>
        <v>x</v>
      </c>
      <c r="K10" s="65">
        <f>VLOOKUP(A10,'Tagging-50-FD'!$A$3:$M$52,6,FALSE)</f>
        <v>0</v>
      </c>
      <c r="L10" s="65" t="str">
        <f t="shared" si="4"/>
        <v>TF</v>
      </c>
      <c r="M10" s="65" t="s">
        <v>280</v>
      </c>
      <c r="N10" s="65" t="str">
        <f>VLOOKUP(A10,'Tagging-50-JW'!$A$3:$M$52,7,FALSE)</f>
        <v>x</v>
      </c>
      <c r="O10" s="65" t="str">
        <f>VLOOKUP(A10,'Tagging-50-FD'!$A$3:$M$52,7,FALSE)</f>
        <v>x</v>
      </c>
      <c r="P10" s="65" t="str">
        <f t="shared" si="5"/>
        <v>TT</v>
      </c>
      <c r="Q10" s="65" t="s">
        <v>773</v>
      </c>
      <c r="R10" s="65" t="str">
        <f>VLOOKUP(A10,'Tagging-50-JW'!$A$3:$M$52,8,FALSE)</f>
        <v>x</v>
      </c>
      <c r="S10" s="65">
        <f>VLOOKUP(A10,'Tagging-50-FD'!$A$3:$M$52,8,FALSE)</f>
        <v>0</v>
      </c>
      <c r="T10" s="65" t="str">
        <f t="shared" si="6"/>
        <v>TF</v>
      </c>
      <c r="U10" s="65" t="s">
        <v>773</v>
      </c>
      <c r="V10" s="65">
        <f>VLOOKUP(A10,'Tagging-50-JW'!$A$3:$M$52,9,FALSE)</f>
        <v>0</v>
      </c>
      <c r="W10" s="65">
        <f>VLOOKUP(A10,'Tagging-50-FD'!$A$3:$M$52,9,FALSE)</f>
        <v>0</v>
      </c>
      <c r="X10" s="65" t="str">
        <f t="shared" si="7"/>
        <v>FF</v>
      </c>
      <c r="Y10" s="65" t="s">
        <v>773</v>
      </c>
      <c r="Z10" s="65">
        <f>VLOOKUP(A10,'Tagging-50-JW'!$A$3:$M$52,10,FALSE)</f>
        <v>0</v>
      </c>
      <c r="AA10" s="65">
        <f>VLOOKUP(A10,'Tagging-50-FD'!$A$3:$M$52,10,FALSE)</f>
        <v>0</v>
      </c>
      <c r="AB10" s="65" t="str">
        <f t="shared" si="8"/>
        <v>FF</v>
      </c>
      <c r="AC10" s="65" t="s">
        <v>773</v>
      </c>
      <c r="AD10" s="65">
        <f>VLOOKUP(A10,'Tagging-50-JW'!$A$3:$M$52,11,FALSE)</f>
        <v>0</v>
      </c>
      <c r="AE10" s="65">
        <f>VLOOKUP(A10,'Tagging-50-FD'!$A$3:$M$52,11,FALSE)</f>
        <v>0</v>
      </c>
      <c r="AF10" s="65" t="str">
        <f t="shared" si="11"/>
        <v>FF</v>
      </c>
      <c r="AG10" s="65" t="s">
        <v>773</v>
      </c>
      <c r="AH10" s="65">
        <f>VLOOKUP(A10,'Tagging-50-JW'!$A$3:$M$52,12,FALSE)</f>
        <v>0</v>
      </c>
      <c r="AI10" s="65">
        <f>VLOOKUP(A10,'Tagging-50-FD'!$A$3:$M$52,12,FALSE)</f>
        <v>0</v>
      </c>
      <c r="AJ10" s="65" t="str">
        <f t="shared" si="9"/>
        <v>FF</v>
      </c>
      <c r="AK10" s="65" t="s">
        <v>280</v>
      </c>
      <c r="AL10" s="75" t="str">
        <f>VLOOKUP(A10,'Tagging-50-JW'!$A$3:$M$52,13,FALSE)</f>
        <v>x</v>
      </c>
      <c r="AM10" s="75" t="str">
        <f>VLOOKUP(A10,'Tagging-50-FD'!$A$3:$M$52,13,FALSE)</f>
        <v>x</v>
      </c>
      <c r="AN10" s="65" t="str">
        <f t="shared" si="10"/>
        <v>TT</v>
      </c>
    </row>
    <row r="11" spans="1:40" s="75" customFormat="1" x14ac:dyDescent="0.35">
      <c r="A11" s="65">
        <v>98</v>
      </c>
      <c r="B11" s="74" t="s">
        <v>114</v>
      </c>
      <c r="C11" s="65"/>
      <c r="D11" s="65"/>
      <c r="E11" s="65" t="s">
        <v>280</v>
      </c>
      <c r="F11" s="65" t="str">
        <f>VLOOKUP(A11,'Tagging-50-JW'!$A$3:$M$52,5,FALSE)</f>
        <v>x</v>
      </c>
      <c r="G11" s="65" t="str">
        <f>VLOOKUP(A11,'Tagging-50-FD'!$A$3:$M$52,5,FALSE)</f>
        <v>x</v>
      </c>
      <c r="H11" s="65" t="str">
        <f t="shared" si="3"/>
        <v>TT</v>
      </c>
      <c r="I11" s="65" t="s">
        <v>773</v>
      </c>
      <c r="J11" s="65">
        <f>VLOOKUP(A11,'Tagging-50-JW'!$A$3:$M$52,6,FALSE)</f>
        <v>0</v>
      </c>
      <c r="K11" s="65">
        <f>VLOOKUP(A11,'Tagging-50-FD'!$A$3:$M$52,6,FALSE)</f>
        <v>0</v>
      </c>
      <c r="L11" s="65" t="str">
        <f t="shared" si="4"/>
        <v>FF</v>
      </c>
      <c r="M11" s="65" t="s">
        <v>280</v>
      </c>
      <c r="N11" s="65" t="str">
        <f>VLOOKUP(A11,'Tagging-50-JW'!$A$3:$M$52,7,FALSE)</f>
        <v>x</v>
      </c>
      <c r="O11" s="65" t="str">
        <f>VLOOKUP(A11,'Tagging-50-FD'!$A$3:$M$52,7,FALSE)</f>
        <v>x</v>
      </c>
      <c r="P11" s="65" t="str">
        <f t="shared" si="5"/>
        <v>TT</v>
      </c>
      <c r="Q11" s="65" t="s">
        <v>280</v>
      </c>
      <c r="R11" s="65" t="str">
        <f>VLOOKUP(A11,'Tagging-50-JW'!$A$3:$M$52,8,FALSE)</f>
        <v>x</v>
      </c>
      <c r="S11" s="65" t="str">
        <f>VLOOKUP(A11,'Tagging-50-FD'!$A$3:$M$52,8,FALSE)</f>
        <v>x</v>
      </c>
      <c r="T11" s="65" t="str">
        <f t="shared" si="6"/>
        <v>TT</v>
      </c>
      <c r="U11" s="65" t="s">
        <v>773</v>
      </c>
      <c r="V11" s="65">
        <f>VLOOKUP(A11,'Tagging-50-JW'!$A$3:$M$52,9,FALSE)</f>
        <v>0</v>
      </c>
      <c r="W11" s="65">
        <f>VLOOKUP(A11,'Tagging-50-FD'!$A$3:$M$52,9,FALSE)</f>
        <v>0</v>
      </c>
      <c r="X11" s="65" t="str">
        <f t="shared" si="7"/>
        <v>FF</v>
      </c>
      <c r="Y11" s="65" t="s">
        <v>773</v>
      </c>
      <c r="Z11" s="65">
        <f>VLOOKUP(A11,'Tagging-50-JW'!$A$3:$M$52,10,FALSE)</f>
        <v>0</v>
      </c>
      <c r="AA11" s="65">
        <f>VLOOKUP(A11,'Tagging-50-FD'!$A$3:$M$52,10,FALSE)</f>
        <v>0</v>
      </c>
      <c r="AB11" s="65" t="str">
        <f t="shared" si="8"/>
        <v>FF</v>
      </c>
      <c r="AC11" s="65" t="s">
        <v>773</v>
      </c>
      <c r="AD11" s="65">
        <f>VLOOKUP(A11,'Tagging-50-JW'!$A$3:$M$52,11,FALSE)</f>
        <v>0</v>
      </c>
      <c r="AE11" s="65">
        <f>VLOOKUP(A11,'Tagging-50-FD'!$A$3:$M$52,11,FALSE)</f>
        <v>0</v>
      </c>
      <c r="AF11" s="65" t="str">
        <f t="shared" si="11"/>
        <v>FF</v>
      </c>
      <c r="AG11" s="65" t="s">
        <v>773</v>
      </c>
      <c r="AH11" s="65">
        <f>VLOOKUP(A11,'Tagging-50-JW'!$A$3:$M$52,12,FALSE)</f>
        <v>0</v>
      </c>
      <c r="AI11" s="65">
        <f>VLOOKUP(A11,'Tagging-50-FD'!$A$3:$M$52,12,FALSE)</f>
        <v>0</v>
      </c>
      <c r="AJ11" s="65" t="str">
        <f t="shared" si="9"/>
        <v>FF</v>
      </c>
      <c r="AK11" s="65" t="s">
        <v>773</v>
      </c>
      <c r="AL11" s="75">
        <f>VLOOKUP(A11,'Tagging-50-JW'!$A$3:$M$52,13,FALSE)</f>
        <v>0</v>
      </c>
      <c r="AM11" s="75">
        <f>VLOOKUP(A11,'Tagging-50-FD'!$A$3:$M$52,13,FALSE)</f>
        <v>0</v>
      </c>
      <c r="AN11" s="65" t="str">
        <f t="shared" si="10"/>
        <v>FF</v>
      </c>
    </row>
    <row r="12" spans="1:40" s="75" customFormat="1" x14ac:dyDescent="0.35">
      <c r="A12" s="65">
        <v>6</v>
      </c>
      <c r="B12" s="74" t="s">
        <v>18</v>
      </c>
      <c r="C12" s="65"/>
      <c r="D12" s="65"/>
      <c r="E12" s="65" t="s">
        <v>280</v>
      </c>
      <c r="F12" s="65" t="str">
        <f>VLOOKUP(A12,'Tagging-50-JW'!$A$3:$M$52,5,FALSE)</f>
        <v>x</v>
      </c>
      <c r="G12" s="65" t="str">
        <f>VLOOKUP(A12,'Tagging-50-FD'!$A$3:$M$52,5,FALSE)</f>
        <v>x</v>
      </c>
      <c r="H12" s="65" t="str">
        <f t="shared" si="3"/>
        <v>TT</v>
      </c>
      <c r="I12" s="65" t="s">
        <v>280</v>
      </c>
      <c r="J12" s="65" t="str">
        <f>VLOOKUP(A12,'Tagging-50-JW'!$A$3:$M$52,6,FALSE)</f>
        <v>x</v>
      </c>
      <c r="K12" s="65" t="str">
        <f>VLOOKUP(A12,'Tagging-50-FD'!$A$3:$M$52,6,FALSE)</f>
        <v>x</v>
      </c>
      <c r="L12" s="65" t="str">
        <f t="shared" si="4"/>
        <v>TT</v>
      </c>
      <c r="M12" s="65" t="s">
        <v>280</v>
      </c>
      <c r="N12" s="65" t="str">
        <f>VLOOKUP(A12,'Tagging-50-JW'!$A$3:$M$52,7,FALSE)</f>
        <v>x</v>
      </c>
      <c r="O12" s="65" t="str">
        <f>VLOOKUP(A12,'Tagging-50-FD'!$A$3:$M$52,7,FALSE)</f>
        <v>x</v>
      </c>
      <c r="P12" s="65" t="str">
        <f t="shared" si="5"/>
        <v>TT</v>
      </c>
      <c r="Q12" s="65" t="s">
        <v>280</v>
      </c>
      <c r="R12" s="65" t="str">
        <f>VLOOKUP(A12,'Tagging-50-JW'!$A$3:$M$52,8,FALSE)</f>
        <v>x</v>
      </c>
      <c r="S12" s="65" t="str">
        <f>VLOOKUP(A12,'Tagging-50-FD'!$A$3:$M$52,8,FALSE)</f>
        <v>x</v>
      </c>
      <c r="T12" s="65" t="str">
        <f t="shared" si="6"/>
        <v>TT</v>
      </c>
      <c r="U12" s="65" t="s">
        <v>773</v>
      </c>
      <c r="V12" s="65">
        <f>VLOOKUP(A12,'Tagging-50-JW'!$A$3:$M$52,9,FALSE)</f>
        <v>0</v>
      </c>
      <c r="W12" s="65">
        <f>VLOOKUP(A12,'Tagging-50-FD'!$A$3:$M$52,9,FALSE)</f>
        <v>0</v>
      </c>
      <c r="X12" s="65" t="str">
        <f t="shared" si="7"/>
        <v>FF</v>
      </c>
      <c r="Y12" s="65" t="s">
        <v>773</v>
      </c>
      <c r="Z12" s="65">
        <f>VLOOKUP(A12,'Tagging-50-JW'!$A$3:$M$52,10,FALSE)</f>
        <v>0</v>
      </c>
      <c r="AA12" s="65">
        <f>VLOOKUP(A12,'Tagging-50-FD'!$A$3:$M$52,10,FALSE)</f>
        <v>0</v>
      </c>
      <c r="AB12" s="65" t="str">
        <f t="shared" si="8"/>
        <v>FF</v>
      </c>
      <c r="AC12" s="65" t="s">
        <v>773</v>
      </c>
      <c r="AD12" s="65">
        <f>VLOOKUP(A12,'Tagging-50-JW'!$A$3:$M$52,11,FALSE)</f>
        <v>0</v>
      </c>
      <c r="AE12" s="65">
        <f>VLOOKUP(A12,'Tagging-50-FD'!$A$3:$M$52,11,FALSE)</f>
        <v>0</v>
      </c>
      <c r="AF12" s="65" t="str">
        <f t="shared" si="11"/>
        <v>FF</v>
      </c>
      <c r="AG12" s="65" t="s">
        <v>773</v>
      </c>
      <c r="AH12" s="65">
        <f>VLOOKUP(A12,'Tagging-50-JW'!$A$3:$M$52,12,FALSE)</f>
        <v>0</v>
      </c>
      <c r="AI12" s="65">
        <f>VLOOKUP(A12,'Tagging-50-FD'!$A$3:$M$52,12,FALSE)</f>
        <v>0</v>
      </c>
      <c r="AJ12" s="65" t="str">
        <f t="shared" si="9"/>
        <v>FF</v>
      </c>
      <c r="AK12" s="65" t="s">
        <v>280</v>
      </c>
      <c r="AL12" s="75" t="str">
        <f>VLOOKUP(A12,'Tagging-50-JW'!$A$3:$M$52,13,FALSE)</f>
        <v>x</v>
      </c>
      <c r="AM12" s="75" t="str">
        <f>VLOOKUP(A12,'Tagging-50-FD'!$A$3:$M$52,13,FALSE)</f>
        <v>x</v>
      </c>
      <c r="AN12" s="65" t="str">
        <f t="shared" si="10"/>
        <v>TT</v>
      </c>
    </row>
    <row r="13" spans="1:40" s="75" customFormat="1" x14ac:dyDescent="0.35">
      <c r="A13" s="65">
        <v>136</v>
      </c>
      <c r="B13" s="74" t="s">
        <v>152</v>
      </c>
      <c r="C13" s="65"/>
      <c r="D13" s="65"/>
      <c r="E13" s="65" t="s">
        <v>280</v>
      </c>
      <c r="F13" s="65" t="str">
        <f>VLOOKUP(A13,'Tagging-50-JW'!$A$3:$M$52,5,FALSE)</f>
        <v>x</v>
      </c>
      <c r="G13" s="65" t="str">
        <f>VLOOKUP(A13,'Tagging-50-FD'!$A$3:$M$52,5,FALSE)</f>
        <v>x</v>
      </c>
      <c r="H13" s="65" t="str">
        <f t="shared" si="3"/>
        <v>TT</v>
      </c>
      <c r="I13" s="65" t="s">
        <v>773</v>
      </c>
      <c r="J13" s="65">
        <f>VLOOKUP(A13,'Tagging-50-JW'!$A$3:$M$52,6,FALSE)</f>
        <v>0</v>
      </c>
      <c r="K13" s="65">
        <f>VLOOKUP(A13,'Tagging-50-FD'!$A$3:$M$52,6,FALSE)</f>
        <v>0</v>
      </c>
      <c r="L13" s="65" t="str">
        <f t="shared" si="4"/>
        <v>FF</v>
      </c>
      <c r="M13" s="65" t="s">
        <v>280</v>
      </c>
      <c r="N13" s="65" t="str">
        <f>VLOOKUP(A13,'Tagging-50-JW'!$A$3:$M$52,7,FALSE)</f>
        <v>x</v>
      </c>
      <c r="O13" s="65" t="str">
        <f>VLOOKUP(A13,'Tagging-50-FD'!$A$3:$M$52,7,FALSE)</f>
        <v>x</v>
      </c>
      <c r="P13" s="65" t="str">
        <f t="shared" si="5"/>
        <v>TT</v>
      </c>
      <c r="Q13" s="65" t="s">
        <v>280</v>
      </c>
      <c r="R13" s="65" t="str">
        <f>VLOOKUP(A13,'Tagging-50-JW'!$A$3:$M$52,8,FALSE)</f>
        <v>x</v>
      </c>
      <c r="S13" s="65">
        <f>VLOOKUP(A13,'Tagging-50-FD'!$A$3:$M$52,8,FALSE)</f>
        <v>0</v>
      </c>
      <c r="T13" s="65" t="str">
        <f t="shared" si="6"/>
        <v>TF</v>
      </c>
      <c r="U13" s="65" t="s">
        <v>773</v>
      </c>
      <c r="V13" s="65">
        <f>VLOOKUP(A13,'Tagging-50-JW'!$A$3:$M$52,9,FALSE)</f>
        <v>0</v>
      </c>
      <c r="W13" s="65">
        <f>VLOOKUP(A13,'Tagging-50-FD'!$A$3:$M$52,9,FALSE)</f>
        <v>0</v>
      </c>
      <c r="X13" s="65" t="str">
        <f t="shared" si="7"/>
        <v>FF</v>
      </c>
      <c r="Y13" s="65" t="s">
        <v>773</v>
      </c>
      <c r="Z13" s="65">
        <f>VLOOKUP(A13,'Tagging-50-JW'!$A$3:$M$52,10,FALSE)</f>
        <v>0</v>
      </c>
      <c r="AA13" s="65">
        <f>VLOOKUP(A13,'Tagging-50-FD'!$A$3:$M$52,10,FALSE)</f>
        <v>0</v>
      </c>
      <c r="AB13" s="65" t="str">
        <f t="shared" si="8"/>
        <v>FF</v>
      </c>
      <c r="AC13" s="65" t="s">
        <v>773</v>
      </c>
      <c r="AD13" s="65">
        <f>VLOOKUP(A13,'Tagging-50-JW'!$A$3:$M$52,11,FALSE)</f>
        <v>0</v>
      </c>
      <c r="AE13" s="65">
        <f>VLOOKUP(A13,'Tagging-50-FD'!$A$3:$M$52,11,FALSE)</f>
        <v>0</v>
      </c>
      <c r="AF13" s="65" t="str">
        <f t="shared" si="11"/>
        <v>FF</v>
      </c>
      <c r="AG13" s="65" t="s">
        <v>280</v>
      </c>
      <c r="AH13" s="65" t="str">
        <f>VLOOKUP(A13,'Tagging-50-JW'!$A$3:$M$52,12,FALSE)</f>
        <v>x</v>
      </c>
      <c r="AI13" s="65">
        <f>VLOOKUP(A13,'Tagging-50-FD'!$A$3:$M$52,12,FALSE)</f>
        <v>0</v>
      </c>
      <c r="AJ13" s="65" t="str">
        <f t="shared" si="9"/>
        <v>TF</v>
      </c>
      <c r="AK13" s="65" t="s">
        <v>773</v>
      </c>
      <c r="AL13" s="75">
        <f>VLOOKUP(A13,'Tagging-50-JW'!$A$3:$M$52,13,FALSE)</f>
        <v>0</v>
      </c>
      <c r="AM13" s="75">
        <f>VLOOKUP(A13,'Tagging-50-FD'!$A$3:$M$52,13,FALSE)</f>
        <v>0</v>
      </c>
      <c r="AN13" s="65" t="str">
        <f t="shared" si="10"/>
        <v>FF</v>
      </c>
    </row>
    <row r="14" spans="1:40" s="75" customFormat="1" x14ac:dyDescent="0.35">
      <c r="A14" s="65">
        <v>152</v>
      </c>
      <c r="B14" s="74" t="s">
        <v>168</v>
      </c>
      <c r="C14" s="65"/>
      <c r="D14" s="65"/>
      <c r="E14" s="65" t="s">
        <v>280</v>
      </c>
      <c r="F14" s="65" t="str">
        <f>VLOOKUP(A14,'Tagging-50-JW'!$A$3:$M$52,5,FALSE)</f>
        <v>x</v>
      </c>
      <c r="G14" s="65" t="str">
        <f>VLOOKUP(A14,'Tagging-50-FD'!$A$3:$M$52,5,FALSE)</f>
        <v>x</v>
      </c>
      <c r="H14" s="65" t="str">
        <f t="shared" si="3"/>
        <v>TT</v>
      </c>
      <c r="I14" s="65" t="s">
        <v>280</v>
      </c>
      <c r="J14" s="65" t="str">
        <f>VLOOKUP(A14,'Tagging-50-JW'!$A$3:$M$52,6,FALSE)</f>
        <v>x</v>
      </c>
      <c r="K14" s="65" t="str">
        <f>VLOOKUP(A14,'Tagging-50-FD'!$A$3:$M$52,6,FALSE)</f>
        <v>x</v>
      </c>
      <c r="L14" s="65" t="str">
        <f t="shared" si="4"/>
        <v>TT</v>
      </c>
      <c r="M14" s="65" t="s">
        <v>773</v>
      </c>
      <c r="N14" s="65">
        <f>VLOOKUP(A14,'Tagging-50-JW'!$A$3:$M$52,7,FALSE)</f>
        <v>0</v>
      </c>
      <c r="O14" s="65" t="str">
        <f>VLOOKUP(A14,'Tagging-50-FD'!$A$3:$M$52,7,FALSE)</f>
        <v>x</v>
      </c>
      <c r="P14" s="65" t="str">
        <f t="shared" si="5"/>
        <v>FT</v>
      </c>
      <c r="Q14" s="65" t="s">
        <v>280</v>
      </c>
      <c r="R14" s="65" t="str">
        <f>VLOOKUP(A14,'Tagging-50-JW'!$A$3:$M$52,8,FALSE)</f>
        <v>x</v>
      </c>
      <c r="S14" s="65" t="str">
        <f>VLOOKUP(A14,'Tagging-50-FD'!$A$3:$M$52,8,FALSE)</f>
        <v>x</v>
      </c>
      <c r="T14" s="65" t="str">
        <f t="shared" si="6"/>
        <v>TT</v>
      </c>
      <c r="U14" s="65" t="s">
        <v>773</v>
      </c>
      <c r="V14" s="65">
        <f>VLOOKUP(A14,'Tagging-50-JW'!$A$3:$M$52,9,FALSE)</f>
        <v>0</v>
      </c>
      <c r="W14" s="65">
        <f>VLOOKUP(A14,'Tagging-50-FD'!$A$3:$M$52,9,FALSE)</f>
        <v>0</v>
      </c>
      <c r="X14" s="65" t="str">
        <f t="shared" si="7"/>
        <v>FF</v>
      </c>
      <c r="Y14" s="65" t="s">
        <v>773</v>
      </c>
      <c r="Z14" s="65">
        <f>VLOOKUP(A14,'Tagging-50-JW'!$A$3:$M$52,10,FALSE)</f>
        <v>0</v>
      </c>
      <c r="AA14" s="65">
        <f>VLOOKUP(A14,'Tagging-50-FD'!$A$3:$M$52,10,FALSE)</f>
        <v>0</v>
      </c>
      <c r="AB14" s="65" t="str">
        <f t="shared" si="8"/>
        <v>FF</v>
      </c>
      <c r="AC14" s="65" t="s">
        <v>773</v>
      </c>
      <c r="AD14" s="65">
        <f>VLOOKUP(A14,'Tagging-50-JW'!$A$3:$M$52,11,FALSE)</f>
        <v>0</v>
      </c>
      <c r="AE14" s="65">
        <f>VLOOKUP(A14,'Tagging-50-FD'!$A$3:$M$52,11,FALSE)</f>
        <v>0</v>
      </c>
      <c r="AF14" s="65" t="str">
        <f t="shared" si="11"/>
        <v>FF</v>
      </c>
      <c r="AG14" s="65" t="s">
        <v>773</v>
      </c>
      <c r="AH14" s="65">
        <f>VLOOKUP(A14,'Tagging-50-JW'!$A$3:$M$52,12,FALSE)</f>
        <v>0</v>
      </c>
      <c r="AI14" s="65">
        <f>VLOOKUP(A14,'Tagging-50-FD'!$A$3:$M$52,12,FALSE)</f>
        <v>0</v>
      </c>
      <c r="AJ14" s="65" t="str">
        <f t="shared" si="9"/>
        <v>FF</v>
      </c>
      <c r="AK14" s="65" t="s">
        <v>773</v>
      </c>
      <c r="AL14" s="75">
        <f>VLOOKUP(A14,'Tagging-50-JW'!$A$3:$M$52,13,FALSE)</f>
        <v>0</v>
      </c>
      <c r="AM14" s="75">
        <f>VLOOKUP(A14,'Tagging-50-FD'!$A$3:$M$52,13,FALSE)</f>
        <v>0</v>
      </c>
      <c r="AN14" s="65" t="str">
        <f t="shared" si="10"/>
        <v>FF</v>
      </c>
    </row>
    <row r="15" spans="1:40" s="75" customFormat="1" x14ac:dyDescent="0.35">
      <c r="A15" s="65">
        <v>38</v>
      </c>
      <c r="B15" s="74" t="s">
        <v>54</v>
      </c>
      <c r="C15" s="65"/>
      <c r="D15" s="65"/>
      <c r="E15" s="65" t="s">
        <v>280</v>
      </c>
      <c r="F15" s="65" t="str">
        <f>VLOOKUP(A15,'Tagging-50-JW'!$A$3:$M$52,5,FALSE)</f>
        <v>x</v>
      </c>
      <c r="G15" s="65" t="str">
        <f>VLOOKUP(A15,'Tagging-50-FD'!$A$3:$M$52,5,FALSE)</f>
        <v>x</v>
      </c>
      <c r="H15" s="65" t="str">
        <f t="shared" si="3"/>
        <v>TT</v>
      </c>
      <c r="I15" s="65" t="s">
        <v>280</v>
      </c>
      <c r="J15" s="65" t="str">
        <f>VLOOKUP(A15,'Tagging-50-JW'!$A$3:$M$52,6,FALSE)</f>
        <v>x</v>
      </c>
      <c r="K15" s="65" t="str">
        <f>VLOOKUP(A15,'Tagging-50-FD'!$A$3:$M$52,6,FALSE)</f>
        <v>x</v>
      </c>
      <c r="L15" s="65" t="str">
        <f t="shared" si="4"/>
        <v>TT</v>
      </c>
      <c r="M15" s="65" t="s">
        <v>280</v>
      </c>
      <c r="N15" s="65" t="str">
        <f>VLOOKUP(A15,'Tagging-50-JW'!$A$3:$M$52,7,FALSE)</f>
        <v>x</v>
      </c>
      <c r="O15" s="65" t="str">
        <f>VLOOKUP(A15,'Tagging-50-FD'!$A$3:$M$52,7,FALSE)</f>
        <v>x</v>
      </c>
      <c r="P15" s="65" t="str">
        <f t="shared" si="5"/>
        <v>TT</v>
      </c>
      <c r="Q15" s="65" t="s">
        <v>280</v>
      </c>
      <c r="R15" s="65" t="str">
        <f>VLOOKUP(A15,'Tagging-50-JW'!$A$3:$M$52,8,FALSE)</f>
        <v>x</v>
      </c>
      <c r="S15" s="65" t="str">
        <f>VLOOKUP(A15,'Tagging-50-FD'!$A$3:$M$52,8,FALSE)</f>
        <v>x</v>
      </c>
      <c r="T15" s="65" t="str">
        <f t="shared" si="6"/>
        <v>TT</v>
      </c>
      <c r="U15" s="65" t="s">
        <v>773</v>
      </c>
      <c r="V15" s="65">
        <f>VLOOKUP(A15,'Tagging-50-JW'!$A$3:$M$52,9,FALSE)</f>
        <v>0</v>
      </c>
      <c r="W15" s="65">
        <f>VLOOKUP(A15,'Tagging-50-FD'!$A$3:$M$52,9,FALSE)</f>
        <v>0</v>
      </c>
      <c r="X15" s="65" t="str">
        <f t="shared" si="7"/>
        <v>FF</v>
      </c>
      <c r="Y15" s="65" t="s">
        <v>773</v>
      </c>
      <c r="Z15" s="65">
        <f>VLOOKUP(A15,'Tagging-50-JW'!$A$3:$M$52,10,FALSE)</f>
        <v>0</v>
      </c>
      <c r="AA15" s="65">
        <f>VLOOKUP(A15,'Tagging-50-FD'!$A$3:$M$52,10,FALSE)</f>
        <v>0</v>
      </c>
      <c r="AB15" s="65" t="str">
        <f t="shared" si="8"/>
        <v>FF</v>
      </c>
      <c r="AC15" s="65" t="s">
        <v>773</v>
      </c>
      <c r="AD15" s="65">
        <f>VLOOKUP(A15,'Tagging-50-JW'!$A$3:$M$52,11,FALSE)</f>
        <v>0</v>
      </c>
      <c r="AE15" s="65">
        <f>VLOOKUP(A15,'Tagging-50-FD'!$A$3:$M$52,11,FALSE)</f>
        <v>0</v>
      </c>
      <c r="AF15" s="65" t="str">
        <f t="shared" si="11"/>
        <v>FF</v>
      </c>
      <c r="AG15" s="65" t="s">
        <v>773</v>
      </c>
      <c r="AH15" s="65">
        <f>VLOOKUP(A15,'Tagging-50-JW'!$A$3:$M$52,12,FALSE)</f>
        <v>0</v>
      </c>
      <c r="AI15" s="65">
        <f>VLOOKUP(A15,'Tagging-50-FD'!$A$3:$M$52,12,FALSE)</f>
        <v>0</v>
      </c>
      <c r="AJ15" s="65" t="str">
        <f t="shared" si="9"/>
        <v>FF</v>
      </c>
      <c r="AK15" s="65" t="s">
        <v>773</v>
      </c>
      <c r="AL15" s="75">
        <f>VLOOKUP(A15,'Tagging-50-JW'!$A$3:$M$52,13,FALSE)</f>
        <v>0</v>
      </c>
      <c r="AM15" s="75" t="str">
        <f>VLOOKUP(A15,'Tagging-50-FD'!$A$3:$M$52,13,FALSE)</f>
        <v>x</v>
      </c>
      <c r="AN15" s="65" t="str">
        <f t="shared" si="10"/>
        <v>FT</v>
      </c>
    </row>
    <row r="16" spans="1:40" s="75" customFormat="1" x14ac:dyDescent="0.35">
      <c r="A16" s="65">
        <v>137</v>
      </c>
      <c r="B16" s="74" t="s">
        <v>153</v>
      </c>
      <c r="C16" s="65"/>
      <c r="D16" s="65"/>
      <c r="E16" s="65" t="s">
        <v>280</v>
      </c>
      <c r="F16" s="65" t="str">
        <f>VLOOKUP(A16,'Tagging-50-JW'!$A$3:$M$52,5,FALSE)</f>
        <v>x</v>
      </c>
      <c r="G16" s="65" t="str">
        <f>VLOOKUP(A16,'Tagging-50-FD'!$A$3:$M$52,5,FALSE)</f>
        <v>x</v>
      </c>
      <c r="H16" s="65" t="str">
        <f t="shared" si="3"/>
        <v>TT</v>
      </c>
      <c r="I16" s="65" t="s">
        <v>280</v>
      </c>
      <c r="J16" s="65" t="str">
        <f>VLOOKUP(A16,'Tagging-50-JW'!$A$3:$M$52,6,FALSE)</f>
        <v>x</v>
      </c>
      <c r="K16" s="65" t="str">
        <f>VLOOKUP(A16,'Tagging-50-FD'!$A$3:$M$52,6,FALSE)</f>
        <v>x</v>
      </c>
      <c r="L16" s="65" t="str">
        <f t="shared" si="4"/>
        <v>TT</v>
      </c>
      <c r="M16" s="65" t="s">
        <v>280</v>
      </c>
      <c r="N16" s="65" t="str">
        <f>VLOOKUP(A16,'Tagging-50-JW'!$A$3:$M$52,7,FALSE)</f>
        <v>x</v>
      </c>
      <c r="O16" s="65" t="str">
        <f>VLOOKUP(A16,'Tagging-50-FD'!$A$3:$M$52,7,FALSE)</f>
        <v>x</v>
      </c>
      <c r="P16" s="65" t="str">
        <f t="shared" si="5"/>
        <v>TT</v>
      </c>
      <c r="Q16" s="65" t="s">
        <v>280</v>
      </c>
      <c r="R16" s="65" t="str">
        <f>VLOOKUP(A16,'Tagging-50-JW'!$A$3:$M$52,8,FALSE)</f>
        <v>x</v>
      </c>
      <c r="S16" s="65" t="str">
        <f>VLOOKUP(A16,'Tagging-50-FD'!$A$3:$M$52,8,FALSE)</f>
        <v>x</v>
      </c>
      <c r="T16" s="65" t="str">
        <f t="shared" si="6"/>
        <v>TT</v>
      </c>
      <c r="U16" s="65" t="s">
        <v>773</v>
      </c>
      <c r="V16" s="65">
        <f>VLOOKUP(A16,'Tagging-50-JW'!$A$3:$M$52,9,FALSE)</f>
        <v>0</v>
      </c>
      <c r="W16" s="65">
        <f>VLOOKUP(A16,'Tagging-50-FD'!$A$3:$M$52,9,FALSE)</f>
        <v>0</v>
      </c>
      <c r="X16" s="65" t="str">
        <f t="shared" si="7"/>
        <v>FF</v>
      </c>
      <c r="Y16" s="65" t="s">
        <v>773</v>
      </c>
      <c r="Z16" s="65">
        <f>VLOOKUP(A16,'Tagging-50-JW'!$A$3:$M$52,10,FALSE)</f>
        <v>0</v>
      </c>
      <c r="AA16" s="65">
        <f>VLOOKUP(A16,'Tagging-50-FD'!$A$3:$M$52,10,FALSE)</f>
        <v>0</v>
      </c>
      <c r="AB16" s="65" t="str">
        <f t="shared" si="8"/>
        <v>FF</v>
      </c>
      <c r="AC16" s="65" t="s">
        <v>773</v>
      </c>
      <c r="AD16" s="65">
        <f>VLOOKUP(A16,'Tagging-50-JW'!$A$3:$M$52,11,FALSE)</f>
        <v>0</v>
      </c>
      <c r="AE16" s="65">
        <f>VLOOKUP(A16,'Tagging-50-FD'!$A$3:$M$52,11,FALSE)</f>
        <v>0</v>
      </c>
      <c r="AF16" s="65" t="str">
        <f t="shared" si="11"/>
        <v>FF</v>
      </c>
      <c r="AG16" s="65" t="s">
        <v>773</v>
      </c>
      <c r="AH16" s="65">
        <f>VLOOKUP(A16,'Tagging-50-JW'!$A$3:$M$52,12,FALSE)</f>
        <v>0</v>
      </c>
      <c r="AI16" s="65">
        <f>VLOOKUP(A16,'Tagging-50-FD'!$A$3:$M$52,12,FALSE)</f>
        <v>0</v>
      </c>
      <c r="AJ16" s="65" t="str">
        <f t="shared" si="9"/>
        <v>FF</v>
      </c>
      <c r="AK16" s="65" t="s">
        <v>280</v>
      </c>
      <c r="AL16" s="75" t="str">
        <f>VLOOKUP(A16,'Tagging-50-JW'!$A$3:$M$52,13,FALSE)</f>
        <v>x</v>
      </c>
      <c r="AM16" s="75" t="str">
        <f>VLOOKUP(A16,'Tagging-50-FD'!$A$3:$M$52,13,FALSE)</f>
        <v>x</v>
      </c>
      <c r="AN16" s="65" t="str">
        <f t="shared" si="10"/>
        <v>TT</v>
      </c>
    </row>
    <row r="17" spans="1:40" s="75" customFormat="1" x14ac:dyDescent="0.35">
      <c r="A17" s="65">
        <v>186</v>
      </c>
      <c r="B17" s="74" t="s">
        <v>201</v>
      </c>
      <c r="C17" s="65"/>
      <c r="D17" s="65"/>
      <c r="E17" s="65" t="s">
        <v>280</v>
      </c>
      <c r="F17" s="65" t="str">
        <f>VLOOKUP(A17,'Tagging-50-JW'!$A$3:$M$52,5,FALSE)</f>
        <v>x</v>
      </c>
      <c r="G17" s="65" t="str">
        <f>VLOOKUP(A17,'Tagging-50-FD'!$A$3:$M$52,5,FALSE)</f>
        <v>x</v>
      </c>
      <c r="H17" s="65" t="str">
        <f t="shared" si="3"/>
        <v>TT</v>
      </c>
      <c r="I17" s="65" t="s">
        <v>280</v>
      </c>
      <c r="J17" s="65" t="str">
        <f>VLOOKUP(A17,'Tagging-50-JW'!$A$3:$M$52,6,FALSE)</f>
        <v>x</v>
      </c>
      <c r="K17" s="65" t="str">
        <f>VLOOKUP(A17,'Tagging-50-FD'!$A$3:$M$52,6,FALSE)</f>
        <v>x</v>
      </c>
      <c r="L17" s="65" t="str">
        <f t="shared" si="4"/>
        <v>TT</v>
      </c>
      <c r="M17" s="65" t="s">
        <v>280</v>
      </c>
      <c r="N17" s="65" t="str">
        <f>VLOOKUP(A17,'Tagging-50-JW'!$A$3:$M$52,7,FALSE)</f>
        <v>x</v>
      </c>
      <c r="O17" s="65" t="str">
        <f>VLOOKUP(A17,'Tagging-50-FD'!$A$3:$M$52,7,FALSE)</f>
        <v>x</v>
      </c>
      <c r="P17" s="65" t="str">
        <f t="shared" si="5"/>
        <v>TT</v>
      </c>
      <c r="Q17" s="65" t="s">
        <v>280</v>
      </c>
      <c r="R17" s="65" t="str">
        <f>VLOOKUP(A17,'Tagging-50-JW'!$A$3:$M$52,8,FALSE)</f>
        <v>x</v>
      </c>
      <c r="S17" s="65" t="str">
        <f>VLOOKUP(A17,'Tagging-50-FD'!$A$3:$M$52,8,FALSE)</f>
        <v>x</v>
      </c>
      <c r="T17" s="65" t="str">
        <f t="shared" si="6"/>
        <v>TT</v>
      </c>
      <c r="U17" s="65" t="s">
        <v>773</v>
      </c>
      <c r="V17" s="65">
        <f>VLOOKUP(A17,'Tagging-50-JW'!$A$3:$M$52,9,FALSE)</f>
        <v>0</v>
      </c>
      <c r="W17" s="65">
        <f>VLOOKUP(A17,'Tagging-50-FD'!$A$3:$M$52,9,FALSE)</f>
        <v>0</v>
      </c>
      <c r="X17" s="65" t="str">
        <f t="shared" si="7"/>
        <v>FF</v>
      </c>
      <c r="Y17" s="65" t="s">
        <v>773</v>
      </c>
      <c r="Z17" s="65">
        <f>VLOOKUP(A17,'Tagging-50-JW'!$A$3:$M$52,10,FALSE)</f>
        <v>0</v>
      </c>
      <c r="AA17" s="65">
        <f>VLOOKUP(A17,'Tagging-50-FD'!$A$3:$M$52,10,FALSE)</f>
        <v>0</v>
      </c>
      <c r="AB17" s="65" t="str">
        <f t="shared" si="8"/>
        <v>FF</v>
      </c>
      <c r="AC17" s="65" t="s">
        <v>773</v>
      </c>
      <c r="AD17" s="65">
        <f>VLOOKUP(A17,'Tagging-50-JW'!$A$3:$M$52,11,FALSE)</f>
        <v>0</v>
      </c>
      <c r="AE17" s="65">
        <f>VLOOKUP(A17,'Tagging-50-FD'!$A$3:$M$52,11,FALSE)</f>
        <v>0</v>
      </c>
      <c r="AF17" s="65" t="str">
        <f t="shared" si="11"/>
        <v>FF</v>
      </c>
      <c r="AG17" s="65" t="s">
        <v>773</v>
      </c>
      <c r="AH17" s="65">
        <f>VLOOKUP(A17,'Tagging-50-JW'!$A$3:$M$52,12,FALSE)</f>
        <v>0</v>
      </c>
      <c r="AI17" s="65">
        <f>VLOOKUP(A17,'Tagging-50-FD'!$A$3:$M$52,12,FALSE)</f>
        <v>0</v>
      </c>
      <c r="AJ17" s="65" t="str">
        <f t="shared" si="9"/>
        <v>FF</v>
      </c>
      <c r="AK17" s="65" t="s">
        <v>280</v>
      </c>
      <c r="AL17" s="75" t="str">
        <f>VLOOKUP(A17,'Tagging-50-JW'!$A$3:$M$52,13,FALSE)</f>
        <v>x</v>
      </c>
      <c r="AM17" s="75" t="str">
        <f>VLOOKUP(A17,'Tagging-50-FD'!$A$3:$M$52,13,FALSE)</f>
        <v>x</v>
      </c>
      <c r="AN17" s="65" t="str">
        <f t="shared" si="10"/>
        <v>TT</v>
      </c>
    </row>
    <row r="18" spans="1:40" s="75" customFormat="1" x14ac:dyDescent="0.35">
      <c r="A18" s="65">
        <v>21</v>
      </c>
      <c r="B18" s="74" t="s">
        <v>37</v>
      </c>
      <c r="C18" s="65"/>
      <c r="D18" s="65"/>
      <c r="E18" s="65" t="s">
        <v>280</v>
      </c>
      <c r="F18" s="65" t="str">
        <f>VLOOKUP(A18,'Tagging-50-JW'!$A$3:$M$52,5,FALSE)</f>
        <v>x</v>
      </c>
      <c r="G18" s="65" t="str">
        <f>VLOOKUP(A18,'Tagging-50-FD'!$A$3:$M$52,5,FALSE)</f>
        <v>x</v>
      </c>
      <c r="H18" s="65" t="str">
        <f t="shared" si="3"/>
        <v>TT</v>
      </c>
      <c r="I18" s="65" t="s">
        <v>773</v>
      </c>
      <c r="J18" s="65">
        <f>VLOOKUP(A18,'Tagging-50-JW'!$A$3:$M$52,6,FALSE)</f>
        <v>0</v>
      </c>
      <c r="K18" s="65">
        <f>VLOOKUP(A18,'Tagging-50-FD'!$A$3:$M$52,6,FALSE)</f>
        <v>0</v>
      </c>
      <c r="L18" s="65" t="str">
        <f t="shared" si="4"/>
        <v>FF</v>
      </c>
      <c r="M18" s="65" t="s">
        <v>773</v>
      </c>
      <c r="N18" s="65">
        <f>VLOOKUP(A18,'Tagging-50-JW'!$A$3:$M$52,7,FALSE)</f>
        <v>0</v>
      </c>
      <c r="O18" s="65">
        <f>VLOOKUP(A18,'Tagging-50-FD'!$A$3:$M$52,7,FALSE)</f>
        <v>0</v>
      </c>
      <c r="P18" s="65" t="str">
        <f t="shared" si="5"/>
        <v>FF</v>
      </c>
      <c r="Q18" s="65" t="s">
        <v>773</v>
      </c>
      <c r="R18" s="65" t="str">
        <f>VLOOKUP(A18,'Tagging-50-JW'!$A$3:$M$52,8,FALSE)</f>
        <v>x</v>
      </c>
      <c r="S18" s="65">
        <f>VLOOKUP(A18,'Tagging-50-FD'!$A$3:$M$52,8,FALSE)</f>
        <v>0</v>
      </c>
      <c r="T18" s="65" t="str">
        <f t="shared" si="6"/>
        <v>TF</v>
      </c>
      <c r="U18" s="65" t="s">
        <v>773</v>
      </c>
      <c r="V18" s="65">
        <f>VLOOKUP(A18,'Tagging-50-JW'!$A$3:$M$52,9,FALSE)</f>
        <v>0</v>
      </c>
      <c r="W18" s="65">
        <f>VLOOKUP(A18,'Tagging-50-FD'!$A$3:$M$52,9,FALSE)</f>
        <v>0</v>
      </c>
      <c r="X18" s="65" t="str">
        <f t="shared" si="7"/>
        <v>FF</v>
      </c>
      <c r="Y18" s="65" t="s">
        <v>773</v>
      </c>
      <c r="Z18" s="65">
        <f>VLOOKUP(A18,'Tagging-50-JW'!$A$3:$M$52,10,FALSE)</f>
        <v>0</v>
      </c>
      <c r="AA18" s="65">
        <f>VLOOKUP(A18,'Tagging-50-FD'!$A$3:$M$52,10,FALSE)</f>
        <v>0</v>
      </c>
      <c r="AB18" s="65" t="str">
        <f t="shared" si="8"/>
        <v>FF</v>
      </c>
      <c r="AC18" s="65" t="s">
        <v>773</v>
      </c>
      <c r="AD18" s="65">
        <f>VLOOKUP(A18,'Tagging-50-JW'!$A$3:$M$52,11,FALSE)</f>
        <v>0</v>
      </c>
      <c r="AE18" s="65">
        <f>VLOOKUP(A18,'Tagging-50-FD'!$A$3:$M$52,11,FALSE)</f>
        <v>0</v>
      </c>
      <c r="AF18" s="65" t="str">
        <f t="shared" si="11"/>
        <v>FF</v>
      </c>
      <c r="AG18" s="65" t="s">
        <v>280</v>
      </c>
      <c r="AH18" s="65" t="str">
        <f>VLOOKUP(A18,'Tagging-50-JW'!$A$3:$M$52,12,FALSE)</f>
        <v>x</v>
      </c>
      <c r="AI18" s="65">
        <f>VLOOKUP(A18,'Tagging-50-FD'!$A$3:$M$52,12,FALSE)</f>
        <v>0</v>
      </c>
      <c r="AJ18" s="65" t="str">
        <f t="shared" si="9"/>
        <v>TF</v>
      </c>
      <c r="AK18" s="65" t="s">
        <v>773</v>
      </c>
      <c r="AL18" s="75">
        <f>VLOOKUP(A18,'Tagging-50-JW'!$A$3:$M$52,13,FALSE)</f>
        <v>0</v>
      </c>
      <c r="AM18" s="75">
        <f>VLOOKUP(A18,'Tagging-50-FD'!$A$3:$M$52,13,FALSE)</f>
        <v>0</v>
      </c>
      <c r="AN18" s="65" t="str">
        <f t="shared" si="10"/>
        <v>FF</v>
      </c>
    </row>
    <row r="19" spans="1:40" s="75" customFormat="1" x14ac:dyDescent="0.35">
      <c r="A19" s="65">
        <v>42</v>
      </c>
      <c r="B19" s="74" t="s">
        <v>59</v>
      </c>
      <c r="C19" s="65"/>
      <c r="D19" s="65"/>
      <c r="E19" s="65" t="s">
        <v>280</v>
      </c>
      <c r="F19" s="65" t="str">
        <f>VLOOKUP(A19,'Tagging-50-JW'!$A$3:$M$52,5,FALSE)</f>
        <v>x</v>
      </c>
      <c r="G19" s="65" t="str">
        <f>VLOOKUP(A19,'Tagging-50-FD'!$A$3:$M$52,5,FALSE)</f>
        <v>x</v>
      </c>
      <c r="H19" s="65" t="str">
        <f t="shared" si="3"/>
        <v>TT</v>
      </c>
      <c r="I19" s="65" t="s">
        <v>280</v>
      </c>
      <c r="J19" s="65" t="str">
        <f>VLOOKUP(A19,'Tagging-50-JW'!$A$3:$M$52,6,FALSE)</f>
        <v>x</v>
      </c>
      <c r="K19" s="65" t="str">
        <f>VLOOKUP(A19,'Tagging-50-FD'!$A$3:$M$52,6,FALSE)</f>
        <v>x</v>
      </c>
      <c r="L19" s="65" t="str">
        <f t="shared" si="4"/>
        <v>TT</v>
      </c>
      <c r="M19" s="65" t="s">
        <v>280</v>
      </c>
      <c r="N19" s="65" t="str">
        <f>VLOOKUP(A19,'Tagging-50-JW'!$A$3:$M$52,7,FALSE)</f>
        <v>x</v>
      </c>
      <c r="O19" s="65" t="str">
        <f>VLOOKUP(A19,'Tagging-50-FD'!$A$3:$M$52,7,FALSE)</f>
        <v>x</v>
      </c>
      <c r="P19" s="65" t="str">
        <f t="shared" si="5"/>
        <v>TT</v>
      </c>
      <c r="Q19" s="65" t="s">
        <v>280</v>
      </c>
      <c r="R19" s="65" t="str">
        <f>VLOOKUP(A19,'Tagging-50-JW'!$A$3:$M$52,8,FALSE)</f>
        <v>x</v>
      </c>
      <c r="S19" s="65" t="str">
        <f>VLOOKUP(A19,'Tagging-50-FD'!$A$3:$M$52,8,FALSE)</f>
        <v>x</v>
      </c>
      <c r="T19" s="65" t="str">
        <f t="shared" si="6"/>
        <v>TT</v>
      </c>
      <c r="U19" s="65" t="s">
        <v>773</v>
      </c>
      <c r="V19" s="65">
        <f>VLOOKUP(A19,'Tagging-50-JW'!$A$3:$M$52,9,FALSE)</f>
        <v>0</v>
      </c>
      <c r="W19" s="65">
        <f>VLOOKUP(A19,'Tagging-50-FD'!$A$3:$M$52,9,FALSE)</f>
        <v>0</v>
      </c>
      <c r="X19" s="65" t="str">
        <f t="shared" si="7"/>
        <v>FF</v>
      </c>
      <c r="Y19" s="65" t="s">
        <v>773</v>
      </c>
      <c r="Z19" s="65">
        <f>VLOOKUP(A19,'Tagging-50-JW'!$A$3:$M$52,10,FALSE)</f>
        <v>0</v>
      </c>
      <c r="AA19" s="65">
        <f>VLOOKUP(A19,'Tagging-50-FD'!$A$3:$M$52,10,FALSE)</f>
        <v>0</v>
      </c>
      <c r="AB19" s="65" t="str">
        <f t="shared" si="8"/>
        <v>FF</v>
      </c>
      <c r="AC19" s="65" t="s">
        <v>773</v>
      </c>
      <c r="AD19" s="65">
        <f>VLOOKUP(A19,'Tagging-50-JW'!$A$3:$M$52,11,FALSE)</f>
        <v>0</v>
      </c>
      <c r="AE19" s="65">
        <f>VLOOKUP(A19,'Tagging-50-FD'!$A$3:$M$52,11,FALSE)</f>
        <v>0</v>
      </c>
      <c r="AF19" s="65" t="str">
        <f t="shared" si="11"/>
        <v>FF</v>
      </c>
      <c r="AG19" s="65" t="s">
        <v>773</v>
      </c>
      <c r="AH19" s="65">
        <f>VLOOKUP(A19,'Tagging-50-JW'!$A$3:$M$52,12,FALSE)</f>
        <v>0</v>
      </c>
      <c r="AI19" s="65">
        <f>VLOOKUP(A19,'Tagging-50-FD'!$A$3:$M$52,12,FALSE)</f>
        <v>0</v>
      </c>
      <c r="AJ19" s="65" t="str">
        <f t="shared" si="9"/>
        <v>FF</v>
      </c>
      <c r="AK19" s="65" t="s">
        <v>280</v>
      </c>
      <c r="AL19" s="75" t="str">
        <f>VLOOKUP(A19,'Tagging-50-JW'!$A$3:$M$52,13,FALSE)</f>
        <v>x</v>
      </c>
      <c r="AM19" s="75" t="str">
        <f>VLOOKUP(A19,'Tagging-50-FD'!$A$3:$M$52,13,FALSE)</f>
        <v>x</v>
      </c>
      <c r="AN19" s="65" t="str">
        <f t="shared" si="10"/>
        <v>TT</v>
      </c>
    </row>
    <row r="20" spans="1:40" s="75" customFormat="1" x14ac:dyDescent="0.35">
      <c r="A20" s="65">
        <v>212</v>
      </c>
      <c r="B20" s="74" t="s">
        <v>227</v>
      </c>
      <c r="C20" s="65"/>
      <c r="D20" s="65"/>
      <c r="E20" s="65" t="s">
        <v>280</v>
      </c>
      <c r="F20" s="65" t="str">
        <f>VLOOKUP(A20,'Tagging-50-JW'!$A$3:$M$52,5,FALSE)</f>
        <v>x</v>
      </c>
      <c r="G20" s="65" t="str">
        <f>VLOOKUP(A20,'Tagging-50-FD'!$A$3:$M$52,5,FALSE)</f>
        <v>x</v>
      </c>
      <c r="H20" s="65" t="str">
        <f t="shared" si="3"/>
        <v>TT</v>
      </c>
      <c r="I20" s="65" t="s">
        <v>280</v>
      </c>
      <c r="J20" s="65" t="str">
        <f>VLOOKUP(A20,'Tagging-50-JW'!$A$3:$M$52,6,FALSE)</f>
        <v>x</v>
      </c>
      <c r="K20" s="65" t="str">
        <f>VLOOKUP(A20,'Tagging-50-FD'!$A$3:$M$52,6,FALSE)</f>
        <v>x</v>
      </c>
      <c r="L20" s="65" t="str">
        <f t="shared" si="4"/>
        <v>TT</v>
      </c>
      <c r="M20" s="65" t="s">
        <v>280</v>
      </c>
      <c r="N20" s="65" t="str">
        <f>VLOOKUP(A20,'Tagging-50-JW'!$A$3:$M$52,7,FALSE)</f>
        <v>x</v>
      </c>
      <c r="O20" s="65" t="str">
        <f>VLOOKUP(A20,'Tagging-50-FD'!$A$3:$M$52,7,FALSE)</f>
        <v>x</v>
      </c>
      <c r="P20" s="65" t="str">
        <f t="shared" si="5"/>
        <v>TT</v>
      </c>
      <c r="Q20" s="65" t="s">
        <v>280</v>
      </c>
      <c r="R20" s="65" t="str">
        <f>VLOOKUP(A20,'Tagging-50-JW'!$A$3:$M$52,8,FALSE)</f>
        <v>x</v>
      </c>
      <c r="S20" s="65" t="str">
        <f>VLOOKUP(A20,'Tagging-50-FD'!$A$3:$M$52,8,FALSE)</f>
        <v>x</v>
      </c>
      <c r="T20" s="65" t="str">
        <f t="shared" si="6"/>
        <v>TT</v>
      </c>
      <c r="U20" s="65" t="s">
        <v>773</v>
      </c>
      <c r="V20" s="65">
        <f>VLOOKUP(A20,'Tagging-50-JW'!$A$3:$M$52,9,FALSE)</f>
        <v>0</v>
      </c>
      <c r="W20" s="65">
        <f>VLOOKUP(A20,'Tagging-50-FD'!$A$3:$M$52,9,FALSE)</f>
        <v>0</v>
      </c>
      <c r="X20" s="65" t="str">
        <f t="shared" si="7"/>
        <v>FF</v>
      </c>
      <c r="Y20" s="65" t="s">
        <v>773</v>
      </c>
      <c r="Z20" s="65">
        <f>VLOOKUP(A20,'Tagging-50-JW'!$A$3:$M$52,10,FALSE)</f>
        <v>0</v>
      </c>
      <c r="AA20" s="65">
        <f>VLOOKUP(A20,'Tagging-50-FD'!$A$3:$M$52,10,FALSE)</f>
        <v>0</v>
      </c>
      <c r="AB20" s="65" t="str">
        <f t="shared" si="8"/>
        <v>FF</v>
      </c>
      <c r="AC20" s="65" t="s">
        <v>773</v>
      </c>
      <c r="AD20" s="65">
        <f>VLOOKUP(A20,'Tagging-50-JW'!$A$3:$M$52,11,FALSE)</f>
        <v>0</v>
      </c>
      <c r="AE20" s="65">
        <f>VLOOKUP(A20,'Tagging-50-FD'!$A$3:$M$52,11,FALSE)</f>
        <v>0</v>
      </c>
      <c r="AF20" s="65" t="str">
        <f t="shared" si="11"/>
        <v>FF</v>
      </c>
      <c r="AG20" s="65" t="s">
        <v>773</v>
      </c>
      <c r="AH20" s="65">
        <f>VLOOKUP(A20,'Tagging-50-JW'!$A$3:$M$52,12,FALSE)</f>
        <v>0</v>
      </c>
      <c r="AI20" s="65">
        <f>VLOOKUP(A20,'Tagging-50-FD'!$A$3:$M$52,12,FALSE)</f>
        <v>0</v>
      </c>
      <c r="AJ20" s="65" t="str">
        <f t="shared" si="9"/>
        <v>FF</v>
      </c>
      <c r="AK20" s="65" t="s">
        <v>773</v>
      </c>
      <c r="AL20" s="75">
        <f>VLOOKUP(A20,'Tagging-50-JW'!$A$3:$M$52,13,FALSE)</f>
        <v>0</v>
      </c>
      <c r="AM20" s="75">
        <f>VLOOKUP(A20,'Tagging-50-FD'!$A$3:$M$52,13,FALSE)</f>
        <v>0</v>
      </c>
      <c r="AN20" s="65" t="str">
        <f t="shared" si="10"/>
        <v>FF</v>
      </c>
    </row>
    <row r="21" spans="1:40" s="75" customFormat="1" x14ac:dyDescent="0.35">
      <c r="A21" s="65">
        <v>223</v>
      </c>
      <c r="B21" s="74" t="s">
        <v>238</v>
      </c>
      <c r="C21" s="65"/>
      <c r="D21" s="65"/>
      <c r="E21" s="65" t="s">
        <v>280</v>
      </c>
      <c r="F21" s="65" t="str">
        <f>VLOOKUP(A21,'Tagging-50-JW'!$A$3:$M$52,5,FALSE)</f>
        <v>x</v>
      </c>
      <c r="G21" s="65" t="str">
        <f>VLOOKUP(A21,'Tagging-50-FD'!$A$3:$M$52,5,FALSE)</f>
        <v>x</v>
      </c>
      <c r="H21" s="65" t="str">
        <f t="shared" si="3"/>
        <v>TT</v>
      </c>
      <c r="I21" s="65" t="s">
        <v>280</v>
      </c>
      <c r="J21" s="65" t="str">
        <f>VLOOKUP(A21,'Tagging-50-JW'!$A$3:$M$52,6,FALSE)</f>
        <v>x</v>
      </c>
      <c r="K21" s="65" t="str">
        <f>VLOOKUP(A21,'Tagging-50-FD'!$A$3:$M$52,6,FALSE)</f>
        <v>x</v>
      </c>
      <c r="L21" s="65" t="str">
        <f t="shared" si="4"/>
        <v>TT</v>
      </c>
      <c r="M21" s="65" t="s">
        <v>773</v>
      </c>
      <c r="N21" s="65">
        <f>VLOOKUP(A21,'Tagging-50-JW'!$A$3:$M$52,7,FALSE)</f>
        <v>0</v>
      </c>
      <c r="O21" s="65" t="str">
        <f>VLOOKUP(A21,'Tagging-50-FD'!$A$3:$M$52,7,FALSE)</f>
        <v>x</v>
      </c>
      <c r="P21" s="65" t="str">
        <f t="shared" si="5"/>
        <v>FT</v>
      </c>
      <c r="Q21" s="65" t="s">
        <v>280</v>
      </c>
      <c r="R21" s="65" t="str">
        <f>VLOOKUP(A21,'Tagging-50-JW'!$A$3:$M$52,8,FALSE)</f>
        <v>x</v>
      </c>
      <c r="S21" s="65" t="str">
        <f>VLOOKUP(A21,'Tagging-50-FD'!$A$3:$M$52,8,FALSE)</f>
        <v>x</v>
      </c>
      <c r="T21" s="65" t="str">
        <f t="shared" si="6"/>
        <v>TT</v>
      </c>
      <c r="U21" s="65" t="s">
        <v>773</v>
      </c>
      <c r="V21" s="65">
        <f>VLOOKUP(A21,'Tagging-50-JW'!$A$3:$M$52,9,FALSE)</f>
        <v>0</v>
      </c>
      <c r="W21" s="65">
        <f>VLOOKUP(A21,'Tagging-50-FD'!$A$3:$M$52,9,FALSE)</f>
        <v>0</v>
      </c>
      <c r="X21" s="65" t="str">
        <f t="shared" si="7"/>
        <v>FF</v>
      </c>
      <c r="Y21" s="65" t="s">
        <v>773</v>
      </c>
      <c r="Z21" s="65">
        <f>VLOOKUP(A21,'Tagging-50-JW'!$A$3:$M$52,10,FALSE)</f>
        <v>0</v>
      </c>
      <c r="AA21" s="65">
        <f>VLOOKUP(A21,'Tagging-50-FD'!$A$3:$M$52,10,FALSE)</f>
        <v>0</v>
      </c>
      <c r="AB21" s="65" t="str">
        <f t="shared" si="8"/>
        <v>FF</v>
      </c>
      <c r="AC21" s="65" t="s">
        <v>773</v>
      </c>
      <c r="AD21" s="65">
        <f>VLOOKUP(A21,'Tagging-50-JW'!$A$3:$M$52,11,FALSE)</f>
        <v>0</v>
      </c>
      <c r="AE21" s="65">
        <f>VLOOKUP(A21,'Tagging-50-FD'!$A$3:$M$52,11,FALSE)</f>
        <v>0</v>
      </c>
      <c r="AF21" s="65" t="str">
        <f t="shared" si="11"/>
        <v>FF</v>
      </c>
      <c r="AG21" s="65" t="s">
        <v>773</v>
      </c>
      <c r="AH21" s="65">
        <f>VLOOKUP(A21,'Tagging-50-JW'!$A$3:$M$52,12,FALSE)</f>
        <v>0</v>
      </c>
      <c r="AI21" s="65">
        <f>VLOOKUP(A21,'Tagging-50-FD'!$A$3:$M$52,12,FALSE)</f>
        <v>0</v>
      </c>
      <c r="AJ21" s="65" t="str">
        <f t="shared" si="9"/>
        <v>FF</v>
      </c>
      <c r="AK21" s="65" t="s">
        <v>773</v>
      </c>
      <c r="AL21" s="75">
        <f>VLOOKUP(A21,'Tagging-50-JW'!$A$3:$M$52,13,FALSE)</f>
        <v>0</v>
      </c>
      <c r="AM21" s="75">
        <f>VLOOKUP(A21,'Tagging-50-FD'!$A$3:$M$52,13,FALSE)</f>
        <v>0</v>
      </c>
      <c r="AN21" s="65" t="str">
        <f t="shared" si="10"/>
        <v>FF</v>
      </c>
    </row>
    <row r="22" spans="1:40" s="75" customFormat="1" x14ac:dyDescent="0.35">
      <c r="A22" s="65">
        <v>14</v>
      </c>
      <c r="B22" s="74" t="s">
        <v>29</v>
      </c>
      <c r="C22" s="65"/>
      <c r="D22" s="65"/>
      <c r="E22" s="65" t="s">
        <v>280</v>
      </c>
      <c r="F22" s="65" t="str">
        <f>VLOOKUP(A22,'Tagging-50-JW'!$A$3:$M$52,5,FALSE)</f>
        <v>x</v>
      </c>
      <c r="G22" s="65" t="str">
        <f>VLOOKUP(A22,'Tagging-50-FD'!$A$3:$M$52,5,FALSE)</f>
        <v>x</v>
      </c>
      <c r="H22" s="65" t="str">
        <f t="shared" si="3"/>
        <v>TT</v>
      </c>
      <c r="I22" s="65" t="s">
        <v>773</v>
      </c>
      <c r="J22" s="65">
        <f>VLOOKUP(A22,'Tagging-50-JW'!$A$3:$M$52,6,FALSE)</f>
        <v>0</v>
      </c>
      <c r="K22" s="65">
        <f>VLOOKUP(A22,'Tagging-50-FD'!$A$3:$M$52,6,FALSE)</f>
        <v>0</v>
      </c>
      <c r="L22" s="65" t="str">
        <f t="shared" si="4"/>
        <v>FF</v>
      </c>
      <c r="M22" s="65" t="s">
        <v>280</v>
      </c>
      <c r="N22" s="65" t="str">
        <f>VLOOKUP(A22,'Tagging-50-JW'!$A$3:$M$52,7,FALSE)</f>
        <v>x</v>
      </c>
      <c r="O22" s="65" t="str">
        <f>VLOOKUP(A22,'Tagging-50-FD'!$A$3:$M$52,7,FALSE)</f>
        <v>x</v>
      </c>
      <c r="P22" s="65" t="str">
        <f t="shared" si="5"/>
        <v>TT</v>
      </c>
      <c r="Q22" s="65" t="s">
        <v>773</v>
      </c>
      <c r="R22" s="65" t="str">
        <f>VLOOKUP(A22,'Tagging-50-JW'!$A$3:$M$52,8,FALSE)</f>
        <v>x</v>
      </c>
      <c r="S22" s="65">
        <f>VLOOKUP(A22,'Tagging-50-FD'!$A$3:$M$52,8,FALSE)</f>
        <v>0</v>
      </c>
      <c r="T22" s="65" t="str">
        <f t="shared" si="6"/>
        <v>TF</v>
      </c>
      <c r="U22" s="65" t="s">
        <v>773</v>
      </c>
      <c r="V22" s="65">
        <f>VLOOKUP(A22,'Tagging-50-JW'!$A$3:$M$52,9,FALSE)</f>
        <v>0</v>
      </c>
      <c r="W22" s="65">
        <f>VLOOKUP(A22,'Tagging-50-FD'!$A$3:$M$52,9,FALSE)</f>
        <v>0</v>
      </c>
      <c r="X22" s="65" t="str">
        <f t="shared" si="7"/>
        <v>FF</v>
      </c>
      <c r="Y22" s="65" t="s">
        <v>773</v>
      </c>
      <c r="Z22" s="65">
        <f>VLOOKUP(A22,'Tagging-50-JW'!$A$3:$M$52,10,FALSE)</f>
        <v>0</v>
      </c>
      <c r="AA22" s="65">
        <f>VLOOKUP(A22,'Tagging-50-FD'!$A$3:$M$52,10,FALSE)</f>
        <v>0</v>
      </c>
      <c r="AB22" s="65" t="str">
        <f t="shared" si="8"/>
        <v>FF</v>
      </c>
      <c r="AC22" s="65" t="s">
        <v>773</v>
      </c>
      <c r="AD22" s="65">
        <f>VLOOKUP(A22,'Tagging-50-JW'!$A$3:$M$52,11,FALSE)</f>
        <v>0</v>
      </c>
      <c r="AE22" s="65">
        <f>VLOOKUP(A22,'Tagging-50-FD'!$A$3:$M$52,11,FALSE)</f>
        <v>0</v>
      </c>
      <c r="AF22" s="65" t="str">
        <f t="shared" si="11"/>
        <v>FF</v>
      </c>
      <c r="AG22" s="65" t="s">
        <v>773</v>
      </c>
      <c r="AH22" s="65">
        <f>VLOOKUP(A22,'Tagging-50-JW'!$A$3:$M$52,12,FALSE)</f>
        <v>0</v>
      </c>
      <c r="AI22" s="65">
        <f>VLOOKUP(A22,'Tagging-50-FD'!$A$3:$M$52,12,FALSE)</f>
        <v>0</v>
      </c>
      <c r="AJ22" s="65" t="str">
        <f t="shared" si="9"/>
        <v>FF</v>
      </c>
      <c r="AK22" s="65" t="s">
        <v>773</v>
      </c>
      <c r="AL22" s="75">
        <f>VLOOKUP(A22,'Tagging-50-JW'!$A$3:$M$52,13,FALSE)</f>
        <v>0</v>
      </c>
      <c r="AM22" s="75" t="str">
        <f>VLOOKUP(A22,'Tagging-50-FD'!$A$3:$M$52,13,FALSE)</f>
        <v>x</v>
      </c>
      <c r="AN22" s="65" t="str">
        <f t="shared" si="10"/>
        <v>FT</v>
      </c>
    </row>
    <row r="23" spans="1:40" s="75" customFormat="1" x14ac:dyDescent="0.35">
      <c r="A23" s="65">
        <v>148</v>
      </c>
      <c r="B23" s="74" t="s">
        <v>164</v>
      </c>
      <c r="C23" s="65"/>
      <c r="D23" s="65"/>
      <c r="E23" s="65" t="s">
        <v>280</v>
      </c>
      <c r="F23" s="65" t="str">
        <f>VLOOKUP(A23,'Tagging-50-JW'!$A$3:$M$52,5,FALSE)</f>
        <v>x</v>
      </c>
      <c r="G23" s="65" t="str">
        <f>VLOOKUP(A23,'Tagging-50-FD'!$A$3:$M$52,5,FALSE)</f>
        <v>x</v>
      </c>
      <c r="H23" s="65" t="str">
        <f t="shared" si="3"/>
        <v>TT</v>
      </c>
      <c r="I23" s="65" t="s">
        <v>280</v>
      </c>
      <c r="J23" s="65" t="str">
        <f>VLOOKUP(A23,'Tagging-50-JW'!$A$3:$M$52,6,FALSE)</f>
        <v>x</v>
      </c>
      <c r="K23" s="65" t="str">
        <f>VLOOKUP(A23,'Tagging-50-FD'!$A$3:$M$52,6,FALSE)</f>
        <v>x</v>
      </c>
      <c r="L23" s="65" t="str">
        <f t="shared" si="4"/>
        <v>TT</v>
      </c>
      <c r="M23" s="65" t="s">
        <v>280</v>
      </c>
      <c r="N23" s="65" t="str">
        <f>VLOOKUP(A23,'Tagging-50-JW'!$A$3:$M$52,7,FALSE)</f>
        <v>x</v>
      </c>
      <c r="O23" s="65" t="str">
        <f>VLOOKUP(A23,'Tagging-50-FD'!$A$3:$M$52,7,FALSE)</f>
        <v>x</v>
      </c>
      <c r="P23" s="65" t="str">
        <f t="shared" si="5"/>
        <v>TT</v>
      </c>
      <c r="Q23" s="65" t="s">
        <v>280</v>
      </c>
      <c r="R23" s="65" t="str">
        <f>VLOOKUP(A23,'Tagging-50-JW'!$A$3:$M$52,8,FALSE)</f>
        <v>x</v>
      </c>
      <c r="S23" s="65" t="str">
        <f>VLOOKUP(A23,'Tagging-50-FD'!$A$3:$M$52,8,FALSE)</f>
        <v>x</v>
      </c>
      <c r="T23" s="65" t="str">
        <f t="shared" si="6"/>
        <v>TT</v>
      </c>
      <c r="U23" s="65" t="s">
        <v>773</v>
      </c>
      <c r="V23" s="65">
        <f>VLOOKUP(A23,'Tagging-50-JW'!$A$3:$M$52,9,FALSE)</f>
        <v>0</v>
      </c>
      <c r="W23" s="65">
        <f>VLOOKUP(A23,'Tagging-50-FD'!$A$3:$M$52,9,FALSE)</f>
        <v>0</v>
      </c>
      <c r="X23" s="65" t="str">
        <f t="shared" si="7"/>
        <v>FF</v>
      </c>
      <c r="Y23" s="65" t="s">
        <v>773</v>
      </c>
      <c r="Z23" s="65">
        <f>VLOOKUP(A23,'Tagging-50-JW'!$A$3:$M$52,10,FALSE)</f>
        <v>0</v>
      </c>
      <c r="AA23" s="65">
        <f>VLOOKUP(A23,'Tagging-50-FD'!$A$3:$M$52,10,FALSE)</f>
        <v>0</v>
      </c>
      <c r="AB23" s="65" t="str">
        <f t="shared" si="8"/>
        <v>FF</v>
      </c>
      <c r="AC23" s="65" t="s">
        <v>773</v>
      </c>
      <c r="AD23" s="65">
        <f>VLOOKUP(A23,'Tagging-50-JW'!$A$3:$M$52,11,FALSE)</f>
        <v>0</v>
      </c>
      <c r="AE23" s="65">
        <f>VLOOKUP(A23,'Tagging-50-FD'!$A$3:$M$52,11,FALSE)</f>
        <v>0</v>
      </c>
      <c r="AF23" s="65" t="str">
        <f t="shared" si="11"/>
        <v>FF</v>
      </c>
      <c r="AG23" s="65" t="s">
        <v>773</v>
      </c>
      <c r="AH23" s="65">
        <f>VLOOKUP(A23,'Tagging-50-JW'!$A$3:$M$52,12,FALSE)</f>
        <v>0</v>
      </c>
      <c r="AI23" s="65">
        <f>VLOOKUP(A23,'Tagging-50-FD'!$A$3:$M$52,12,FALSE)</f>
        <v>0</v>
      </c>
      <c r="AJ23" s="65" t="str">
        <f t="shared" si="9"/>
        <v>FF</v>
      </c>
      <c r="AK23" s="65" t="s">
        <v>773</v>
      </c>
      <c r="AL23" s="75">
        <f>VLOOKUP(A23,'Tagging-50-JW'!$A$3:$M$52,13,FALSE)</f>
        <v>0</v>
      </c>
      <c r="AM23" s="75">
        <f>VLOOKUP(A23,'Tagging-50-FD'!$A$3:$M$52,13,FALSE)</f>
        <v>0</v>
      </c>
      <c r="AN23" s="65" t="str">
        <f t="shared" si="10"/>
        <v>FF</v>
      </c>
    </row>
    <row r="24" spans="1:40" s="75" customFormat="1" x14ac:dyDescent="0.35">
      <c r="A24" s="65">
        <v>127</v>
      </c>
      <c r="B24" s="74" t="s">
        <v>143</v>
      </c>
      <c r="C24" s="65"/>
      <c r="D24" s="65"/>
      <c r="E24" s="65" t="s">
        <v>280</v>
      </c>
      <c r="F24" s="65" t="str">
        <f>VLOOKUP(A24,'Tagging-50-JW'!$A$3:$M$52,5,FALSE)</f>
        <v>x</v>
      </c>
      <c r="G24" s="65" t="str">
        <f>VLOOKUP(A24,'Tagging-50-FD'!$A$3:$M$52,5,FALSE)</f>
        <v>x</v>
      </c>
      <c r="H24" s="65" t="str">
        <f t="shared" si="3"/>
        <v>TT</v>
      </c>
      <c r="I24" s="65" t="s">
        <v>280</v>
      </c>
      <c r="J24" s="65" t="str">
        <f>VLOOKUP(A24,'Tagging-50-JW'!$A$3:$M$52,6,FALSE)</f>
        <v>x</v>
      </c>
      <c r="K24" s="65" t="str">
        <f>VLOOKUP(A24,'Tagging-50-FD'!$A$3:$M$52,6,FALSE)</f>
        <v>x</v>
      </c>
      <c r="L24" s="65" t="str">
        <f t="shared" si="4"/>
        <v>TT</v>
      </c>
      <c r="M24" s="65" t="s">
        <v>280</v>
      </c>
      <c r="N24" s="65" t="str">
        <f>VLOOKUP(A24,'Tagging-50-JW'!$A$3:$M$52,7,FALSE)</f>
        <v>x</v>
      </c>
      <c r="O24" s="65" t="str">
        <f>VLOOKUP(A24,'Tagging-50-FD'!$A$3:$M$52,7,FALSE)</f>
        <v>x</v>
      </c>
      <c r="P24" s="65" t="str">
        <f t="shared" si="5"/>
        <v>TT</v>
      </c>
      <c r="Q24" s="65" t="s">
        <v>773</v>
      </c>
      <c r="R24" s="65" t="str">
        <f>VLOOKUP(A24,'Tagging-50-JW'!$A$3:$M$52,8,FALSE)</f>
        <v>x</v>
      </c>
      <c r="S24" s="65">
        <f>VLOOKUP(A24,'Tagging-50-FD'!$A$3:$M$52,8,FALSE)</f>
        <v>0</v>
      </c>
      <c r="T24" s="65" t="str">
        <f t="shared" si="6"/>
        <v>TF</v>
      </c>
      <c r="U24" s="65" t="s">
        <v>773</v>
      </c>
      <c r="V24" s="65">
        <f>VLOOKUP(A24,'Tagging-50-JW'!$A$3:$M$52,9,FALSE)</f>
        <v>0</v>
      </c>
      <c r="W24" s="65">
        <f>VLOOKUP(A24,'Tagging-50-FD'!$A$3:$M$52,9,FALSE)</f>
        <v>0</v>
      </c>
      <c r="X24" s="65" t="str">
        <f t="shared" si="7"/>
        <v>FF</v>
      </c>
      <c r="Y24" s="65" t="s">
        <v>773</v>
      </c>
      <c r="Z24" s="65">
        <f>VLOOKUP(A24,'Tagging-50-JW'!$A$3:$M$52,10,FALSE)</f>
        <v>0</v>
      </c>
      <c r="AA24" s="65">
        <f>VLOOKUP(A24,'Tagging-50-FD'!$A$3:$M$52,10,FALSE)</f>
        <v>0</v>
      </c>
      <c r="AB24" s="65" t="str">
        <f t="shared" si="8"/>
        <v>FF</v>
      </c>
      <c r="AC24" s="65" t="s">
        <v>773</v>
      </c>
      <c r="AD24" s="65">
        <f>VLOOKUP(A24,'Tagging-50-JW'!$A$3:$M$52,11,FALSE)</f>
        <v>0</v>
      </c>
      <c r="AE24" s="65">
        <f>VLOOKUP(A24,'Tagging-50-FD'!$A$3:$M$52,11,FALSE)</f>
        <v>0</v>
      </c>
      <c r="AF24" s="65" t="str">
        <f t="shared" si="11"/>
        <v>FF</v>
      </c>
      <c r="AG24" s="65" t="s">
        <v>773</v>
      </c>
      <c r="AH24" s="65">
        <f>VLOOKUP(A24,'Tagging-50-JW'!$A$3:$M$52,12,FALSE)</f>
        <v>0</v>
      </c>
      <c r="AI24" s="65" t="str">
        <f>VLOOKUP(A24,'Tagging-50-FD'!$A$3:$M$52,12,FALSE)</f>
        <v>x</v>
      </c>
      <c r="AJ24" s="65" t="str">
        <f t="shared" si="9"/>
        <v>FT</v>
      </c>
      <c r="AK24" s="65" t="s">
        <v>280</v>
      </c>
      <c r="AL24" s="75" t="str">
        <f>VLOOKUP(A24,'Tagging-50-JW'!$A$3:$M$52,13,FALSE)</f>
        <v>x</v>
      </c>
      <c r="AM24" s="75" t="str">
        <f>VLOOKUP(A24,'Tagging-50-FD'!$A$3:$M$52,13,FALSE)</f>
        <v>x</v>
      </c>
      <c r="AN24" s="65" t="str">
        <f t="shared" si="10"/>
        <v>TT</v>
      </c>
    </row>
    <row r="25" spans="1:40" s="75" customFormat="1" x14ac:dyDescent="0.35">
      <c r="A25" s="65">
        <v>105</v>
      </c>
      <c r="B25" s="74" t="s">
        <v>121</v>
      </c>
      <c r="C25" s="65"/>
      <c r="D25" s="65"/>
      <c r="E25" s="65" t="s">
        <v>280</v>
      </c>
      <c r="F25" s="65" t="str">
        <f>VLOOKUP(A25,'Tagging-50-JW'!$A$3:$M$52,5,FALSE)</f>
        <v>x</v>
      </c>
      <c r="G25" s="65" t="str">
        <f>VLOOKUP(A25,'Tagging-50-FD'!$A$3:$M$52,5,FALSE)</f>
        <v>x</v>
      </c>
      <c r="H25" s="65" t="str">
        <f t="shared" si="3"/>
        <v>TT</v>
      </c>
      <c r="I25" s="65" t="s">
        <v>280</v>
      </c>
      <c r="J25" s="65" t="str">
        <f>VLOOKUP(A25,'Tagging-50-JW'!$A$3:$M$52,6,FALSE)</f>
        <v>x</v>
      </c>
      <c r="K25" s="65" t="str">
        <f>VLOOKUP(A25,'Tagging-50-FD'!$A$3:$M$52,6,FALSE)</f>
        <v>x</v>
      </c>
      <c r="L25" s="65" t="str">
        <f t="shared" si="4"/>
        <v>TT</v>
      </c>
      <c r="M25" s="65" t="s">
        <v>280</v>
      </c>
      <c r="N25" s="65" t="str">
        <f>VLOOKUP(A25,'Tagging-50-JW'!$A$3:$M$52,7,FALSE)</f>
        <v>x</v>
      </c>
      <c r="O25" s="65" t="str">
        <f>VLOOKUP(A25,'Tagging-50-FD'!$A$3:$M$52,7,FALSE)</f>
        <v>x</v>
      </c>
      <c r="P25" s="65" t="str">
        <f t="shared" si="5"/>
        <v>TT</v>
      </c>
      <c r="Q25" s="65" t="s">
        <v>773</v>
      </c>
      <c r="R25" s="65">
        <f>VLOOKUP(A25,'Tagging-50-JW'!$A$3:$M$52,8,FALSE)</f>
        <v>0</v>
      </c>
      <c r="S25" s="65">
        <f>VLOOKUP(A25,'Tagging-50-FD'!$A$3:$M$52,8,FALSE)</f>
        <v>0</v>
      </c>
      <c r="T25" s="65" t="str">
        <f t="shared" si="6"/>
        <v>FF</v>
      </c>
      <c r="U25" s="65" t="s">
        <v>773</v>
      </c>
      <c r="V25" s="65">
        <f>VLOOKUP(A25,'Tagging-50-JW'!$A$3:$M$52,9,FALSE)</f>
        <v>0</v>
      </c>
      <c r="W25" s="65">
        <f>VLOOKUP(A25,'Tagging-50-FD'!$A$3:$M$52,9,FALSE)</f>
        <v>0</v>
      </c>
      <c r="X25" s="65" t="str">
        <f t="shared" si="7"/>
        <v>FF</v>
      </c>
      <c r="Y25" s="65" t="s">
        <v>773</v>
      </c>
      <c r="Z25" s="65">
        <f>VLOOKUP(A25,'Tagging-50-JW'!$A$3:$M$52,10,FALSE)</f>
        <v>0</v>
      </c>
      <c r="AA25" s="65">
        <f>VLOOKUP(A25,'Tagging-50-FD'!$A$3:$M$52,10,FALSE)</f>
        <v>0</v>
      </c>
      <c r="AB25" s="65" t="str">
        <f t="shared" si="8"/>
        <v>FF</v>
      </c>
      <c r="AC25" s="65" t="s">
        <v>773</v>
      </c>
      <c r="AD25" s="65">
        <f>VLOOKUP(A25,'Tagging-50-JW'!$A$3:$M$52,11,FALSE)</f>
        <v>0</v>
      </c>
      <c r="AE25" s="65">
        <f>VLOOKUP(A25,'Tagging-50-FD'!$A$3:$M$52,11,FALSE)</f>
        <v>0</v>
      </c>
      <c r="AF25" s="65" t="str">
        <f t="shared" si="11"/>
        <v>FF</v>
      </c>
      <c r="AG25" s="65" t="s">
        <v>280</v>
      </c>
      <c r="AH25" s="65" t="str">
        <f>VLOOKUP(A25,'Tagging-50-JW'!$A$3:$M$52,12,FALSE)</f>
        <v>x</v>
      </c>
      <c r="AI25" s="65">
        <f>VLOOKUP(A25,'Tagging-50-FD'!$A$3:$M$52,12,FALSE)</f>
        <v>0</v>
      </c>
      <c r="AJ25" s="65" t="str">
        <f t="shared" si="9"/>
        <v>TF</v>
      </c>
      <c r="AK25" s="65" t="s">
        <v>773</v>
      </c>
      <c r="AL25" s="75">
        <f>VLOOKUP(A25,'Tagging-50-JW'!$A$3:$M$52,13,FALSE)</f>
        <v>0</v>
      </c>
      <c r="AM25" s="75">
        <f>VLOOKUP(A25,'Tagging-50-FD'!$A$3:$M$52,13,FALSE)</f>
        <v>0</v>
      </c>
      <c r="AN25" s="65" t="str">
        <f t="shared" si="10"/>
        <v>FF</v>
      </c>
    </row>
    <row r="26" spans="1:40" s="75" customFormat="1" x14ac:dyDescent="0.35">
      <c r="A26" s="65">
        <v>232</v>
      </c>
      <c r="B26" s="74" t="s">
        <v>247</v>
      </c>
      <c r="C26" s="65"/>
      <c r="D26" s="65"/>
      <c r="E26" s="65" t="s">
        <v>280</v>
      </c>
      <c r="F26" s="65" t="str">
        <f>VLOOKUP(A26,'Tagging-50-JW'!$A$3:$M$52,5,FALSE)</f>
        <v>x</v>
      </c>
      <c r="G26" s="65" t="str">
        <f>VLOOKUP(A26,'Tagging-50-FD'!$A$3:$M$52,5,FALSE)</f>
        <v>x</v>
      </c>
      <c r="H26" s="65" t="str">
        <f t="shared" si="3"/>
        <v>TT</v>
      </c>
      <c r="I26" s="65" t="s">
        <v>280</v>
      </c>
      <c r="J26" s="65" t="str">
        <f>VLOOKUP(A26,'Tagging-50-JW'!$A$3:$M$52,6,FALSE)</f>
        <v>x</v>
      </c>
      <c r="K26" s="65" t="str">
        <f>VLOOKUP(A26,'Tagging-50-FD'!$A$3:$M$52,6,FALSE)</f>
        <v>x</v>
      </c>
      <c r="L26" s="65" t="str">
        <f t="shared" si="4"/>
        <v>TT</v>
      </c>
      <c r="M26" s="65" t="s">
        <v>280</v>
      </c>
      <c r="N26" s="65" t="str">
        <f>VLOOKUP(A26,'Tagging-50-JW'!$A$3:$M$52,7,FALSE)</f>
        <v>x</v>
      </c>
      <c r="O26" s="65" t="str">
        <f>VLOOKUP(A26,'Tagging-50-FD'!$A$3:$M$52,7,FALSE)</f>
        <v>x</v>
      </c>
      <c r="P26" s="65" t="str">
        <f t="shared" si="5"/>
        <v>TT</v>
      </c>
      <c r="Q26" s="65" t="s">
        <v>773</v>
      </c>
      <c r="R26" s="65">
        <f>VLOOKUP(A26,'Tagging-50-JW'!$A$3:$M$52,8,FALSE)</f>
        <v>0</v>
      </c>
      <c r="S26" s="65">
        <f>VLOOKUP(A26,'Tagging-50-FD'!$A$3:$M$52,8,FALSE)</f>
        <v>0</v>
      </c>
      <c r="T26" s="65" t="str">
        <f t="shared" si="6"/>
        <v>FF</v>
      </c>
      <c r="U26" s="65" t="s">
        <v>773</v>
      </c>
      <c r="V26" s="65">
        <f>VLOOKUP(A26,'Tagging-50-JW'!$A$3:$M$52,9,FALSE)</f>
        <v>0</v>
      </c>
      <c r="W26" s="65">
        <f>VLOOKUP(A26,'Tagging-50-FD'!$A$3:$M$52,9,FALSE)</f>
        <v>0</v>
      </c>
      <c r="X26" s="65" t="str">
        <f t="shared" si="7"/>
        <v>FF</v>
      </c>
      <c r="Y26" s="65" t="s">
        <v>773</v>
      </c>
      <c r="Z26" s="65">
        <f>VLOOKUP(A26,'Tagging-50-JW'!$A$3:$M$52,10,FALSE)</f>
        <v>0</v>
      </c>
      <c r="AA26" s="65">
        <f>VLOOKUP(A26,'Tagging-50-FD'!$A$3:$M$52,10,FALSE)</f>
        <v>0</v>
      </c>
      <c r="AB26" s="65" t="str">
        <f t="shared" si="8"/>
        <v>FF</v>
      </c>
      <c r="AC26" s="65" t="s">
        <v>773</v>
      </c>
      <c r="AD26" s="65">
        <f>VLOOKUP(A26,'Tagging-50-JW'!$A$3:$M$52,11,FALSE)</f>
        <v>0</v>
      </c>
      <c r="AE26" s="65">
        <f>VLOOKUP(A26,'Tagging-50-FD'!$A$3:$M$52,11,FALSE)</f>
        <v>0</v>
      </c>
      <c r="AF26" s="65" t="str">
        <f t="shared" si="11"/>
        <v>FF</v>
      </c>
      <c r="AG26" s="65" t="s">
        <v>773</v>
      </c>
      <c r="AH26" s="65">
        <f>VLOOKUP(A26,'Tagging-50-JW'!$A$3:$M$52,12,FALSE)</f>
        <v>0</v>
      </c>
      <c r="AI26" s="65">
        <f>VLOOKUP(A26,'Tagging-50-FD'!$A$3:$M$52,12,FALSE)</f>
        <v>0</v>
      </c>
      <c r="AJ26" s="65" t="str">
        <f t="shared" si="9"/>
        <v>FF</v>
      </c>
      <c r="AK26" s="65" t="s">
        <v>280</v>
      </c>
      <c r="AL26" s="75" t="str">
        <f>VLOOKUP(A26,'Tagging-50-JW'!$A$3:$M$52,13,FALSE)</f>
        <v>x</v>
      </c>
      <c r="AM26" s="75" t="str">
        <f>VLOOKUP(A26,'Tagging-50-FD'!$A$3:$M$52,13,FALSE)</f>
        <v>x</v>
      </c>
      <c r="AN26" s="65" t="str">
        <f t="shared" si="10"/>
        <v>TT</v>
      </c>
    </row>
    <row r="27" spans="1:40" s="75" customFormat="1" x14ac:dyDescent="0.35">
      <c r="A27" s="65">
        <v>27</v>
      </c>
      <c r="B27" s="74" t="s">
        <v>43</v>
      </c>
      <c r="C27" s="65"/>
      <c r="D27" s="65"/>
      <c r="E27" s="65" t="s">
        <v>280</v>
      </c>
      <c r="F27" s="65" t="str">
        <f>VLOOKUP(A27,'Tagging-50-JW'!$A$3:$M$52,5,FALSE)</f>
        <v>x</v>
      </c>
      <c r="G27" s="65" t="str">
        <f>VLOOKUP(A27,'Tagging-50-FD'!$A$3:$M$52,5,FALSE)</f>
        <v>x</v>
      </c>
      <c r="H27" s="65" t="str">
        <f t="shared" si="3"/>
        <v>TT</v>
      </c>
      <c r="I27" s="65" t="s">
        <v>280</v>
      </c>
      <c r="J27" s="65" t="str">
        <f>VLOOKUP(A27,'Tagging-50-JW'!$A$3:$M$52,6,FALSE)</f>
        <v>x</v>
      </c>
      <c r="K27" s="65" t="str">
        <f>VLOOKUP(A27,'Tagging-50-FD'!$A$3:$M$52,6,FALSE)</f>
        <v>x</v>
      </c>
      <c r="L27" s="65" t="str">
        <f t="shared" si="4"/>
        <v>TT</v>
      </c>
      <c r="M27" s="65" t="s">
        <v>280</v>
      </c>
      <c r="N27" s="65" t="str">
        <f>VLOOKUP(A27,'Tagging-50-JW'!$A$3:$M$52,7,FALSE)</f>
        <v>x</v>
      </c>
      <c r="O27" s="65" t="str">
        <f>VLOOKUP(A27,'Tagging-50-FD'!$A$3:$M$52,7,FALSE)</f>
        <v>x</v>
      </c>
      <c r="P27" s="65" t="str">
        <f t="shared" si="5"/>
        <v>TT</v>
      </c>
      <c r="Q27" s="65" t="s">
        <v>280</v>
      </c>
      <c r="R27" s="65" t="str">
        <f>VLOOKUP(A27,'Tagging-50-JW'!$A$3:$M$52,8,FALSE)</f>
        <v>x</v>
      </c>
      <c r="S27" s="65" t="str">
        <f>VLOOKUP(A27,'Tagging-50-FD'!$A$3:$M$52,8,FALSE)</f>
        <v>x</v>
      </c>
      <c r="T27" s="65" t="str">
        <f t="shared" si="6"/>
        <v>TT</v>
      </c>
      <c r="U27" s="65" t="s">
        <v>773</v>
      </c>
      <c r="V27" s="65">
        <f>VLOOKUP(A27,'Tagging-50-JW'!$A$3:$M$52,9,FALSE)</f>
        <v>0</v>
      </c>
      <c r="W27" s="65">
        <f>VLOOKUP(A27,'Tagging-50-FD'!$A$3:$M$52,9,FALSE)</f>
        <v>0</v>
      </c>
      <c r="X27" s="65" t="str">
        <f t="shared" si="7"/>
        <v>FF</v>
      </c>
      <c r="Y27" s="65" t="s">
        <v>773</v>
      </c>
      <c r="Z27" s="65">
        <f>VLOOKUP(A27,'Tagging-50-JW'!$A$3:$M$52,10,FALSE)</f>
        <v>0</v>
      </c>
      <c r="AA27" s="65">
        <f>VLOOKUP(A27,'Tagging-50-FD'!$A$3:$M$52,10,FALSE)</f>
        <v>0</v>
      </c>
      <c r="AB27" s="65" t="str">
        <f t="shared" si="8"/>
        <v>FF</v>
      </c>
      <c r="AC27" s="65" t="s">
        <v>773</v>
      </c>
      <c r="AD27" s="65">
        <f>VLOOKUP(A27,'Tagging-50-JW'!$A$3:$M$52,11,FALSE)</f>
        <v>0</v>
      </c>
      <c r="AE27" s="65">
        <f>VLOOKUP(A27,'Tagging-50-FD'!$A$3:$M$52,11,FALSE)</f>
        <v>0</v>
      </c>
      <c r="AF27" s="65" t="str">
        <f t="shared" si="11"/>
        <v>FF</v>
      </c>
      <c r="AG27" s="65" t="s">
        <v>773</v>
      </c>
      <c r="AH27" s="65">
        <f>VLOOKUP(A27,'Tagging-50-JW'!$A$3:$M$52,12,FALSE)</f>
        <v>0</v>
      </c>
      <c r="AI27" s="65">
        <f>VLOOKUP(A27,'Tagging-50-FD'!$A$3:$M$52,12,FALSE)</f>
        <v>0</v>
      </c>
      <c r="AJ27" s="65" t="str">
        <f t="shared" si="9"/>
        <v>FF</v>
      </c>
      <c r="AK27" s="65" t="s">
        <v>773</v>
      </c>
      <c r="AL27" s="75">
        <f>VLOOKUP(A27,'Tagging-50-JW'!$A$3:$M$52,13,FALSE)</f>
        <v>0</v>
      </c>
      <c r="AM27" s="75">
        <f>VLOOKUP(A27,'Tagging-50-FD'!$A$3:$M$52,13,FALSE)</f>
        <v>0</v>
      </c>
      <c r="AN27" s="65" t="str">
        <f t="shared" si="10"/>
        <v>FF</v>
      </c>
    </row>
    <row r="28" spans="1:40" s="75" customFormat="1" x14ac:dyDescent="0.35">
      <c r="A28" s="65">
        <v>118</v>
      </c>
      <c r="B28" s="74" t="s">
        <v>134</v>
      </c>
      <c r="C28" s="65"/>
      <c r="D28" s="65"/>
      <c r="E28" s="65" t="s">
        <v>280</v>
      </c>
      <c r="F28" s="65" t="str">
        <f>VLOOKUP(A28,'Tagging-50-JW'!$A$3:$M$52,5,FALSE)</f>
        <v>x</v>
      </c>
      <c r="G28" s="65" t="str">
        <f>VLOOKUP(A28,'Tagging-50-FD'!$A$3:$M$52,5,FALSE)</f>
        <v>x</v>
      </c>
      <c r="H28" s="65" t="str">
        <f t="shared" si="3"/>
        <v>TT</v>
      </c>
      <c r="I28" s="65" t="s">
        <v>773</v>
      </c>
      <c r="J28" s="65">
        <f>VLOOKUP(A28,'Tagging-50-JW'!$A$3:$M$52,6,FALSE)</f>
        <v>0</v>
      </c>
      <c r="K28" s="65" t="str">
        <f>VLOOKUP(A28,'Tagging-50-FD'!$A$3:$M$52,6,FALSE)</f>
        <v>x</v>
      </c>
      <c r="L28" s="65" t="str">
        <f t="shared" si="4"/>
        <v>FT</v>
      </c>
      <c r="M28" s="65" t="s">
        <v>280</v>
      </c>
      <c r="N28" s="65" t="str">
        <f>VLOOKUP(A28,'Tagging-50-JW'!$A$3:$M$52,7,FALSE)</f>
        <v>x</v>
      </c>
      <c r="O28" s="65" t="str">
        <f>VLOOKUP(A28,'Tagging-50-FD'!$A$3:$M$52,7,FALSE)</f>
        <v>x</v>
      </c>
      <c r="P28" s="65" t="str">
        <f t="shared" si="5"/>
        <v>TT</v>
      </c>
      <c r="Q28" s="65" t="s">
        <v>773</v>
      </c>
      <c r="R28" s="65" t="str">
        <f>VLOOKUP(A28,'Tagging-50-JW'!$A$3:$M$52,8,FALSE)</f>
        <v>x</v>
      </c>
      <c r="S28" s="65">
        <f>VLOOKUP(A28,'Tagging-50-FD'!$A$3:$M$52,8,FALSE)</f>
        <v>0</v>
      </c>
      <c r="T28" s="65" t="str">
        <f t="shared" si="6"/>
        <v>TF</v>
      </c>
      <c r="U28" s="65" t="s">
        <v>773</v>
      </c>
      <c r="V28" s="65">
        <f>VLOOKUP(A28,'Tagging-50-JW'!$A$3:$M$52,9,FALSE)</f>
        <v>0</v>
      </c>
      <c r="W28" s="65">
        <f>VLOOKUP(A28,'Tagging-50-FD'!$A$3:$M$52,9,FALSE)</f>
        <v>0</v>
      </c>
      <c r="X28" s="65" t="str">
        <f t="shared" si="7"/>
        <v>FF</v>
      </c>
      <c r="Y28" s="65" t="s">
        <v>773</v>
      </c>
      <c r="Z28" s="65">
        <f>VLOOKUP(A28,'Tagging-50-JW'!$A$3:$M$52,10,FALSE)</f>
        <v>0</v>
      </c>
      <c r="AA28" s="65">
        <f>VLOOKUP(A28,'Tagging-50-FD'!$A$3:$M$52,10,FALSE)</f>
        <v>0</v>
      </c>
      <c r="AB28" s="65" t="str">
        <f t="shared" si="8"/>
        <v>FF</v>
      </c>
      <c r="AC28" s="65" t="s">
        <v>773</v>
      </c>
      <c r="AD28" s="65">
        <f>VLOOKUP(A28,'Tagging-50-JW'!$A$3:$M$52,11,FALSE)</f>
        <v>0</v>
      </c>
      <c r="AE28" s="65">
        <f>VLOOKUP(A28,'Tagging-50-FD'!$A$3:$M$52,11,FALSE)</f>
        <v>0</v>
      </c>
      <c r="AF28" s="65" t="str">
        <f t="shared" si="11"/>
        <v>FF</v>
      </c>
      <c r="AG28" s="65" t="s">
        <v>773</v>
      </c>
      <c r="AH28" s="65" t="str">
        <f>VLOOKUP(A28,'Tagging-50-JW'!$A$3:$M$52,12,FALSE)</f>
        <v>x</v>
      </c>
      <c r="AI28" s="65">
        <f>VLOOKUP(A28,'Tagging-50-FD'!$A$3:$M$52,12,FALSE)</f>
        <v>0</v>
      </c>
      <c r="AJ28" s="65" t="str">
        <f t="shared" si="9"/>
        <v>TF</v>
      </c>
      <c r="AK28" s="65" t="s">
        <v>773</v>
      </c>
      <c r="AL28" s="75">
        <f>VLOOKUP(A28,'Tagging-50-JW'!$A$3:$M$52,13,FALSE)</f>
        <v>0</v>
      </c>
      <c r="AM28" s="75">
        <f>VLOOKUP(A28,'Tagging-50-FD'!$A$3:$M$52,13,FALSE)</f>
        <v>0</v>
      </c>
      <c r="AN28" s="65" t="str">
        <f t="shared" si="10"/>
        <v>FF</v>
      </c>
    </row>
    <row r="29" spans="1:40" s="75" customFormat="1" x14ac:dyDescent="0.35">
      <c r="A29" s="65">
        <v>184</v>
      </c>
      <c r="B29" s="74" t="s">
        <v>199</v>
      </c>
      <c r="C29" s="65"/>
      <c r="D29" s="65"/>
      <c r="E29" s="65" t="s">
        <v>280</v>
      </c>
      <c r="F29" s="65" t="str">
        <f>VLOOKUP(A29,'Tagging-50-JW'!$A$3:$M$52,5,FALSE)</f>
        <v>x</v>
      </c>
      <c r="G29" s="65" t="str">
        <f>VLOOKUP(A29,'Tagging-50-FD'!$A$3:$M$52,5,FALSE)</f>
        <v>x</v>
      </c>
      <c r="H29" s="65" t="str">
        <f t="shared" si="3"/>
        <v>TT</v>
      </c>
      <c r="I29" s="65" t="s">
        <v>280</v>
      </c>
      <c r="J29" s="65" t="str">
        <f>VLOOKUP(A29,'Tagging-50-JW'!$A$3:$M$52,6,FALSE)</f>
        <v>x</v>
      </c>
      <c r="K29" s="65" t="str">
        <f>VLOOKUP(A29,'Tagging-50-FD'!$A$3:$M$52,6,FALSE)</f>
        <v>x</v>
      </c>
      <c r="L29" s="65" t="str">
        <f t="shared" si="4"/>
        <v>TT</v>
      </c>
      <c r="M29" s="65" t="s">
        <v>280</v>
      </c>
      <c r="N29" s="65" t="str">
        <f>VLOOKUP(A29,'Tagging-50-JW'!$A$3:$M$52,7,FALSE)</f>
        <v>x</v>
      </c>
      <c r="O29" s="65" t="str">
        <f>VLOOKUP(A29,'Tagging-50-FD'!$A$3:$M$52,7,FALSE)</f>
        <v>x</v>
      </c>
      <c r="P29" s="65" t="str">
        <f t="shared" si="5"/>
        <v>TT</v>
      </c>
      <c r="Q29" s="65" t="s">
        <v>773</v>
      </c>
      <c r="R29" s="65">
        <f>VLOOKUP(A29,'Tagging-50-JW'!$A$3:$M$52,8,FALSE)</f>
        <v>0</v>
      </c>
      <c r="S29" s="65">
        <f>VLOOKUP(A29,'Tagging-50-FD'!$A$3:$M$52,8,FALSE)</f>
        <v>0</v>
      </c>
      <c r="T29" s="65" t="str">
        <f t="shared" si="6"/>
        <v>FF</v>
      </c>
      <c r="U29" s="65" t="s">
        <v>773</v>
      </c>
      <c r="V29" s="65">
        <f>VLOOKUP(A29,'Tagging-50-JW'!$A$3:$M$52,9,FALSE)</f>
        <v>0</v>
      </c>
      <c r="W29" s="65">
        <f>VLOOKUP(A29,'Tagging-50-FD'!$A$3:$M$52,9,FALSE)</f>
        <v>0</v>
      </c>
      <c r="X29" s="65" t="str">
        <f t="shared" si="7"/>
        <v>FF</v>
      </c>
      <c r="Y29" s="65" t="s">
        <v>773</v>
      </c>
      <c r="Z29" s="65">
        <f>VLOOKUP(A29,'Tagging-50-JW'!$A$3:$M$52,10,FALSE)</f>
        <v>0</v>
      </c>
      <c r="AA29" s="65">
        <f>VLOOKUP(A29,'Tagging-50-FD'!$A$3:$M$52,10,FALSE)</f>
        <v>0</v>
      </c>
      <c r="AB29" s="65" t="str">
        <f t="shared" si="8"/>
        <v>FF</v>
      </c>
      <c r="AC29" s="65" t="s">
        <v>773</v>
      </c>
      <c r="AD29" s="65">
        <f>VLOOKUP(A29,'Tagging-50-JW'!$A$3:$M$52,11,FALSE)</f>
        <v>0</v>
      </c>
      <c r="AE29" s="65">
        <f>VLOOKUP(A29,'Tagging-50-FD'!$A$3:$M$52,11,FALSE)</f>
        <v>0</v>
      </c>
      <c r="AF29" s="65" t="str">
        <f t="shared" si="11"/>
        <v>FF</v>
      </c>
      <c r="AG29" s="65" t="s">
        <v>280</v>
      </c>
      <c r="AH29" s="65" t="str">
        <f>VLOOKUP(A29,'Tagging-50-JW'!$A$3:$M$52,12,FALSE)</f>
        <v>x</v>
      </c>
      <c r="AI29" s="65" t="str">
        <f>VLOOKUP(A29,'Tagging-50-FD'!$A$3:$M$52,12,FALSE)</f>
        <v>x</v>
      </c>
      <c r="AJ29" s="65" t="str">
        <f t="shared" si="9"/>
        <v>TT</v>
      </c>
      <c r="AK29" s="65" t="s">
        <v>773</v>
      </c>
      <c r="AL29" s="75">
        <f>VLOOKUP(A29,'Tagging-50-JW'!$A$3:$M$52,13,FALSE)</f>
        <v>0</v>
      </c>
      <c r="AM29" s="75">
        <f>VLOOKUP(A29,'Tagging-50-FD'!$A$3:$M$52,13,FALSE)</f>
        <v>0</v>
      </c>
      <c r="AN29" s="65" t="str">
        <f t="shared" si="10"/>
        <v>FF</v>
      </c>
    </row>
    <row r="30" spans="1:40" s="75" customFormat="1" x14ac:dyDescent="0.35">
      <c r="A30" s="65">
        <v>119</v>
      </c>
      <c r="B30" s="74" t="s">
        <v>135</v>
      </c>
      <c r="C30" s="65"/>
      <c r="D30" s="65"/>
      <c r="E30" s="65" t="s">
        <v>280</v>
      </c>
      <c r="F30" s="65" t="str">
        <f>VLOOKUP(A30,'Tagging-50-JW'!$A$3:$M$52,5,FALSE)</f>
        <v>x</v>
      </c>
      <c r="G30" s="65" t="str">
        <f>VLOOKUP(A30,'Tagging-50-FD'!$A$3:$M$52,5,FALSE)</f>
        <v>x</v>
      </c>
      <c r="H30" s="65" t="str">
        <f t="shared" si="3"/>
        <v>TT</v>
      </c>
      <c r="I30" s="65" t="s">
        <v>280</v>
      </c>
      <c r="J30" s="65" t="str">
        <f>VLOOKUP(A30,'Tagging-50-JW'!$A$3:$M$52,6,FALSE)</f>
        <v>x</v>
      </c>
      <c r="K30" s="65" t="str">
        <f>VLOOKUP(A30,'Tagging-50-FD'!$A$3:$M$52,6,FALSE)</f>
        <v>x</v>
      </c>
      <c r="L30" s="65" t="str">
        <f t="shared" si="4"/>
        <v>TT</v>
      </c>
      <c r="M30" s="65" t="s">
        <v>280</v>
      </c>
      <c r="N30" s="65" t="str">
        <f>VLOOKUP(A30,'Tagging-50-JW'!$A$3:$M$52,7,FALSE)</f>
        <v>x</v>
      </c>
      <c r="O30" s="65" t="str">
        <f>VLOOKUP(A30,'Tagging-50-FD'!$A$3:$M$52,7,FALSE)</f>
        <v>x</v>
      </c>
      <c r="P30" s="65" t="str">
        <f t="shared" si="5"/>
        <v>TT</v>
      </c>
      <c r="Q30" s="65" t="s">
        <v>280</v>
      </c>
      <c r="R30" s="65" t="str">
        <f>VLOOKUP(A30,'Tagging-50-JW'!$A$3:$M$52,8,FALSE)</f>
        <v>x</v>
      </c>
      <c r="S30" s="65" t="str">
        <f>VLOOKUP(A30,'Tagging-50-FD'!$A$3:$M$52,8,FALSE)</f>
        <v>x</v>
      </c>
      <c r="T30" s="65" t="str">
        <f t="shared" si="6"/>
        <v>TT</v>
      </c>
      <c r="U30" s="65" t="s">
        <v>773</v>
      </c>
      <c r="V30" s="65">
        <f>VLOOKUP(A30,'Tagging-50-JW'!$A$3:$M$52,9,FALSE)</f>
        <v>0</v>
      </c>
      <c r="W30" s="65">
        <f>VLOOKUP(A30,'Tagging-50-FD'!$A$3:$M$52,9,FALSE)</f>
        <v>0</v>
      </c>
      <c r="X30" s="65" t="str">
        <f t="shared" si="7"/>
        <v>FF</v>
      </c>
      <c r="Y30" s="65" t="s">
        <v>773</v>
      </c>
      <c r="Z30" s="65">
        <f>VLOOKUP(A30,'Tagging-50-JW'!$A$3:$M$52,10,FALSE)</f>
        <v>0</v>
      </c>
      <c r="AA30" s="65">
        <f>VLOOKUP(A30,'Tagging-50-FD'!$A$3:$M$52,10,FALSE)</f>
        <v>0</v>
      </c>
      <c r="AB30" s="65" t="str">
        <f t="shared" si="8"/>
        <v>FF</v>
      </c>
      <c r="AC30" s="65" t="s">
        <v>773</v>
      </c>
      <c r="AD30" s="65">
        <f>VLOOKUP(A30,'Tagging-50-JW'!$A$3:$M$52,11,FALSE)</f>
        <v>0</v>
      </c>
      <c r="AE30" s="65">
        <f>VLOOKUP(A30,'Tagging-50-FD'!$A$3:$M$52,11,FALSE)</f>
        <v>0</v>
      </c>
      <c r="AF30" s="65" t="str">
        <f t="shared" si="11"/>
        <v>FF</v>
      </c>
      <c r="AG30" s="65" t="s">
        <v>773</v>
      </c>
      <c r="AH30" s="65">
        <f>VLOOKUP(A30,'Tagging-50-JW'!$A$3:$M$52,12,FALSE)</f>
        <v>0</v>
      </c>
      <c r="AI30" s="65">
        <f>VLOOKUP(A30,'Tagging-50-FD'!$A$3:$M$52,12,FALSE)</f>
        <v>0</v>
      </c>
      <c r="AJ30" s="65" t="str">
        <f t="shared" si="9"/>
        <v>FF</v>
      </c>
      <c r="AK30" s="65" t="s">
        <v>773</v>
      </c>
      <c r="AL30" s="75">
        <f>VLOOKUP(A30,'Tagging-50-JW'!$A$3:$M$52,13,FALSE)</f>
        <v>0</v>
      </c>
      <c r="AM30" s="75">
        <f>VLOOKUP(A30,'Tagging-50-FD'!$A$3:$M$52,13,FALSE)</f>
        <v>0</v>
      </c>
      <c r="AN30" s="65" t="str">
        <f t="shared" si="10"/>
        <v>FF</v>
      </c>
    </row>
    <row r="31" spans="1:40" s="75" customFormat="1" x14ac:dyDescent="0.35">
      <c r="A31" s="65">
        <v>117</v>
      </c>
      <c r="B31" s="74" t="s">
        <v>133</v>
      </c>
      <c r="C31" s="65"/>
      <c r="D31" s="65"/>
      <c r="E31" s="65" t="s">
        <v>280</v>
      </c>
      <c r="F31" s="65" t="str">
        <f>VLOOKUP(A31,'Tagging-50-JW'!$A$3:$M$52,5,FALSE)</f>
        <v>x</v>
      </c>
      <c r="G31" s="65" t="str">
        <f>VLOOKUP(A31,'Tagging-50-FD'!$A$3:$M$52,5,FALSE)</f>
        <v>x</v>
      </c>
      <c r="H31" s="65" t="str">
        <f t="shared" si="3"/>
        <v>TT</v>
      </c>
      <c r="I31" s="65" t="s">
        <v>280</v>
      </c>
      <c r="J31" s="65" t="str">
        <f>VLOOKUP(A31,'Tagging-50-JW'!$A$3:$M$52,6,FALSE)</f>
        <v>x</v>
      </c>
      <c r="K31" s="65" t="str">
        <f>VLOOKUP(A31,'Tagging-50-FD'!$A$3:$M$52,6,FALSE)</f>
        <v>x</v>
      </c>
      <c r="L31" s="65" t="str">
        <f t="shared" si="4"/>
        <v>TT</v>
      </c>
      <c r="M31" s="65" t="s">
        <v>280</v>
      </c>
      <c r="N31" s="65" t="str">
        <f>VLOOKUP(A31,'Tagging-50-JW'!$A$3:$M$52,7,FALSE)</f>
        <v>x</v>
      </c>
      <c r="O31" s="65" t="str">
        <f>VLOOKUP(A31,'Tagging-50-FD'!$A$3:$M$52,7,FALSE)</f>
        <v>x</v>
      </c>
      <c r="P31" s="65" t="str">
        <f t="shared" si="5"/>
        <v>TT</v>
      </c>
      <c r="Q31" s="65" t="s">
        <v>280</v>
      </c>
      <c r="R31" s="65" t="str">
        <f>VLOOKUP(A31,'Tagging-50-JW'!$A$3:$M$52,8,FALSE)</f>
        <v>x</v>
      </c>
      <c r="S31" s="65" t="str">
        <f>VLOOKUP(A31,'Tagging-50-FD'!$A$3:$M$52,8,FALSE)</f>
        <v>x</v>
      </c>
      <c r="T31" s="65" t="str">
        <f t="shared" si="6"/>
        <v>TT</v>
      </c>
      <c r="U31" s="65" t="s">
        <v>773</v>
      </c>
      <c r="V31" s="65">
        <f>VLOOKUP(A31,'Tagging-50-JW'!$A$3:$M$52,9,FALSE)</f>
        <v>0</v>
      </c>
      <c r="W31" s="65">
        <f>VLOOKUP(A31,'Tagging-50-FD'!$A$3:$M$52,9,FALSE)</f>
        <v>0</v>
      </c>
      <c r="X31" s="65" t="str">
        <f t="shared" si="7"/>
        <v>FF</v>
      </c>
      <c r="Y31" s="65" t="s">
        <v>773</v>
      </c>
      <c r="Z31" s="65">
        <f>VLOOKUP(A31,'Tagging-50-JW'!$A$3:$M$52,10,FALSE)</f>
        <v>0</v>
      </c>
      <c r="AA31" s="65">
        <f>VLOOKUP(A31,'Tagging-50-FD'!$A$3:$M$52,10,FALSE)</f>
        <v>0</v>
      </c>
      <c r="AB31" s="65" t="str">
        <f t="shared" si="8"/>
        <v>FF</v>
      </c>
      <c r="AC31" s="65" t="s">
        <v>773</v>
      </c>
      <c r="AD31" s="65">
        <f>VLOOKUP(A31,'Tagging-50-JW'!$A$3:$M$52,11,FALSE)</f>
        <v>0</v>
      </c>
      <c r="AE31" s="65">
        <f>VLOOKUP(A31,'Tagging-50-FD'!$A$3:$M$52,11,FALSE)</f>
        <v>0</v>
      </c>
      <c r="AF31" s="65" t="str">
        <f t="shared" si="11"/>
        <v>FF</v>
      </c>
      <c r="AG31" s="65" t="s">
        <v>773</v>
      </c>
      <c r="AH31" s="65">
        <f>VLOOKUP(A31,'Tagging-50-JW'!$A$3:$M$52,12,FALSE)</f>
        <v>0</v>
      </c>
      <c r="AI31" s="65">
        <f>VLOOKUP(A31,'Tagging-50-FD'!$A$3:$M$52,12,FALSE)</f>
        <v>0</v>
      </c>
      <c r="AJ31" s="65" t="str">
        <f t="shared" si="9"/>
        <v>FF</v>
      </c>
      <c r="AK31" s="65" t="s">
        <v>773</v>
      </c>
      <c r="AL31" s="75">
        <f>VLOOKUP(A31,'Tagging-50-JW'!$A$3:$M$52,13,FALSE)</f>
        <v>0</v>
      </c>
      <c r="AM31" s="75">
        <f>VLOOKUP(A31,'Tagging-50-FD'!$A$3:$M$52,13,FALSE)</f>
        <v>0</v>
      </c>
      <c r="AN31" s="65" t="str">
        <f t="shared" si="10"/>
        <v>FF</v>
      </c>
    </row>
    <row r="32" spans="1:40" s="75" customFormat="1" x14ac:dyDescent="0.35">
      <c r="A32" s="65">
        <v>155</v>
      </c>
      <c r="B32" s="74" t="s">
        <v>171</v>
      </c>
      <c r="C32" s="65"/>
      <c r="D32" s="65"/>
      <c r="E32" s="65" t="s">
        <v>280</v>
      </c>
      <c r="F32" s="65" t="str">
        <f>VLOOKUP(A32,'Tagging-50-JW'!$A$3:$M$52,5,FALSE)</f>
        <v>x</v>
      </c>
      <c r="G32" s="65" t="str">
        <f>VLOOKUP(A32,'Tagging-50-FD'!$A$3:$M$52,5,FALSE)</f>
        <v>x</v>
      </c>
      <c r="H32" s="65" t="str">
        <f t="shared" si="3"/>
        <v>TT</v>
      </c>
      <c r="I32" s="65" t="s">
        <v>280</v>
      </c>
      <c r="J32" s="65" t="str">
        <f>VLOOKUP(A32,'Tagging-50-JW'!$A$3:$M$52,6,FALSE)</f>
        <v>x</v>
      </c>
      <c r="K32" s="65" t="str">
        <f>VLOOKUP(A32,'Tagging-50-FD'!$A$3:$M$52,6,FALSE)</f>
        <v>x</v>
      </c>
      <c r="L32" s="65" t="str">
        <f t="shared" si="4"/>
        <v>TT</v>
      </c>
      <c r="M32" s="65" t="s">
        <v>280</v>
      </c>
      <c r="N32" s="65" t="str">
        <f>VLOOKUP(A32,'Tagging-50-JW'!$A$3:$M$52,7,FALSE)</f>
        <v>x</v>
      </c>
      <c r="O32" s="65" t="str">
        <f>VLOOKUP(A32,'Tagging-50-FD'!$A$3:$M$52,7,FALSE)</f>
        <v>x</v>
      </c>
      <c r="P32" s="65" t="str">
        <f t="shared" si="5"/>
        <v>TT</v>
      </c>
      <c r="Q32" s="65" t="s">
        <v>773</v>
      </c>
      <c r="R32" s="65">
        <f>VLOOKUP(A32,'Tagging-50-JW'!$A$3:$M$52,8,FALSE)</f>
        <v>0</v>
      </c>
      <c r="S32" s="65">
        <f>VLOOKUP(A32,'Tagging-50-FD'!$A$3:$M$52,8,FALSE)</f>
        <v>0</v>
      </c>
      <c r="T32" s="65" t="str">
        <f t="shared" si="6"/>
        <v>FF</v>
      </c>
      <c r="U32" s="65" t="s">
        <v>773</v>
      </c>
      <c r="V32" s="65">
        <f>VLOOKUP(A32,'Tagging-50-JW'!$A$3:$M$52,9,FALSE)</f>
        <v>0</v>
      </c>
      <c r="W32" s="65">
        <f>VLOOKUP(A32,'Tagging-50-FD'!$A$3:$M$52,9,FALSE)</f>
        <v>0</v>
      </c>
      <c r="X32" s="65" t="str">
        <f t="shared" si="7"/>
        <v>FF</v>
      </c>
      <c r="Y32" s="65" t="s">
        <v>773</v>
      </c>
      <c r="Z32" s="65">
        <f>VLOOKUP(A32,'Tagging-50-JW'!$A$3:$M$52,10,FALSE)</f>
        <v>0</v>
      </c>
      <c r="AA32" s="65">
        <f>VLOOKUP(A32,'Tagging-50-FD'!$A$3:$M$52,10,FALSE)</f>
        <v>0</v>
      </c>
      <c r="AB32" s="65" t="str">
        <f t="shared" si="8"/>
        <v>FF</v>
      </c>
      <c r="AC32" s="65" t="s">
        <v>773</v>
      </c>
      <c r="AD32" s="65">
        <f>VLOOKUP(A32,'Tagging-50-JW'!$A$3:$M$52,11,FALSE)</f>
        <v>0</v>
      </c>
      <c r="AE32" s="65">
        <f>VLOOKUP(A32,'Tagging-50-FD'!$A$3:$M$52,11,FALSE)</f>
        <v>0</v>
      </c>
      <c r="AF32" s="65" t="str">
        <f t="shared" si="11"/>
        <v>FF</v>
      </c>
      <c r="AG32" s="65" t="s">
        <v>280</v>
      </c>
      <c r="AH32" s="65" t="str">
        <f>VLOOKUP(A32,'Tagging-50-JW'!$A$3:$M$52,12,FALSE)</f>
        <v>x</v>
      </c>
      <c r="AI32" s="65" t="str">
        <f>VLOOKUP(A32,'Tagging-50-FD'!$A$3:$M$52,12,FALSE)</f>
        <v>x</v>
      </c>
      <c r="AJ32" s="65" t="str">
        <f t="shared" si="9"/>
        <v>TT</v>
      </c>
      <c r="AK32" s="65" t="s">
        <v>773</v>
      </c>
      <c r="AL32" s="75">
        <f>VLOOKUP(A32,'Tagging-50-JW'!$A$3:$M$52,13,FALSE)</f>
        <v>0</v>
      </c>
      <c r="AM32" s="75">
        <f>VLOOKUP(A32,'Tagging-50-FD'!$A$3:$M$52,13,FALSE)</f>
        <v>0</v>
      </c>
      <c r="AN32" s="65" t="str">
        <f t="shared" si="10"/>
        <v>FF</v>
      </c>
    </row>
    <row r="33" spans="1:40" s="75" customFormat="1" x14ac:dyDescent="0.35">
      <c r="A33" s="65">
        <v>128</v>
      </c>
      <c r="B33" s="74" t="s">
        <v>144</v>
      </c>
      <c r="C33" s="65"/>
      <c r="D33" s="65"/>
      <c r="E33" s="65" t="s">
        <v>280</v>
      </c>
      <c r="F33" s="65" t="str">
        <f>VLOOKUP(A33,'Tagging-50-JW'!$A$3:$M$52,5,FALSE)</f>
        <v>x</v>
      </c>
      <c r="G33" s="65" t="str">
        <f>VLOOKUP(A33,'Tagging-50-FD'!$A$3:$M$52,5,FALSE)</f>
        <v>x</v>
      </c>
      <c r="H33" s="65" t="str">
        <f t="shared" si="3"/>
        <v>TT</v>
      </c>
      <c r="I33" s="65" t="s">
        <v>280</v>
      </c>
      <c r="J33" s="65" t="str">
        <f>VLOOKUP(A33,'Tagging-50-JW'!$A$3:$M$52,6,FALSE)</f>
        <v>x</v>
      </c>
      <c r="K33" s="65" t="str">
        <f>VLOOKUP(A33,'Tagging-50-FD'!$A$3:$M$52,6,FALSE)</f>
        <v>x</v>
      </c>
      <c r="L33" s="65" t="str">
        <f t="shared" si="4"/>
        <v>TT</v>
      </c>
      <c r="M33" s="65" t="s">
        <v>280</v>
      </c>
      <c r="N33" s="65" t="str">
        <f>VLOOKUP(A33,'Tagging-50-JW'!$A$3:$M$52,7,FALSE)</f>
        <v>x</v>
      </c>
      <c r="O33" s="65" t="str">
        <f>VLOOKUP(A33,'Tagging-50-FD'!$A$3:$M$52,7,FALSE)</f>
        <v>x</v>
      </c>
      <c r="P33" s="65" t="str">
        <f t="shared" si="5"/>
        <v>TT</v>
      </c>
      <c r="Q33" s="65" t="s">
        <v>280</v>
      </c>
      <c r="R33" s="65" t="str">
        <f>VLOOKUP(A33,'Tagging-50-JW'!$A$3:$M$52,8,FALSE)</f>
        <v>x</v>
      </c>
      <c r="S33" s="65" t="str">
        <f>VLOOKUP(A33,'Tagging-50-FD'!$A$3:$M$52,8,FALSE)</f>
        <v>x</v>
      </c>
      <c r="T33" s="65" t="str">
        <f t="shared" si="6"/>
        <v>TT</v>
      </c>
      <c r="U33" s="65" t="s">
        <v>773</v>
      </c>
      <c r="V33" s="65">
        <f>VLOOKUP(A33,'Tagging-50-JW'!$A$3:$M$52,9,FALSE)</f>
        <v>0</v>
      </c>
      <c r="W33" s="65">
        <f>VLOOKUP(A33,'Tagging-50-FD'!$A$3:$M$52,9,FALSE)</f>
        <v>0</v>
      </c>
      <c r="X33" s="65" t="str">
        <f t="shared" si="7"/>
        <v>FF</v>
      </c>
      <c r="Y33" s="65" t="s">
        <v>773</v>
      </c>
      <c r="Z33" s="65">
        <f>VLOOKUP(A33,'Tagging-50-JW'!$A$3:$M$52,10,FALSE)</f>
        <v>0</v>
      </c>
      <c r="AA33" s="65">
        <f>VLOOKUP(A33,'Tagging-50-FD'!$A$3:$M$52,10,FALSE)</f>
        <v>0</v>
      </c>
      <c r="AB33" s="65" t="str">
        <f t="shared" si="8"/>
        <v>FF</v>
      </c>
      <c r="AC33" s="65" t="s">
        <v>773</v>
      </c>
      <c r="AD33" s="65">
        <f>VLOOKUP(A33,'Tagging-50-JW'!$A$3:$M$52,11,FALSE)</f>
        <v>0</v>
      </c>
      <c r="AE33" s="65">
        <f>VLOOKUP(A33,'Tagging-50-FD'!$A$3:$M$52,11,FALSE)</f>
        <v>0</v>
      </c>
      <c r="AF33" s="65" t="str">
        <f t="shared" si="11"/>
        <v>FF</v>
      </c>
      <c r="AG33" s="65" t="s">
        <v>773</v>
      </c>
      <c r="AH33" s="65">
        <f>VLOOKUP(A33,'Tagging-50-JW'!$A$3:$M$52,12,FALSE)</f>
        <v>0</v>
      </c>
      <c r="AI33" s="65">
        <f>VLOOKUP(A33,'Tagging-50-FD'!$A$3:$M$52,12,FALSE)</f>
        <v>0</v>
      </c>
      <c r="AJ33" s="65" t="str">
        <f t="shared" si="9"/>
        <v>FF</v>
      </c>
      <c r="AK33" s="65" t="s">
        <v>280</v>
      </c>
      <c r="AL33" s="75">
        <f>VLOOKUP(A33,'Tagging-50-JW'!$A$3:$M$52,13,FALSE)</f>
        <v>0</v>
      </c>
      <c r="AM33" s="75" t="str">
        <f>VLOOKUP(A33,'Tagging-50-FD'!$A$3:$M$52,13,FALSE)</f>
        <v>x</v>
      </c>
      <c r="AN33" s="65" t="str">
        <f t="shared" si="10"/>
        <v>FT</v>
      </c>
    </row>
    <row r="34" spans="1:40" s="75" customFormat="1" x14ac:dyDescent="0.35">
      <c r="A34" s="65">
        <v>237</v>
      </c>
      <c r="B34" s="74" t="s">
        <v>252</v>
      </c>
      <c r="C34" s="65"/>
      <c r="D34" s="65"/>
      <c r="E34" s="65" t="s">
        <v>280</v>
      </c>
      <c r="F34" s="65" t="str">
        <f>VLOOKUP(A34,'Tagging-50-JW'!$A$3:$M$52,5,FALSE)</f>
        <v>x</v>
      </c>
      <c r="G34" s="65" t="str">
        <f>VLOOKUP(A34,'Tagging-50-FD'!$A$3:$M$52,5,FALSE)</f>
        <v>x</v>
      </c>
      <c r="H34" s="65" t="str">
        <f t="shared" si="3"/>
        <v>TT</v>
      </c>
      <c r="I34" s="65" t="s">
        <v>280</v>
      </c>
      <c r="J34" s="65" t="str">
        <f>VLOOKUP(A34,'Tagging-50-JW'!$A$3:$M$52,6,FALSE)</f>
        <v>x</v>
      </c>
      <c r="K34" s="65" t="str">
        <f>VLOOKUP(A34,'Tagging-50-FD'!$A$3:$M$52,6,FALSE)</f>
        <v>x</v>
      </c>
      <c r="L34" s="65" t="str">
        <f t="shared" si="4"/>
        <v>TT</v>
      </c>
      <c r="M34" s="65" t="s">
        <v>280</v>
      </c>
      <c r="N34" s="65" t="str">
        <f>VLOOKUP(A34,'Tagging-50-JW'!$A$3:$M$52,7,FALSE)</f>
        <v>x</v>
      </c>
      <c r="O34" s="65" t="str">
        <f>VLOOKUP(A34,'Tagging-50-FD'!$A$3:$M$52,7,FALSE)</f>
        <v>x</v>
      </c>
      <c r="P34" s="65" t="str">
        <f t="shared" si="5"/>
        <v>TT</v>
      </c>
      <c r="Q34" s="65" t="s">
        <v>280</v>
      </c>
      <c r="R34" s="65" t="str">
        <f>VLOOKUP(A34,'Tagging-50-JW'!$A$3:$M$52,8,FALSE)</f>
        <v>x</v>
      </c>
      <c r="S34" s="65" t="str">
        <f>VLOOKUP(A34,'Tagging-50-FD'!$A$3:$M$52,8,FALSE)</f>
        <v>x</v>
      </c>
      <c r="T34" s="65" t="str">
        <f t="shared" si="6"/>
        <v>TT</v>
      </c>
      <c r="U34" s="65" t="s">
        <v>773</v>
      </c>
      <c r="V34" s="65">
        <f>VLOOKUP(A34,'Tagging-50-JW'!$A$3:$M$52,9,FALSE)</f>
        <v>0</v>
      </c>
      <c r="W34" s="65">
        <f>VLOOKUP(A34,'Tagging-50-FD'!$A$3:$M$52,9,FALSE)</f>
        <v>0</v>
      </c>
      <c r="X34" s="65" t="str">
        <f t="shared" si="7"/>
        <v>FF</v>
      </c>
      <c r="Y34" s="65" t="s">
        <v>773</v>
      </c>
      <c r="Z34" s="65">
        <f>VLOOKUP(A34,'Tagging-50-JW'!$A$3:$M$52,10,FALSE)</f>
        <v>0</v>
      </c>
      <c r="AA34" s="65">
        <f>VLOOKUP(A34,'Tagging-50-FD'!$A$3:$M$52,10,FALSE)</f>
        <v>0</v>
      </c>
      <c r="AB34" s="65" t="str">
        <f t="shared" si="8"/>
        <v>FF</v>
      </c>
      <c r="AC34" s="65" t="s">
        <v>773</v>
      </c>
      <c r="AD34" s="65">
        <f>VLOOKUP(A34,'Tagging-50-JW'!$A$3:$M$52,11,FALSE)</f>
        <v>0</v>
      </c>
      <c r="AE34" s="65">
        <f>VLOOKUP(A34,'Tagging-50-FD'!$A$3:$M$52,11,FALSE)</f>
        <v>0</v>
      </c>
      <c r="AF34" s="65" t="str">
        <f t="shared" si="11"/>
        <v>FF</v>
      </c>
      <c r="AG34" s="65" t="s">
        <v>773</v>
      </c>
      <c r="AH34" s="65">
        <f>VLOOKUP(A34,'Tagging-50-JW'!$A$3:$M$52,12,FALSE)</f>
        <v>0</v>
      </c>
      <c r="AI34" s="65">
        <f>VLOOKUP(A34,'Tagging-50-FD'!$A$3:$M$52,12,FALSE)</f>
        <v>0</v>
      </c>
      <c r="AJ34" s="65" t="str">
        <f t="shared" si="9"/>
        <v>FF</v>
      </c>
      <c r="AK34" s="65" t="s">
        <v>773</v>
      </c>
      <c r="AL34" s="75">
        <f>VLOOKUP(A34,'Tagging-50-JW'!$A$3:$M$52,13,FALSE)</f>
        <v>0</v>
      </c>
      <c r="AM34" s="75">
        <f>VLOOKUP(A34,'Tagging-50-FD'!$A$3:$M$52,13,FALSE)</f>
        <v>0</v>
      </c>
      <c r="AN34" s="65" t="str">
        <f t="shared" si="10"/>
        <v>FF</v>
      </c>
    </row>
    <row r="35" spans="1:40" s="75" customFormat="1" x14ac:dyDescent="0.35">
      <c r="A35" s="65">
        <v>200</v>
      </c>
      <c r="B35" s="74" t="s">
        <v>215</v>
      </c>
      <c r="C35" s="65"/>
      <c r="D35" s="65"/>
      <c r="E35" s="65" t="s">
        <v>280</v>
      </c>
      <c r="F35" s="65" t="str">
        <f>VLOOKUP(A35,'Tagging-50-JW'!$A$3:$M$52,5,FALSE)</f>
        <v>x</v>
      </c>
      <c r="G35" s="65" t="str">
        <f>VLOOKUP(A35,'Tagging-50-FD'!$A$3:$M$52,5,FALSE)</f>
        <v>x</v>
      </c>
      <c r="H35" s="65" t="str">
        <f t="shared" si="3"/>
        <v>TT</v>
      </c>
      <c r="I35" s="65" t="s">
        <v>280</v>
      </c>
      <c r="J35" s="65" t="str">
        <f>VLOOKUP(A35,'Tagging-50-JW'!$A$3:$M$52,6,FALSE)</f>
        <v>x</v>
      </c>
      <c r="K35" s="65" t="str">
        <f>VLOOKUP(A35,'Tagging-50-FD'!$A$3:$M$52,6,FALSE)</f>
        <v>x</v>
      </c>
      <c r="L35" s="65" t="str">
        <f t="shared" si="4"/>
        <v>TT</v>
      </c>
      <c r="M35" s="65" t="s">
        <v>773</v>
      </c>
      <c r="N35" s="65">
        <f>VLOOKUP(A35,'Tagging-50-JW'!$A$3:$M$52,7,FALSE)</f>
        <v>0</v>
      </c>
      <c r="O35" s="65">
        <f>VLOOKUP(A35,'Tagging-50-FD'!$A$3:$M$52,7,FALSE)</f>
        <v>0</v>
      </c>
      <c r="P35" s="65" t="str">
        <f t="shared" si="5"/>
        <v>FF</v>
      </c>
      <c r="Q35" s="65" t="s">
        <v>280</v>
      </c>
      <c r="R35" s="65" t="str">
        <f>VLOOKUP(A35,'Tagging-50-JW'!$A$3:$M$52,8,FALSE)</f>
        <v>x</v>
      </c>
      <c r="S35" s="65" t="str">
        <f>VLOOKUP(A35,'Tagging-50-FD'!$A$3:$M$52,8,FALSE)</f>
        <v>x</v>
      </c>
      <c r="T35" s="65" t="str">
        <f t="shared" si="6"/>
        <v>TT</v>
      </c>
      <c r="U35" s="65" t="s">
        <v>773</v>
      </c>
      <c r="V35" s="65">
        <f>VLOOKUP(A35,'Tagging-50-JW'!$A$3:$M$52,9,FALSE)</f>
        <v>0</v>
      </c>
      <c r="W35" s="65">
        <f>VLOOKUP(A35,'Tagging-50-FD'!$A$3:$M$52,9,FALSE)</f>
        <v>0</v>
      </c>
      <c r="X35" s="65" t="str">
        <f t="shared" si="7"/>
        <v>FF</v>
      </c>
      <c r="Y35" s="65" t="s">
        <v>773</v>
      </c>
      <c r="Z35" s="65">
        <f>VLOOKUP(A35,'Tagging-50-JW'!$A$3:$M$52,10,FALSE)</f>
        <v>0</v>
      </c>
      <c r="AA35" s="65">
        <f>VLOOKUP(A35,'Tagging-50-FD'!$A$3:$M$52,10,FALSE)</f>
        <v>0</v>
      </c>
      <c r="AB35" s="65" t="str">
        <f t="shared" si="8"/>
        <v>FF</v>
      </c>
      <c r="AC35" s="65" t="s">
        <v>773</v>
      </c>
      <c r="AD35" s="65">
        <f>VLOOKUP(A35,'Tagging-50-JW'!$A$3:$M$52,11,FALSE)</f>
        <v>0</v>
      </c>
      <c r="AE35" s="65">
        <f>VLOOKUP(A35,'Tagging-50-FD'!$A$3:$M$52,11,FALSE)</f>
        <v>0</v>
      </c>
      <c r="AF35" s="65" t="str">
        <f t="shared" si="11"/>
        <v>FF</v>
      </c>
      <c r="AG35" s="65" t="s">
        <v>773</v>
      </c>
      <c r="AH35" s="65">
        <f>VLOOKUP(A35,'Tagging-50-JW'!$A$3:$M$52,12,FALSE)</f>
        <v>0</v>
      </c>
      <c r="AI35" s="65">
        <f>VLOOKUP(A35,'Tagging-50-FD'!$A$3:$M$52,12,FALSE)</f>
        <v>0</v>
      </c>
      <c r="AJ35" s="65" t="str">
        <f t="shared" si="9"/>
        <v>FF</v>
      </c>
      <c r="AK35" s="65" t="s">
        <v>773</v>
      </c>
      <c r="AL35" s="75">
        <f>VLOOKUP(A35,'Tagging-50-JW'!$A$3:$M$52,13,FALSE)</f>
        <v>0</v>
      </c>
      <c r="AM35" s="75">
        <f>VLOOKUP(A35,'Tagging-50-FD'!$A$3:$M$52,13,FALSE)</f>
        <v>0</v>
      </c>
      <c r="AN35" s="65" t="str">
        <f t="shared" si="10"/>
        <v>FF</v>
      </c>
    </row>
    <row r="36" spans="1:40" s="75" customFormat="1" x14ac:dyDescent="0.35">
      <c r="A36" s="65">
        <v>213</v>
      </c>
      <c r="B36" s="74" t="s">
        <v>228</v>
      </c>
      <c r="C36" s="65"/>
      <c r="D36" s="65"/>
      <c r="E36" s="65" t="s">
        <v>280</v>
      </c>
      <c r="F36" s="65" t="str">
        <f>VLOOKUP(A36,'Tagging-50-JW'!$A$3:$M$52,5,FALSE)</f>
        <v>x</v>
      </c>
      <c r="G36" s="65" t="str">
        <f>VLOOKUP(A36,'Tagging-50-FD'!$A$3:$M$52,5,FALSE)</f>
        <v>x</v>
      </c>
      <c r="H36" s="65" t="str">
        <f t="shared" si="3"/>
        <v>TT</v>
      </c>
      <c r="I36" s="65" t="s">
        <v>280</v>
      </c>
      <c r="J36" s="65" t="str">
        <f>VLOOKUP(A36,'Tagging-50-JW'!$A$3:$M$52,6,FALSE)</f>
        <v>x</v>
      </c>
      <c r="K36" s="65" t="str">
        <f>VLOOKUP(A36,'Tagging-50-FD'!$A$3:$M$52,6,FALSE)</f>
        <v>x</v>
      </c>
      <c r="L36" s="65" t="str">
        <f t="shared" si="4"/>
        <v>TT</v>
      </c>
      <c r="M36" s="65" t="s">
        <v>280</v>
      </c>
      <c r="N36" s="65" t="str">
        <f>VLOOKUP(A36,'Tagging-50-JW'!$A$3:$M$52,7,FALSE)</f>
        <v>x</v>
      </c>
      <c r="O36" s="65" t="str">
        <f>VLOOKUP(A36,'Tagging-50-FD'!$A$3:$M$52,7,FALSE)</f>
        <v>x</v>
      </c>
      <c r="P36" s="65" t="str">
        <f t="shared" si="5"/>
        <v>TT</v>
      </c>
      <c r="Q36" s="65" t="s">
        <v>280</v>
      </c>
      <c r="R36" s="65" t="str">
        <f>VLOOKUP(A36,'Tagging-50-JW'!$A$3:$M$52,8,FALSE)</f>
        <v>x</v>
      </c>
      <c r="S36" s="65">
        <f>VLOOKUP(A36,'Tagging-50-FD'!$A$3:$M$52,8,FALSE)</f>
        <v>0</v>
      </c>
      <c r="T36" s="65" t="str">
        <f t="shared" si="6"/>
        <v>TF</v>
      </c>
      <c r="U36" s="65" t="s">
        <v>773</v>
      </c>
      <c r="V36" s="65">
        <f>VLOOKUP(A36,'Tagging-50-JW'!$A$3:$M$52,9,FALSE)</f>
        <v>0</v>
      </c>
      <c r="W36" s="65">
        <f>VLOOKUP(A36,'Tagging-50-FD'!$A$3:$M$52,9,FALSE)</f>
        <v>0</v>
      </c>
      <c r="X36" s="65" t="str">
        <f t="shared" si="7"/>
        <v>FF</v>
      </c>
      <c r="Y36" s="65" t="s">
        <v>773</v>
      </c>
      <c r="Z36" s="65">
        <f>VLOOKUP(A36,'Tagging-50-JW'!$A$3:$M$52,10,FALSE)</f>
        <v>0</v>
      </c>
      <c r="AA36" s="65">
        <f>VLOOKUP(A36,'Tagging-50-FD'!$A$3:$M$52,10,FALSE)</f>
        <v>0</v>
      </c>
      <c r="AB36" s="65" t="str">
        <f t="shared" si="8"/>
        <v>FF</v>
      </c>
      <c r="AC36" s="65" t="s">
        <v>773</v>
      </c>
      <c r="AD36" s="65">
        <f>VLOOKUP(A36,'Tagging-50-JW'!$A$3:$M$52,11,FALSE)</f>
        <v>0</v>
      </c>
      <c r="AE36" s="65">
        <f>VLOOKUP(A36,'Tagging-50-FD'!$A$3:$M$52,11,FALSE)</f>
        <v>0</v>
      </c>
      <c r="AF36" s="65" t="str">
        <f t="shared" si="11"/>
        <v>FF</v>
      </c>
      <c r="AG36" s="65" t="s">
        <v>773</v>
      </c>
      <c r="AH36" s="65">
        <f>VLOOKUP(A36,'Tagging-50-JW'!$A$3:$M$52,12,FALSE)</f>
        <v>0</v>
      </c>
      <c r="AI36" s="65">
        <f>VLOOKUP(A36,'Tagging-50-FD'!$A$3:$M$52,12,FALSE)</f>
        <v>0</v>
      </c>
      <c r="AJ36" s="65" t="str">
        <f t="shared" si="9"/>
        <v>FF</v>
      </c>
      <c r="AK36" s="65" t="s">
        <v>773</v>
      </c>
      <c r="AL36" s="75">
        <f>VLOOKUP(A36,'Tagging-50-JW'!$A$3:$M$52,13,FALSE)</f>
        <v>0</v>
      </c>
      <c r="AM36" s="75">
        <f>VLOOKUP(A36,'Tagging-50-FD'!$A$3:$M$52,13,FALSE)</f>
        <v>0</v>
      </c>
      <c r="AN36" s="65" t="str">
        <f t="shared" si="10"/>
        <v>FF</v>
      </c>
    </row>
    <row r="37" spans="1:40" s="75" customFormat="1" x14ac:dyDescent="0.35">
      <c r="A37" s="65">
        <v>175</v>
      </c>
      <c r="B37" s="74" t="s">
        <v>191</v>
      </c>
      <c r="C37" s="65"/>
      <c r="D37" s="65"/>
      <c r="E37" s="65" t="s">
        <v>280</v>
      </c>
      <c r="F37" s="65" t="str">
        <f>VLOOKUP(A37,'Tagging-50-JW'!$A$3:$M$52,5,FALSE)</f>
        <v>x</v>
      </c>
      <c r="G37" s="65" t="str">
        <f>VLOOKUP(A37,'Tagging-50-FD'!$A$3:$M$52,5,FALSE)</f>
        <v>x</v>
      </c>
      <c r="H37" s="65" t="str">
        <f t="shared" si="3"/>
        <v>TT</v>
      </c>
      <c r="I37" s="65" t="s">
        <v>280</v>
      </c>
      <c r="J37" s="65" t="str">
        <f>VLOOKUP(A37,'Tagging-50-JW'!$A$3:$M$52,6,FALSE)</f>
        <v>x</v>
      </c>
      <c r="K37" s="65" t="str">
        <f>VLOOKUP(A37,'Tagging-50-FD'!$A$3:$M$52,6,FALSE)</f>
        <v>x</v>
      </c>
      <c r="L37" s="65" t="str">
        <f t="shared" si="4"/>
        <v>TT</v>
      </c>
      <c r="M37" s="65" t="s">
        <v>280</v>
      </c>
      <c r="N37" s="65" t="str">
        <f>VLOOKUP(A37,'Tagging-50-JW'!$A$3:$M$52,7,FALSE)</f>
        <v>x</v>
      </c>
      <c r="O37" s="65" t="str">
        <f>VLOOKUP(A37,'Tagging-50-FD'!$A$3:$M$52,7,FALSE)</f>
        <v>x</v>
      </c>
      <c r="P37" s="65" t="str">
        <f t="shared" si="5"/>
        <v>TT</v>
      </c>
      <c r="Q37" s="65" t="s">
        <v>280</v>
      </c>
      <c r="R37" s="65" t="str">
        <f>VLOOKUP(A37,'Tagging-50-JW'!$A$3:$M$52,8,FALSE)</f>
        <v>x</v>
      </c>
      <c r="S37" s="65">
        <f>VLOOKUP(A37,'Tagging-50-FD'!$A$3:$M$52,8,FALSE)</f>
        <v>0</v>
      </c>
      <c r="T37" s="65" t="str">
        <f t="shared" si="6"/>
        <v>TF</v>
      </c>
      <c r="U37" s="65" t="s">
        <v>773</v>
      </c>
      <c r="V37" s="65">
        <f>VLOOKUP(A37,'Tagging-50-JW'!$A$3:$M$52,9,FALSE)</f>
        <v>0</v>
      </c>
      <c r="W37" s="65">
        <f>VLOOKUP(A37,'Tagging-50-FD'!$A$3:$M$52,9,FALSE)</f>
        <v>0</v>
      </c>
      <c r="X37" s="65" t="str">
        <f t="shared" si="7"/>
        <v>FF</v>
      </c>
      <c r="Y37" s="65" t="s">
        <v>773</v>
      </c>
      <c r="Z37" s="65">
        <f>VLOOKUP(A37,'Tagging-50-JW'!$A$3:$M$52,10,FALSE)</f>
        <v>0</v>
      </c>
      <c r="AA37" s="65">
        <f>VLOOKUP(A37,'Tagging-50-FD'!$A$3:$M$52,10,FALSE)</f>
        <v>0</v>
      </c>
      <c r="AB37" s="65" t="str">
        <f t="shared" si="8"/>
        <v>FF</v>
      </c>
      <c r="AC37" s="65" t="s">
        <v>773</v>
      </c>
      <c r="AD37" s="65">
        <f>VLOOKUP(A37,'Tagging-50-JW'!$A$3:$M$52,11,FALSE)</f>
        <v>0</v>
      </c>
      <c r="AE37" s="65">
        <f>VLOOKUP(A37,'Tagging-50-FD'!$A$3:$M$52,11,FALSE)</f>
        <v>0</v>
      </c>
      <c r="AF37" s="65" t="str">
        <f t="shared" si="11"/>
        <v>FF</v>
      </c>
      <c r="AG37" s="65" t="s">
        <v>773</v>
      </c>
      <c r="AH37" s="65">
        <f>VLOOKUP(A37,'Tagging-50-JW'!$A$3:$M$52,12,FALSE)</f>
        <v>0</v>
      </c>
      <c r="AI37" s="65">
        <f>VLOOKUP(A37,'Tagging-50-FD'!$A$3:$M$52,12,FALSE)</f>
        <v>0</v>
      </c>
      <c r="AJ37" s="65" t="str">
        <f t="shared" si="9"/>
        <v>FF</v>
      </c>
      <c r="AK37" s="65" t="s">
        <v>773</v>
      </c>
      <c r="AL37" s="75">
        <f>VLOOKUP(A37,'Tagging-50-JW'!$A$3:$M$52,13,FALSE)</f>
        <v>0</v>
      </c>
      <c r="AM37" s="75">
        <f>VLOOKUP(A37,'Tagging-50-FD'!$A$3:$M$52,13,FALSE)</f>
        <v>0</v>
      </c>
      <c r="AN37" s="65" t="str">
        <f t="shared" si="10"/>
        <v>FF</v>
      </c>
    </row>
    <row r="38" spans="1:40" s="75" customFormat="1" x14ac:dyDescent="0.35">
      <c r="A38" s="65">
        <v>109</v>
      </c>
      <c r="B38" s="74" t="s">
        <v>125</v>
      </c>
      <c r="C38" s="65"/>
      <c r="D38" s="65"/>
      <c r="E38" s="65" t="s">
        <v>280</v>
      </c>
      <c r="F38" s="65" t="str">
        <f>VLOOKUP(A38,'Tagging-50-JW'!$A$3:$M$52,5,FALSE)</f>
        <v>x</v>
      </c>
      <c r="G38" s="65" t="str">
        <f>VLOOKUP(A38,'Tagging-50-FD'!$A$3:$M$52,5,FALSE)</f>
        <v>x</v>
      </c>
      <c r="H38" s="65" t="str">
        <f t="shared" si="3"/>
        <v>TT</v>
      </c>
      <c r="I38" s="65" t="s">
        <v>280</v>
      </c>
      <c r="J38" s="65" t="str">
        <f>VLOOKUP(A38,'Tagging-50-JW'!$A$3:$M$52,6,FALSE)</f>
        <v>x</v>
      </c>
      <c r="K38" s="65" t="str">
        <f>VLOOKUP(A38,'Tagging-50-FD'!$A$3:$M$52,6,FALSE)</f>
        <v>x</v>
      </c>
      <c r="L38" s="65" t="str">
        <f t="shared" si="4"/>
        <v>TT</v>
      </c>
      <c r="M38" s="65" t="s">
        <v>280</v>
      </c>
      <c r="N38" s="65" t="str">
        <f>VLOOKUP(A38,'Tagging-50-JW'!$A$3:$M$52,7,FALSE)</f>
        <v>x</v>
      </c>
      <c r="O38" s="65" t="str">
        <f>VLOOKUP(A38,'Tagging-50-FD'!$A$3:$M$52,7,FALSE)</f>
        <v>x</v>
      </c>
      <c r="P38" s="65" t="str">
        <f t="shared" si="5"/>
        <v>TT</v>
      </c>
      <c r="Q38" s="65" t="s">
        <v>280</v>
      </c>
      <c r="R38" s="65" t="str">
        <f>VLOOKUP(A38,'Tagging-50-JW'!$A$3:$M$52,8,FALSE)</f>
        <v>x</v>
      </c>
      <c r="S38" s="65" t="str">
        <f>VLOOKUP(A38,'Tagging-50-FD'!$A$3:$M$52,8,FALSE)</f>
        <v>x</v>
      </c>
      <c r="T38" s="65" t="str">
        <f t="shared" si="6"/>
        <v>TT</v>
      </c>
      <c r="U38" s="65" t="s">
        <v>773</v>
      </c>
      <c r="V38" s="65">
        <f>VLOOKUP(A38,'Tagging-50-JW'!$A$3:$M$52,9,FALSE)</f>
        <v>0</v>
      </c>
      <c r="W38" s="65">
        <f>VLOOKUP(A38,'Tagging-50-FD'!$A$3:$M$52,9,FALSE)</f>
        <v>0</v>
      </c>
      <c r="X38" s="65" t="str">
        <f t="shared" si="7"/>
        <v>FF</v>
      </c>
      <c r="Y38" s="65" t="s">
        <v>773</v>
      </c>
      <c r="Z38" s="65">
        <f>VLOOKUP(A38,'Tagging-50-JW'!$A$3:$M$52,10,FALSE)</f>
        <v>0</v>
      </c>
      <c r="AA38" s="65">
        <f>VLOOKUP(A38,'Tagging-50-FD'!$A$3:$M$52,10,FALSE)</f>
        <v>0</v>
      </c>
      <c r="AB38" s="65" t="str">
        <f t="shared" si="8"/>
        <v>FF</v>
      </c>
      <c r="AC38" s="65" t="s">
        <v>773</v>
      </c>
      <c r="AD38" s="65">
        <f>VLOOKUP(A38,'Tagging-50-JW'!$A$3:$M$52,11,FALSE)</f>
        <v>0</v>
      </c>
      <c r="AE38" s="65">
        <f>VLOOKUP(A38,'Tagging-50-FD'!$A$3:$M$52,11,FALSE)</f>
        <v>0</v>
      </c>
      <c r="AF38" s="65" t="str">
        <f t="shared" si="11"/>
        <v>FF</v>
      </c>
      <c r="AG38" s="65" t="s">
        <v>773</v>
      </c>
      <c r="AH38" s="65">
        <f>VLOOKUP(A38,'Tagging-50-JW'!$A$3:$M$52,12,FALSE)</f>
        <v>0</v>
      </c>
      <c r="AI38" s="65">
        <f>VLOOKUP(A38,'Tagging-50-FD'!$A$3:$M$52,12,FALSE)</f>
        <v>0</v>
      </c>
      <c r="AJ38" s="65" t="str">
        <f t="shared" si="9"/>
        <v>FF</v>
      </c>
      <c r="AK38" s="65" t="s">
        <v>280</v>
      </c>
      <c r="AL38" s="75" t="str">
        <f>VLOOKUP(A38,'Tagging-50-JW'!$A$3:$M$52,13,FALSE)</f>
        <v>x</v>
      </c>
      <c r="AM38" s="75" t="str">
        <f>VLOOKUP(A38,'Tagging-50-FD'!$A$3:$M$52,13,FALSE)</f>
        <v>x</v>
      </c>
      <c r="AN38" s="65" t="str">
        <f t="shared" si="10"/>
        <v>TT</v>
      </c>
    </row>
    <row r="39" spans="1:40" s="75" customFormat="1" x14ac:dyDescent="0.35">
      <c r="A39" s="65">
        <v>147</v>
      </c>
      <c r="B39" s="74" t="s">
        <v>163</v>
      </c>
      <c r="C39" s="65"/>
      <c r="D39" s="65"/>
      <c r="E39" s="65" t="s">
        <v>280</v>
      </c>
      <c r="F39" s="65" t="str">
        <f>VLOOKUP(A39,'Tagging-50-JW'!$A$3:$M$52,5,FALSE)</f>
        <v>x</v>
      </c>
      <c r="G39" s="65" t="str">
        <f>VLOOKUP(A39,'Tagging-50-FD'!$A$3:$M$52,5,FALSE)</f>
        <v>x</v>
      </c>
      <c r="H39" s="65" t="str">
        <f t="shared" si="3"/>
        <v>TT</v>
      </c>
      <c r="I39" s="65" t="s">
        <v>280</v>
      </c>
      <c r="J39" s="65" t="str">
        <f>VLOOKUP(A39,'Tagging-50-JW'!$A$3:$M$52,6,FALSE)</f>
        <v>x</v>
      </c>
      <c r="K39" s="65" t="str">
        <f>VLOOKUP(A39,'Tagging-50-FD'!$A$3:$M$52,6,FALSE)</f>
        <v>x</v>
      </c>
      <c r="L39" s="65" t="str">
        <f t="shared" si="4"/>
        <v>TT</v>
      </c>
      <c r="M39" s="65" t="s">
        <v>280</v>
      </c>
      <c r="N39" s="65" t="str">
        <f>VLOOKUP(A39,'Tagging-50-JW'!$A$3:$M$52,7,FALSE)</f>
        <v>x</v>
      </c>
      <c r="O39" s="65" t="str">
        <f>VLOOKUP(A39,'Tagging-50-FD'!$A$3:$M$52,7,FALSE)</f>
        <v>x</v>
      </c>
      <c r="P39" s="65" t="str">
        <f t="shared" si="5"/>
        <v>TT</v>
      </c>
      <c r="Q39" s="65" t="s">
        <v>773</v>
      </c>
      <c r="R39" s="65">
        <f>VLOOKUP(A39,'Tagging-50-JW'!$A$3:$M$52,8,FALSE)</f>
        <v>0</v>
      </c>
      <c r="S39" s="65" t="str">
        <f>VLOOKUP(A39,'Tagging-50-FD'!$A$3:$M$52,8,FALSE)</f>
        <v>x</v>
      </c>
      <c r="T39" s="65" t="str">
        <f t="shared" si="6"/>
        <v>FT</v>
      </c>
      <c r="U39" s="65" t="s">
        <v>773</v>
      </c>
      <c r="V39" s="65">
        <f>VLOOKUP(A39,'Tagging-50-JW'!$A$3:$M$52,9,FALSE)</f>
        <v>0</v>
      </c>
      <c r="W39" s="65">
        <f>VLOOKUP(A39,'Tagging-50-FD'!$A$3:$M$52,9,FALSE)</f>
        <v>0</v>
      </c>
      <c r="X39" s="65" t="str">
        <f t="shared" si="7"/>
        <v>FF</v>
      </c>
      <c r="Y39" s="65" t="s">
        <v>773</v>
      </c>
      <c r="Z39" s="65">
        <f>VLOOKUP(A39,'Tagging-50-JW'!$A$3:$M$52,10,FALSE)</f>
        <v>0</v>
      </c>
      <c r="AA39" s="65">
        <f>VLOOKUP(A39,'Tagging-50-FD'!$A$3:$M$52,10,FALSE)</f>
        <v>0</v>
      </c>
      <c r="AB39" s="65" t="str">
        <f t="shared" si="8"/>
        <v>FF</v>
      </c>
      <c r="AC39" s="65" t="s">
        <v>773</v>
      </c>
      <c r="AD39" s="65">
        <f>VLOOKUP(A39,'Tagging-50-JW'!$A$3:$M$52,11,FALSE)</f>
        <v>0</v>
      </c>
      <c r="AE39" s="65">
        <f>VLOOKUP(A39,'Tagging-50-FD'!$A$3:$M$52,11,FALSE)</f>
        <v>0</v>
      </c>
      <c r="AF39" s="65" t="str">
        <f t="shared" si="11"/>
        <v>FF</v>
      </c>
      <c r="AG39" s="65" t="s">
        <v>773</v>
      </c>
      <c r="AH39" s="65">
        <f>VLOOKUP(A39,'Tagging-50-JW'!$A$3:$M$52,12,FALSE)</f>
        <v>0</v>
      </c>
      <c r="AI39" s="65">
        <f>VLOOKUP(A39,'Tagging-50-FD'!$A$3:$M$52,12,FALSE)</f>
        <v>0</v>
      </c>
      <c r="AJ39" s="65" t="str">
        <f t="shared" si="9"/>
        <v>FF</v>
      </c>
      <c r="AK39" s="65" t="s">
        <v>773</v>
      </c>
      <c r="AL39" s="75">
        <f>VLOOKUP(A39,'Tagging-50-JW'!$A$3:$M$52,13,FALSE)</f>
        <v>0</v>
      </c>
      <c r="AM39" s="75">
        <f>VLOOKUP(A39,'Tagging-50-FD'!$A$3:$M$52,13,FALSE)</f>
        <v>0</v>
      </c>
      <c r="AN39" s="65" t="str">
        <f t="shared" si="10"/>
        <v>FF</v>
      </c>
    </row>
    <row r="40" spans="1:40" s="75" customFormat="1" x14ac:dyDescent="0.35">
      <c r="A40" s="65">
        <v>106</v>
      </c>
      <c r="B40" s="74" t="s">
        <v>122</v>
      </c>
      <c r="C40" s="65"/>
      <c r="D40" s="65"/>
      <c r="E40" s="65" t="s">
        <v>280</v>
      </c>
      <c r="F40" s="65" t="str">
        <f>VLOOKUP(A40,'Tagging-50-JW'!$A$3:$M$52,5,FALSE)</f>
        <v>x</v>
      </c>
      <c r="G40" s="65" t="str">
        <f>VLOOKUP(A40,'Tagging-50-FD'!$A$3:$M$52,5,FALSE)</f>
        <v>x</v>
      </c>
      <c r="H40" s="65" t="str">
        <f t="shared" si="3"/>
        <v>TT</v>
      </c>
      <c r="I40" s="65" t="s">
        <v>280</v>
      </c>
      <c r="J40" s="65" t="str">
        <f>VLOOKUP(A40,'Tagging-50-JW'!$A$3:$M$52,6,FALSE)</f>
        <v>x</v>
      </c>
      <c r="K40" s="65" t="str">
        <f>VLOOKUP(A40,'Tagging-50-FD'!$A$3:$M$52,6,FALSE)</f>
        <v>x</v>
      </c>
      <c r="L40" s="65" t="str">
        <f t="shared" si="4"/>
        <v>TT</v>
      </c>
      <c r="M40" s="65" t="s">
        <v>280</v>
      </c>
      <c r="N40" s="65" t="str">
        <f>VLOOKUP(A40,'Tagging-50-JW'!$A$3:$M$52,7,FALSE)</f>
        <v>x</v>
      </c>
      <c r="O40" s="65" t="str">
        <f>VLOOKUP(A40,'Tagging-50-FD'!$A$3:$M$52,7,FALSE)</f>
        <v>x</v>
      </c>
      <c r="P40" s="65" t="str">
        <f t="shared" si="5"/>
        <v>TT</v>
      </c>
      <c r="Q40" s="65" t="s">
        <v>280</v>
      </c>
      <c r="R40" s="65" t="str">
        <f>VLOOKUP(A40,'Tagging-50-JW'!$A$3:$M$52,8,FALSE)</f>
        <v>x</v>
      </c>
      <c r="S40" s="65" t="str">
        <f>VLOOKUP(A40,'Tagging-50-FD'!$A$3:$M$52,8,FALSE)</f>
        <v>x</v>
      </c>
      <c r="T40" s="65" t="str">
        <f t="shared" si="6"/>
        <v>TT</v>
      </c>
      <c r="U40" s="65" t="s">
        <v>773</v>
      </c>
      <c r="V40" s="65">
        <f>VLOOKUP(A40,'Tagging-50-JW'!$A$3:$M$52,9,FALSE)</f>
        <v>0</v>
      </c>
      <c r="W40" s="65">
        <f>VLOOKUP(A40,'Tagging-50-FD'!$A$3:$M$52,9,FALSE)</f>
        <v>0</v>
      </c>
      <c r="X40" s="65" t="str">
        <f t="shared" si="7"/>
        <v>FF</v>
      </c>
      <c r="Y40" s="65" t="s">
        <v>773</v>
      </c>
      <c r="Z40" s="65">
        <f>VLOOKUP(A40,'Tagging-50-JW'!$A$3:$M$52,10,FALSE)</f>
        <v>0</v>
      </c>
      <c r="AA40" s="65">
        <f>VLOOKUP(A40,'Tagging-50-FD'!$A$3:$M$52,10,FALSE)</f>
        <v>0</v>
      </c>
      <c r="AB40" s="65" t="str">
        <f t="shared" si="8"/>
        <v>FF</v>
      </c>
      <c r="AC40" s="65" t="s">
        <v>773</v>
      </c>
      <c r="AD40" s="65">
        <f>VLOOKUP(A40,'Tagging-50-JW'!$A$3:$M$52,11,FALSE)</f>
        <v>0</v>
      </c>
      <c r="AE40" s="65">
        <f>VLOOKUP(A40,'Tagging-50-FD'!$A$3:$M$52,11,FALSE)</f>
        <v>0</v>
      </c>
      <c r="AF40" s="65" t="str">
        <f t="shared" si="11"/>
        <v>FF</v>
      </c>
      <c r="AG40" s="65" t="s">
        <v>773</v>
      </c>
      <c r="AH40" s="65">
        <f>VLOOKUP(A40,'Tagging-50-JW'!$A$3:$M$52,12,FALSE)</f>
        <v>0</v>
      </c>
      <c r="AI40" s="65">
        <f>VLOOKUP(A40,'Tagging-50-FD'!$A$3:$M$52,12,FALSE)</f>
        <v>0</v>
      </c>
      <c r="AJ40" s="65" t="str">
        <f t="shared" si="9"/>
        <v>FF</v>
      </c>
      <c r="AK40" s="65" t="s">
        <v>773</v>
      </c>
      <c r="AL40" s="75">
        <f>VLOOKUP(A40,'Tagging-50-JW'!$A$3:$M$52,13,FALSE)</f>
        <v>0</v>
      </c>
      <c r="AM40" s="75">
        <f>VLOOKUP(A40,'Tagging-50-FD'!$A$3:$M$52,13,FALSE)</f>
        <v>0</v>
      </c>
      <c r="AN40" s="65" t="str">
        <f t="shared" si="10"/>
        <v>FF</v>
      </c>
    </row>
    <row r="41" spans="1:40" s="75" customFormat="1" x14ac:dyDescent="0.35">
      <c r="A41" s="65">
        <v>63</v>
      </c>
      <c r="B41" s="74" t="s">
        <v>80</v>
      </c>
      <c r="C41" s="65"/>
      <c r="D41" s="65"/>
      <c r="E41" s="65" t="s">
        <v>280</v>
      </c>
      <c r="F41" s="65" t="str">
        <f>VLOOKUP(A41,'Tagging-50-JW'!$A$3:$M$52,5,FALSE)</f>
        <v>x</v>
      </c>
      <c r="G41" s="65" t="str">
        <f>VLOOKUP(A41,'Tagging-50-FD'!$A$3:$M$52,5,FALSE)</f>
        <v>x</v>
      </c>
      <c r="H41" s="65" t="str">
        <f t="shared" si="3"/>
        <v>TT</v>
      </c>
      <c r="I41" s="65" t="s">
        <v>280</v>
      </c>
      <c r="J41" s="65" t="str">
        <f>VLOOKUP(A41,'Tagging-50-JW'!$A$3:$M$52,6,FALSE)</f>
        <v>x</v>
      </c>
      <c r="K41" s="65" t="str">
        <f>VLOOKUP(A41,'Tagging-50-FD'!$A$3:$M$52,6,FALSE)</f>
        <v>x</v>
      </c>
      <c r="L41" s="65" t="str">
        <f t="shared" si="4"/>
        <v>TT</v>
      </c>
      <c r="M41" s="65" t="s">
        <v>280</v>
      </c>
      <c r="N41" s="65" t="str">
        <f>VLOOKUP(A41,'Tagging-50-JW'!$A$3:$M$52,7,FALSE)</f>
        <v>x</v>
      </c>
      <c r="O41" s="65" t="str">
        <f>VLOOKUP(A41,'Tagging-50-FD'!$A$3:$M$52,7,FALSE)</f>
        <v>x</v>
      </c>
      <c r="P41" s="65" t="str">
        <f t="shared" si="5"/>
        <v>TT</v>
      </c>
      <c r="Q41" s="65" t="s">
        <v>280</v>
      </c>
      <c r="R41" s="65" t="str">
        <f>VLOOKUP(A41,'Tagging-50-JW'!$A$3:$M$52,8,FALSE)</f>
        <v>x</v>
      </c>
      <c r="S41" s="65" t="str">
        <f>VLOOKUP(A41,'Tagging-50-FD'!$A$3:$M$52,8,FALSE)</f>
        <v>x</v>
      </c>
      <c r="T41" s="65" t="str">
        <f t="shared" si="6"/>
        <v>TT</v>
      </c>
      <c r="U41" s="65" t="s">
        <v>773</v>
      </c>
      <c r="V41" s="65">
        <f>VLOOKUP(A41,'Tagging-50-JW'!$A$3:$M$52,9,FALSE)</f>
        <v>0</v>
      </c>
      <c r="W41" s="65">
        <f>VLOOKUP(A41,'Tagging-50-FD'!$A$3:$M$52,9,FALSE)</f>
        <v>0</v>
      </c>
      <c r="X41" s="65" t="str">
        <f t="shared" si="7"/>
        <v>FF</v>
      </c>
      <c r="Y41" s="65" t="s">
        <v>773</v>
      </c>
      <c r="Z41" s="65">
        <f>VLOOKUP(A41,'Tagging-50-JW'!$A$3:$M$52,10,FALSE)</f>
        <v>0</v>
      </c>
      <c r="AA41" s="65">
        <f>VLOOKUP(A41,'Tagging-50-FD'!$A$3:$M$52,10,FALSE)</f>
        <v>0</v>
      </c>
      <c r="AB41" s="65" t="str">
        <f t="shared" si="8"/>
        <v>FF</v>
      </c>
      <c r="AC41" s="65" t="s">
        <v>773</v>
      </c>
      <c r="AD41" s="65">
        <f>VLOOKUP(A41,'Tagging-50-JW'!$A$3:$M$52,11,FALSE)</f>
        <v>0</v>
      </c>
      <c r="AE41" s="65">
        <f>VLOOKUP(A41,'Tagging-50-FD'!$A$3:$M$52,11,FALSE)</f>
        <v>0</v>
      </c>
      <c r="AF41" s="65" t="str">
        <f t="shared" si="11"/>
        <v>FF</v>
      </c>
      <c r="AG41" s="65" t="s">
        <v>773</v>
      </c>
      <c r="AH41" s="65">
        <f>VLOOKUP(A41,'Tagging-50-JW'!$A$3:$M$52,12,FALSE)</f>
        <v>0</v>
      </c>
      <c r="AI41" s="65">
        <f>VLOOKUP(A41,'Tagging-50-FD'!$A$3:$M$52,12,FALSE)</f>
        <v>0</v>
      </c>
      <c r="AJ41" s="65" t="str">
        <f t="shared" si="9"/>
        <v>FF</v>
      </c>
      <c r="AK41" s="65" t="s">
        <v>280</v>
      </c>
      <c r="AL41" s="75" t="str">
        <f>VLOOKUP(A41,'Tagging-50-JW'!$A$3:$M$52,13,FALSE)</f>
        <v>x</v>
      </c>
      <c r="AM41" s="75" t="str">
        <f>VLOOKUP(A41,'Tagging-50-FD'!$A$3:$M$52,13,FALSE)</f>
        <v>x</v>
      </c>
      <c r="AN41" s="65" t="str">
        <f t="shared" si="10"/>
        <v>TT</v>
      </c>
    </row>
    <row r="42" spans="1:40" s="75" customFormat="1" x14ac:dyDescent="0.35">
      <c r="A42" s="65">
        <v>101</v>
      </c>
      <c r="B42" s="74" t="s">
        <v>117</v>
      </c>
      <c r="C42" s="65"/>
      <c r="D42" s="65"/>
      <c r="E42" s="65" t="s">
        <v>280</v>
      </c>
      <c r="F42" s="65" t="str">
        <f>VLOOKUP(A42,'Tagging-50-JW'!$A$3:$M$52,5,FALSE)</f>
        <v>x</v>
      </c>
      <c r="G42" s="65" t="str">
        <f>VLOOKUP(A42,'Tagging-50-FD'!$A$3:$M$52,5,FALSE)</f>
        <v>x</v>
      </c>
      <c r="H42" s="65" t="str">
        <f t="shared" si="3"/>
        <v>TT</v>
      </c>
      <c r="I42" s="65" t="s">
        <v>280</v>
      </c>
      <c r="J42" s="65" t="str">
        <f>VLOOKUP(A42,'Tagging-50-JW'!$A$3:$M$52,6,FALSE)</f>
        <v>x</v>
      </c>
      <c r="K42" s="65" t="str">
        <f>VLOOKUP(A42,'Tagging-50-FD'!$A$3:$M$52,6,FALSE)</f>
        <v>x</v>
      </c>
      <c r="L42" s="65" t="str">
        <f t="shared" si="4"/>
        <v>TT</v>
      </c>
      <c r="M42" s="65" t="s">
        <v>280</v>
      </c>
      <c r="N42" s="65" t="str">
        <f>VLOOKUP(A42,'Tagging-50-JW'!$A$3:$M$52,7,FALSE)</f>
        <v>x</v>
      </c>
      <c r="O42" s="65" t="str">
        <f>VLOOKUP(A42,'Tagging-50-FD'!$A$3:$M$52,7,FALSE)</f>
        <v>x</v>
      </c>
      <c r="P42" s="65" t="str">
        <f t="shared" si="5"/>
        <v>TT</v>
      </c>
      <c r="Q42" s="65" t="s">
        <v>773</v>
      </c>
      <c r="R42" s="65" t="str">
        <f>VLOOKUP(A42,'Tagging-50-JW'!$A$3:$M$52,8,FALSE)</f>
        <v>x</v>
      </c>
      <c r="S42" s="65">
        <f>VLOOKUP(A42,'Tagging-50-FD'!$A$3:$M$52,8,FALSE)</f>
        <v>0</v>
      </c>
      <c r="T42" s="65" t="str">
        <f t="shared" si="6"/>
        <v>TF</v>
      </c>
      <c r="U42" s="65" t="s">
        <v>773</v>
      </c>
      <c r="V42" s="65">
        <f>VLOOKUP(A42,'Tagging-50-JW'!$A$3:$M$52,9,FALSE)</f>
        <v>0</v>
      </c>
      <c r="W42" s="65">
        <f>VLOOKUP(A42,'Tagging-50-FD'!$A$3:$M$52,9,FALSE)</f>
        <v>0</v>
      </c>
      <c r="X42" s="65" t="str">
        <f t="shared" si="7"/>
        <v>FF</v>
      </c>
      <c r="Y42" s="65" t="s">
        <v>773</v>
      </c>
      <c r="Z42" s="65">
        <f>VLOOKUP(A42,'Tagging-50-JW'!$A$3:$M$52,10,FALSE)</f>
        <v>0</v>
      </c>
      <c r="AA42" s="65">
        <f>VLOOKUP(A42,'Tagging-50-FD'!$A$3:$M$52,10,FALSE)</f>
        <v>0</v>
      </c>
      <c r="AB42" s="65" t="str">
        <f t="shared" si="8"/>
        <v>FF</v>
      </c>
      <c r="AC42" s="65" t="s">
        <v>773</v>
      </c>
      <c r="AD42" s="65">
        <f>VLOOKUP(A42,'Tagging-50-JW'!$A$3:$M$52,11,FALSE)</f>
        <v>0</v>
      </c>
      <c r="AE42" s="65">
        <f>VLOOKUP(A42,'Tagging-50-FD'!$A$3:$M$52,11,FALSE)</f>
        <v>0</v>
      </c>
      <c r="AF42" s="65" t="str">
        <f t="shared" si="11"/>
        <v>FF</v>
      </c>
      <c r="AG42" s="65" t="s">
        <v>773</v>
      </c>
      <c r="AH42" s="65">
        <f>VLOOKUP(A42,'Tagging-50-JW'!$A$3:$M$52,12,FALSE)</f>
        <v>0</v>
      </c>
      <c r="AI42" s="65">
        <f>VLOOKUP(A42,'Tagging-50-FD'!$A$3:$M$52,12,FALSE)</f>
        <v>0</v>
      </c>
      <c r="AJ42" s="65" t="str">
        <f t="shared" si="9"/>
        <v>FF</v>
      </c>
      <c r="AK42" s="65" t="s">
        <v>773</v>
      </c>
      <c r="AL42" s="75">
        <f>VLOOKUP(A42,'Tagging-50-JW'!$A$3:$M$52,13,FALSE)</f>
        <v>0</v>
      </c>
      <c r="AM42" s="75">
        <f>VLOOKUP(A42,'Tagging-50-FD'!$A$3:$M$52,13,FALSE)</f>
        <v>0</v>
      </c>
      <c r="AN42" s="65" t="str">
        <f t="shared" si="10"/>
        <v>FF</v>
      </c>
    </row>
    <row r="43" spans="1:40" s="75" customFormat="1" x14ac:dyDescent="0.35">
      <c r="A43" s="65">
        <v>178</v>
      </c>
      <c r="B43" s="74" t="s">
        <v>194</v>
      </c>
      <c r="C43" s="65"/>
      <c r="D43" s="65"/>
      <c r="E43" s="65" t="s">
        <v>280</v>
      </c>
      <c r="F43" s="65" t="str">
        <f>VLOOKUP(A43,'Tagging-50-JW'!$A$3:$M$52,5,FALSE)</f>
        <v>x</v>
      </c>
      <c r="G43" s="65" t="str">
        <f>VLOOKUP(A43,'Tagging-50-FD'!$A$3:$M$52,5,FALSE)</f>
        <v>x</v>
      </c>
      <c r="H43" s="65" t="str">
        <f t="shared" si="3"/>
        <v>TT</v>
      </c>
      <c r="I43" s="65" t="s">
        <v>280</v>
      </c>
      <c r="J43" s="65" t="str">
        <f>VLOOKUP(A43,'Tagging-50-JW'!$A$3:$M$52,6,FALSE)</f>
        <v>x</v>
      </c>
      <c r="K43" s="65" t="str">
        <f>VLOOKUP(A43,'Tagging-50-FD'!$A$3:$M$52,6,FALSE)</f>
        <v>x</v>
      </c>
      <c r="L43" s="65" t="str">
        <f t="shared" si="4"/>
        <v>TT</v>
      </c>
      <c r="M43" s="65" t="s">
        <v>280</v>
      </c>
      <c r="N43" s="65" t="str">
        <f>VLOOKUP(A43,'Tagging-50-JW'!$A$3:$M$52,7,FALSE)</f>
        <v>x</v>
      </c>
      <c r="O43" s="65" t="str">
        <f>VLOOKUP(A43,'Tagging-50-FD'!$A$3:$M$52,7,FALSE)</f>
        <v>x</v>
      </c>
      <c r="P43" s="65" t="str">
        <f t="shared" si="5"/>
        <v>TT</v>
      </c>
      <c r="Q43" s="65" t="s">
        <v>280</v>
      </c>
      <c r="R43" s="65" t="str">
        <f>VLOOKUP(A43,'Tagging-50-JW'!$A$3:$M$52,8,FALSE)</f>
        <v>x</v>
      </c>
      <c r="S43" s="65" t="str">
        <f>VLOOKUP(A43,'Tagging-50-FD'!$A$3:$M$52,8,FALSE)</f>
        <v>x</v>
      </c>
      <c r="T43" s="65" t="str">
        <f t="shared" si="6"/>
        <v>TT</v>
      </c>
      <c r="U43" s="65" t="s">
        <v>773</v>
      </c>
      <c r="V43" s="65">
        <f>VLOOKUP(A43,'Tagging-50-JW'!$A$3:$M$52,9,FALSE)</f>
        <v>0</v>
      </c>
      <c r="W43" s="65">
        <f>VLOOKUP(A43,'Tagging-50-FD'!$A$3:$M$52,9,FALSE)</f>
        <v>0</v>
      </c>
      <c r="X43" s="65" t="str">
        <f t="shared" si="7"/>
        <v>FF</v>
      </c>
      <c r="Y43" s="65" t="s">
        <v>773</v>
      </c>
      <c r="Z43" s="65">
        <f>VLOOKUP(A43,'Tagging-50-JW'!$A$3:$M$52,10,FALSE)</f>
        <v>0</v>
      </c>
      <c r="AA43" s="65">
        <f>VLOOKUP(A43,'Tagging-50-FD'!$A$3:$M$52,10,FALSE)</f>
        <v>0</v>
      </c>
      <c r="AB43" s="65" t="str">
        <f t="shared" si="8"/>
        <v>FF</v>
      </c>
      <c r="AC43" s="65" t="s">
        <v>773</v>
      </c>
      <c r="AD43" s="65">
        <f>VLOOKUP(A43,'Tagging-50-JW'!$A$3:$M$52,11,FALSE)</f>
        <v>0</v>
      </c>
      <c r="AE43" s="65">
        <f>VLOOKUP(A43,'Tagging-50-FD'!$A$3:$M$52,11,FALSE)</f>
        <v>0</v>
      </c>
      <c r="AF43" s="65" t="str">
        <f t="shared" si="11"/>
        <v>FF</v>
      </c>
      <c r="AG43" s="65" t="s">
        <v>773</v>
      </c>
      <c r="AH43" s="65">
        <f>VLOOKUP(A43,'Tagging-50-JW'!$A$3:$M$52,12,FALSE)</f>
        <v>0</v>
      </c>
      <c r="AI43" s="65">
        <f>VLOOKUP(A43,'Tagging-50-FD'!$A$3:$M$52,12,FALSE)</f>
        <v>0</v>
      </c>
      <c r="AJ43" s="65" t="str">
        <f t="shared" si="9"/>
        <v>FF</v>
      </c>
      <c r="AK43" s="65" t="s">
        <v>280</v>
      </c>
      <c r="AL43" s="75">
        <f>VLOOKUP(A43,'Tagging-50-JW'!$A$3:$M$52,13,FALSE)</f>
        <v>0</v>
      </c>
      <c r="AM43" s="75" t="str">
        <f>VLOOKUP(A43,'Tagging-50-FD'!$A$3:$M$52,13,FALSE)</f>
        <v>x</v>
      </c>
      <c r="AN43" s="65" t="str">
        <f t="shared" si="10"/>
        <v>FT</v>
      </c>
    </row>
    <row r="44" spans="1:40" s="75" customFormat="1" x14ac:dyDescent="0.35">
      <c r="A44" s="65">
        <v>244</v>
      </c>
      <c r="B44" s="74" t="s">
        <v>259</v>
      </c>
      <c r="C44" s="65"/>
      <c r="D44" s="65"/>
      <c r="E44" s="65" t="s">
        <v>280</v>
      </c>
      <c r="F44" s="65" t="str">
        <f>VLOOKUP(A44,'Tagging-50-JW'!$A$3:$M$52,5,FALSE)</f>
        <v>x</v>
      </c>
      <c r="G44" s="65" t="str">
        <f>VLOOKUP(A44,'Tagging-50-FD'!$A$3:$M$52,5,FALSE)</f>
        <v>x</v>
      </c>
      <c r="H44" s="65" t="str">
        <f t="shared" si="3"/>
        <v>TT</v>
      </c>
      <c r="I44" s="65" t="s">
        <v>280</v>
      </c>
      <c r="J44" s="65" t="str">
        <f>VLOOKUP(A44,'Tagging-50-JW'!$A$3:$M$52,6,FALSE)</f>
        <v>x</v>
      </c>
      <c r="K44" s="65" t="str">
        <f>VLOOKUP(A44,'Tagging-50-FD'!$A$3:$M$52,6,FALSE)</f>
        <v>x</v>
      </c>
      <c r="L44" s="65" t="str">
        <f t="shared" si="4"/>
        <v>TT</v>
      </c>
      <c r="M44" s="65" t="s">
        <v>280</v>
      </c>
      <c r="N44" s="65" t="str">
        <f>VLOOKUP(A44,'Tagging-50-JW'!$A$3:$M$52,7,FALSE)</f>
        <v>x</v>
      </c>
      <c r="O44" s="65" t="str">
        <f>VLOOKUP(A44,'Tagging-50-FD'!$A$3:$M$52,7,FALSE)</f>
        <v>x</v>
      </c>
      <c r="P44" s="65" t="str">
        <f t="shared" si="5"/>
        <v>TT</v>
      </c>
      <c r="Q44" s="65" t="s">
        <v>280</v>
      </c>
      <c r="R44" s="65" t="str">
        <f>VLOOKUP(A44,'Tagging-50-JW'!$A$3:$M$52,8,FALSE)</f>
        <v>x</v>
      </c>
      <c r="S44" s="65" t="str">
        <f>VLOOKUP(A44,'Tagging-50-FD'!$A$3:$M$52,8,FALSE)</f>
        <v>x</v>
      </c>
      <c r="T44" s="65" t="str">
        <f t="shared" si="6"/>
        <v>TT</v>
      </c>
      <c r="U44" s="65" t="s">
        <v>773</v>
      </c>
      <c r="V44" s="65">
        <f>VLOOKUP(A44,'Tagging-50-JW'!$A$3:$M$52,9,FALSE)</f>
        <v>0</v>
      </c>
      <c r="W44" s="65">
        <f>VLOOKUP(A44,'Tagging-50-FD'!$A$3:$M$52,9,FALSE)</f>
        <v>0</v>
      </c>
      <c r="X44" s="65" t="str">
        <f t="shared" si="7"/>
        <v>FF</v>
      </c>
      <c r="Y44" s="65" t="s">
        <v>773</v>
      </c>
      <c r="Z44" s="65">
        <f>VLOOKUP(A44,'Tagging-50-JW'!$A$3:$M$52,10,FALSE)</f>
        <v>0</v>
      </c>
      <c r="AA44" s="65">
        <f>VLOOKUP(A44,'Tagging-50-FD'!$A$3:$M$52,10,FALSE)</f>
        <v>0</v>
      </c>
      <c r="AB44" s="65" t="str">
        <f t="shared" si="8"/>
        <v>FF</v>
      </c>
      <c r="AC44" s="65" t="s">
        <v>773</v>
      </c>
      <c r="AD44" s="65">
        <f>VLOOKUP(A44,'Tagging-50-JW'!$A$3:$M$52,11,FALSE)</f>
        <v>0</v>
      </c>
      <c r="AE44" s="65">
        <f>VLOOKUP(A44,'Tagging-50-FD'!$A$3:$M$52,11,FALSE)</f>
        <v>0</v>
      </c>
      <c r="AF44" s="65" t="str">
        <f t="shared" si="11"/>
        <v>FF</v>
      </c>
      <c r="AG44" s="65" t="s">
        <v>773</v>
      </c>
      <c r="AH44" s="65">
        <f>VLOOKUP(A44,'Tagging-50-JW'!$A$3:$M$52,12,FALSE)</f>
        <v>0</v>
      </c>
      <c r="AI44" s="65">
        <f>VLOOKUP(A44,'Tagging-50-FD'!$A$3:$M$52,12,FALSE)</f>
        <v>0</v>
      </c>
      <c r="AJ44" s="65" t="str">
        <f t="shared" si="9"/>
        <v>FF</v>
      </c>
      <c r="AK44" s="65" t="s">
        <v>773</v>
      </c>
      <c r="AL44" s="75">
        <f>VLOOKUP(A44,'Tagging-50-JW'!$A$3:$M$52,13,FALSE)</f>
        <v>0</v>
      </c>
      <c r="AM44" s="75">
        <f>VLOOKUP(A44,'Tagging-50-FD'!$A$3:$M$52,13,FALSE)</f>
        <v>0</v>
      </c>
      <c r="AN44" s="65" t="str">
        <f t="shared" si="10"/>
        <v>FF</v>
      </c>
    </row>
    <row r="45" spans="1:40" s="75" customFormat="1" x14ac:dyDescent="0.35">
      <c r="A45" s="65">
        <v>34</v>
      </c>
      <c r="B45" s="74" t="s">
        <v>50</v>
      </c>
      <c r="C45" s="65"/>
      <c r="D45" s="65"/>
      <c r="E45" s="65" t="s">
        <v>280</v>
      </c>
      <c r="F45" s="65" t="str">
        <f>VLOOKUP(A45,'Tagging-50-JW'!$A$3:$M$52,5,FALSE)</f>
        <v>x</v>
      </c>
      <c r="G45" s="65" t="str">
        <f>VLOOKUP(A45,'Tagging-50-FD'!$A$3:$M$52,5,FALSE)</f>
        <v>x</v>
      </c>
      <c r="H45" s="65" t="str">
        <f t="shared" si="3"/>
        <v>TT</v>
      </c>
      <c r="I45" s="65" t="s">
        <v>280</v>
      </c>
      <c r="J45" s="65" t="str">
        <f>VLOOKUP(A45,'Tagging-50-JW'!$A$3:$M$52,6,FALSE)</f>
        <v>x</v>
      </c>
      <c r="K45" s="65" t="str">
        <f>VLOOKUP(A45,'Tagging-50-FD'!$A$3:$M$52,6,FALSE)</f>
        <v>x</v>
      </c>
      <c r="L45" s="65" t="str">
        <f t="shared" si="4"/>
        <v>TT</v>
      </c>
      <c r="M45" s="65" t="s">
        <v>280</v>
      </c>
      <c r="N45" s="65" t="str">
        <f>VLOOKUP(A45,'Tagging-50-JW'!$A$3:$M$52,7,FALSE)</f>
        <v>x</v>
      </c>
      <c r="O45" s="65" t="str">
        <f>VLOOKUP(A45,'Tagging-50-FD'!$A$3:$M$52,7,FALSE)</f>
        <v>x</v>
      </c>
      <c r="P45" s="65" t="str">
        <f t="shared" si="5"/>
        <v>TT</v>
      </c>
      <c r="Q45" s="65" t="s">
        <v>280</v>
      </c>
      <c r="R45" s="65" t="str">
        <f>VLOOKUP(A45,'Tagging-50-JW'!$A$3:$M$52,8,FALSE)</f>
        <v>x</v>
      </c>
      <c r="S45" s="65" t="str">
        <f>VLOOKUP(A45,'Tagging-50-FD'!$A$3:$M$52,8,FALSE)</f>
        <v>x</v>
      </c>
      <c r="T45" s="65" t="str">
        <f t="shared" si="6"/>
        <v>TT</v>
      </c>
      <c r="U45" s="65" t="s">
        <v>773</v>
      </c>
      <c r="V45" s="65">
        <f>VLOOKUP(A45,'Tagging-50-JW'!$A$3:$M$52,9,FALSE)</f>
        <v>0</v>
      </c>
      <c r="W45" s="65">
        <f>VLOOKUP(A45,'Tagging-50-FD'!$A$3:$M$52,9,FALSE)</f>
        <v>0</v>
      </c>
      <c r="X45" s="65" t="str">
        <f t="shared" si="7"/>
        <v>FF</v>
      </c>
      <c r="Y45" s="65" t="s">
        <v>773</v>
      </c>
      <c r="Z45" s="65">
        <f>VLOOKUP(A45,'Tagging-50-JW'!$A$3:$M$52,10,FALSE)</f>
        <v>0</v>
      </c>
      <c r="AA45" s="65">
        <f>VLOOKUP(A45,'Tagging-50-FD'!$A$3:$M$52,10,FALSE)</f>
        <v>0</v>
      </c>
      <c r="AB45" s="65" t="str">
        <f t="shared" si="8"/>
        <v>FF</v>
      </c>
      <c r="AC45" s="65" t="s">
        <v>773</v>
      </c>
      <c r="AD45" s="65">
        <f>VLOOKUP(A45,'Tagging-50-JW'!$A$3:$M$52,11,FALSE)</f>
        <v>0</v>
      </c>
      <c r="AE45" s="65">
        <f>VLOOKUP(A45,'Tagging-50-FD'!$A$3:$M$52,11,FALSE)</f>
        <v>0</v>
      </c>
      <c r="AF45" s="65" t="str">
        <f t="shared" si="11"/>
        <v>FF</v>
      </c>
      <c r="AG45" s="65" t="s">
        <v>773</v>
      </c>
      <c r="AH45" s="65">
        <f>VLOOKUP(A45,'Tagging-50-JW'!$A$3:$M$52,12,FALSE)</f>
        <v>0</v>
      </c>
      <c r="AI45" s="65">
        <f>VLOOKUP(A45,'Tagging-50-FD'!$A$3:$M$52,12,FALSE)</f>
        <v>0</v>
      </c>
      <c r="AJ45" s="65" t="str">
        <f t="shared" si="9"/>
        <v>FF</v>
      </c>
      <c r="AK45" s="65" t="s">
        <v>773</v>
      </c>
      <c r="AL45" s="75">
        <f>VLOOKUP(A45,'Tagging-50-JW'!$A$3:$M$52,13,FALSE)</f>
        <v>0</v>
      </c>
      <c r="AM45" s="75">
        <f>VLOOKUP(A45,'Tagging-50-FD'!$A$3:$M$52,13,FALSE)</f>
        <v>0</v>
      </c>
      <c r="AN45" s="65" t="str">
        <f t="shared" si="10"/>
        <v>FF</v>
      </c>
    </row>
    <row r="46" spans="1:40" s="75" customFormat="1" x14ac:dyDescent="0.35">
      <c r="A46" s="65">
        <v>208</v>
      </c>
      <c r="B46" s="74" t="s">
        <v>223</v>
      </c>
      <c r="C46" s="65"/>
      <c r="D46" s="65"/>
      <c r="E46" s="65" t="s">
        <v>280</v>
      </c>
      <c r="F46" s="65" t="str">
        <f>VLOOKUP(A46,'Tagging-50-JW'!$A$3:$M$52,5,FALSE)</f>
        <v>x</v>
      </c>
      <c r="G46" s="65" t="str">
        <f>VLOOKUP(A46,'Tagging-50-FD'!$A$3:$M$52,5,FALSE)</f>
        <v>x</v>
      </c>
      <c r="H46" s="65" t="str">
        <f t="shared" si="3"/>
        <v>TT</v>
      </c>
      <c r="I46" s="65" t="s">
        <v>280</v>
      </c>
      <c r="J46" s="65" t="str">
        <f>VLOOKUP(A46,'Tagging-50-JW'!$A$3:$M$52,6,FALSE)</f>
        <v>x</v>
      </c>
      <c r="K46" s="65" t="str">
        <f>VLOOKUP(A46,'Tagging-50-FD'!$A$3:$M$52,6,FALSE)</f>
        <v>x</v>
      </c>
      <c r="L46" s="65" t="str">
        <f t="shared" si="4"/>
        <v>TT</v>
      </c>
      <c r="M46" s="65" t="s">
        <v>280</v>
      </c>
      <c r="N46" s="65" t="str">
        <f>VLOOKUP(A46,'Tagging-50-JW'!$A$3:$M$52,7,FALSE)</f>
        <v>x</v>
      </c>
      <c r="O46" s="65" t="str">
        <f>VLOOKUP(A46,'Tagging-50-FD'!$A$3:$M$52,7,FALSE)</f>
        <v>x</v>
      </c>
      <c r="P46" s="65" t="str">
        <f t="shared" si="5"/>
        <v>TT</v>
      </c>
      <c r="Q46" s="65" t="s">
        <v>280</v>
      </c>
      <c r="R46" s="65" t="str">
        <f>VLOOKUP(A46,'Tagging-50-JW'!$A$3:$M$52,8,FALSE)</f>
        <v>x</v>
      </c>
      <c r="S46" s="65" t="str">
        <f>VLOOKUP(A46,'Tagging-50-FD'!$A$3:$M$52,8,FALSE)</f>
        <v>x</v>
      </c>
      <c r="T46" s="65" t="str">
        <f t="shared" si="6"/>
        <v>TT</v>
      </c>
      <c r="U46" s="65" t="s">
        <v>773</v>
      </c>
      <c r="V46" s="65">
        <f>VLOOKUP(A46,'Tagging-50-JW'!$A$3:$M$52,9,FALSE)</f>
        <v>0</v>
      </c>
      <c r="W46" s="65">
        <f>VLOOKUP(A46,'Tagging-50-FD'!$A$3:$M$52,9,FALSE)</f>
        <v>0</v>
      </c>
      <c r="X46" s="65" t="str">
        <f t="shared" si="7"/>
        <v>FF</v>
      </c>
      <c r="Y46" s="65" t="s">
        <v>773</v>
      </c>
      <c r="Z46" s="65">
        <f>VLOOKUP(A46,'Tagging-50-JW'!$A$3:$M$52,10,FALSE)</f>
        <v>0</v>
      </c>
      <c r="AA46" s="65">
        <f>VLOOKUP(A46,'Tagging-50-FD'!$A$3:$M$52,10,FALSE)</f>
        <v>0</v>
      </c>
      <c r="AB46" s="65" t="str">
        <f t="shared" si="8"/>
        <v>FF</v>
      </c>
      <c r="AC46" s="65" t="s">
        <v>773</v>
      </c>
      <c r="AD46" s="65">
        <f>VLOOKUP(A46,'Tagging-50-JW'!$A$3:$M$52,11,FALSE)</f>
        <v>0</v>
      </c>
      <c r="AE46" s="65">
        <f>VLOOKUP(A46,'Tagging-50-FD'!$A$3:$M$52,11,FALSE)</f>
        <v>0</v>
      </c>
      <c r="AF46" s="65" t="str">
        <f t="shared" si="11"/>
        <v>FF</v>
      </c>
      <c r="AG46" s="65" t="s">
        <v>773</v>
      </c>
      <c r="AH46" s="65">
        <f>VLOOKUP(A46,'Tagging-50-JW'!$A$3:$M$52,12,FALSE)</f>
        <v>0</v>
      </c>
      <c r="AI46" s="65">
        <f>VLOOKUP(A46,'Tagging-50-FD'!$A$3:$M$52,12,FALSE)</f>
        <v>0</v>
      </c>
      <c r="AJ46" s="65" t="str">
        <f t="shared" si="9"/>
        <v>FF</v>
      </c>
      <c r="AK46" s="65" t="s">
        <v>280</v>
      </c>
      <c r="AL46" s="75" t="str">
        <f>VLOOKUP(A46,'Tagging-50-JW'!$A$3:$M$52,13,FALSE)</f>
        <v>x</v>
      </c>
      <c r="AM46" s="75">
        <f>VLOOKUP(A46,'Tagging-50-FD'!$A$3:$M$52,13,FALSE)</f>
        <v>0</v>
      </c>
      <c r="AN46" s="65" t="str">
        <f t="shared" si="10"/>
        <v>TF</v>
      </c>
    </row>
    <row r="47" spans="1:40" s="75" customFormat="1" x14ac:dyDescent="0.35">
      <c r="A47" s="65">
        <v>164</v>
      </c>
      <c r="B47" s="74" t="s">
        <v>180</v>
      </c>
      <c r="C47" s="65"/>
      <c r="D47" s="65"/>
      <c r="E47" s="65" t="s">
        <v>280</v>
      </c>
      <c r="F47" s="65" t="str">
        <f>VLOOKUP(A47,'Tagging-50-JW'!$A$3:$M$52,5,FALSE)</f>
        <v>x</v>
      </c>
      <c r="G47" s="65" t="str">
        <f>VLOOKUP(A47,'Tagging-50-FD'!$A$3:$M$52,5,FALSE)</f>
        <v>x</v>
      </c>
      <c r="H47" s="65" t="str">
        <f t="shared" si="3"/>
        <v>TT</v>
      </c>
      <c r="I47" s="65" t="s">
        <v>280</v>
      </c>
      <c r="J47" s="65" t="str">
        <f>VLOOKUP(A47,'Tagging-50-JW'!$A$3:$M$52,6,FALSE)</f>
        <v>x</v>
      </c>
      <c r="K47" s="65" t="str">
        <f>VLOOKUP(A47,'Tagging-50-FD'!$A$3:$M$52,6,FALSE)</f>
        <v>x</v>
      </c>
      <c r="L47" s="65" t="str">
        <f t="shared" si="4"/>
        <v>TT</v>
      </c>
      <c r="M47" s="65" t="s">
        <v>280</v>
      </c>
      <c r="N47" s="65" t="str">
        <f>VLOOKUP(A47,'Tagging-50-JW'!$A$3:$M$52,7,FALSE)</f>
        <v>x</v>
      </c>
      <c r="O47" s="65" t="str">
        <f>VLOOKUP(A47,'Tagging-50-FD'!$A$3:$M$52,7,FALSE)</f>
        <v>x</v>
      </c>
      <c r="P47" s="65" t="str">
        <f t="shared" si="5"/>
        <v>TT</v>
      </c>
      <c r="Q47" s="65" t="s">
        <v>280</v>
      </c>
      <c r="R47" s="65" t="str">
        <f>VLOOKUP(A47,'Tagging-50-JW'!$A$3:$M$52,8,FALSE)</f>
        <v>x</v>
      </c>
      <c r="S47" s="65" t="str">
        <f>VLOOKUP(A47,'Tagging-50-FD'!$A$3:$M$52,8,FALSE)</f>
        <v>x</v>
      </c>
      <c r="T47" s="65" t="str">
        <f t="shared" si="6"/>
        <v>TT</v>
      </c>
      <c r="U47" s="65" t="s">
        <v>773</v>
      </c>
      <c r="V47" s="65">
        <f>VLOOKUP(A47,'Tagging-50-JW'!$A$3:$M$52,9,FALSE)</f>
        <v>0</v>
      </c>
      <c r="W47" s="65">
        <f>VLOOKUP(A47,'Tagging-50-FD'!$A$3:$M$52,9,FALSE)</f>
        <v>0</v>
      </c>
      <c r="X47" s="65" t="str">
        <f t="shared" si="7"/>
        <v>FF</v>
      </c>
      <c r="Y47" s="65" t="s">
        <v>773</v>
      </c>
      <c r="Z47" s="65">
        <f>VLOOKUP(A47,'Tagging-50-JW'!$A$3:$M$52,10,FALSE)</f>
        <v>0</v>
      </c>
      <c r="AA47" s="65">
        <f>VLOOKUP(A47,'Tagging-50-FD'!$A$3:$M$52,10,FALSE)</f>
        <v>0</v>
      </c>
      <c r="AB47" s="65" t="str">
        <f t="shared" si="8"/>
        <v>FF</v>
      </c>
      <c r="AC47" s="65" t="s">
        <v>773</v>
      </c>
      <c r="AD47" s="65">
        <f>VLOOKUP(A47,'Tagging-50-JW'!$A$3:$M$52,11,FALSE)</f>
        <v>0</v>
      </c>
      <c r="AE47" s="65">
        <f>VLOOKUP(A47,'Tagging-50-FD'!$A$3:$M$52,11,FALSE)</f>
        <v>0</v>
      </c>
      <c r="AF47" s="65" t="str">
        <f t="shared" si="11"/>
        <v>FF</v>
      </c>
      <c r="AG47" s="65" t="s">
        <v>773</v>
      </c>
      <c r="AH47" s="65">
        <f>VLOOKUP(A47,'Tagging-50-JW'!$A$3:$M$52,12,FALSE)</f>
        <v>0</v>
      </c>
      <c r="AI47" s="65">
        <f>VLOOKUP(A47,'Tagging-50-FD'!$A$3:$M$52,12,FALSE)</f>
        <v>0</v>
      </c>
      <c r="AJ47" s="65" t="str">
        <f t="shared" si="9"/>
        <v>FF</v>
      </c>
      <c r="AK47" s="65" t="s">
        <v>280</v>
      </c>
      <c r="AL47" s="75" t="str">
        <f>VLOOKUP(A47,'Tagging-50-JW'!$A$3:$M$52,13,FALSE)</f>
        <v>x</v>
      </c>
      <c r="AM47" s="75" t="str">
        <f>VLOOKUP(A47,'Tagging-50-FD'!$A$3:$M$52,13,FALSE)</f>
        <v>x</v>
      </c>
      <c r="AN47" s="65" t="str">
        <f t="shared" si="10"/>
        <v>TT</v>
      </c>
    </row>
    <row r="48" spans="1:40" s="75" customFormat="1" x14ac:dyDescent="0.35">
      <c r="A48" s="65">
        <v>156</v>
      </c>
      <c r="B48" s="74" t="s">
        <v>172</v>
      </c>
      <c r="C48" s="65"/>
      <c r="D48" s="65"/>
      <c r="E48" s="65" t="s">
        <v>280</v>
      </c>
      <c r="F48" s="65" t="str">
        <f>VLOOKUP(A48,'Tagging-50-JW'!$A$3:$M$52,5,FALSE)</f>
        <v>x</v>
      </c>
      <c r="G48" s="65" t="str">
        <f>VLOOKUP(A48,'Tagging-50-FD'!$A$3:$M$52,5,FALSE)</f>
        <v>x</v>
      </c>
      <c r="H48" s="65" t="str">
        <f t="shared" si="3"/>
        <v>TT</v>
      </c>
      <c r="I48" s="65" t="s">
        <v>280</v>
      </c>
      <c r="J48" s="65" t="str">
        <f>VLOOKUP(A48,'Tagging-50-JW'!$A$3:$M$52,6,FALSE)</f>
        <v>x</v>
      </c>
      <c r="K48" s="65" t="str">
        <f>VLOOKUP(A48,'Tagging-50-FD'!$A$3:$M$52,6,FALSE)</f>
        <v>x</v>
      </c>
      <c r="L48" s="65" t="str">
        <f t="shared" si="4"/>
        <v>TT</v>
      </c>
      <c r="M48" s="65" t="s">
        <v>280</v>
      </c>
      <c r="N48" s="65" t="str">
        <f>VLOOKUP(A48,'Tagging-50-JW'!$A$3:$M$52,7,FALSE)</f>
        <v>x</v>
      </c>
      <c r="O48" s="65" t="str">
        <f>VLOOKUP(A48,'Tagging-50-FD'!$A$3:$M$52,7,FALSE)</f>
        <v>x</v>
      </c>
      <c r="P48" s="65" t="str">
        <f t="shared" si="5"/>
        <v>TT</v>
      </c>
      <c r="Q48" s="65" t="s">
        <v>280</v>
      </c>
      <c r="R48" s="65" t="str">
        <f>VLOOKUP(A48,'Tagging-50-JW'!$A$3:$M$52,8,FALSE)</f>
        <v>x</v>
      </c>
      <c r="S48" s="65">
        <f>VLOOKUP(A48,'Tagging-50-FD'!$A$3:$M$52,8,FALSE)</f>
        <v>0</v>
      </c>
      <c r="T48" s="65" t="str">
        <f t="shared" si="6"/>
        <v>TF</v>
      </c>
      <c r="U48" s="65" t="s">
        <v>773</v>
      </c>
      <c r="V48" s="65">
        <f>VLOOKUP(A48,'Tagging-50-JW'!$A$3:$M$52,9,FALSE)</f>
        <v>0</v>
      </c>
      <c r="W48" s="65">
        <f>VLOOKUP(A48,'Tagging-50-FD'!$A$3:$M$52,9,FALSE)</f>
        <v>0</v>
      </c>
      <c r="X48" s="65" t="str">
        <f t="shared" si="7"/>
        <v>FF</v>
      </c>
      <c r="Y48" s="65" t="s">
        <v>773</v>
      </c>
      <c r="Z48" s="65">
        <f>VLOOKUP(A48,'Tagging-50-JW'!$A$3:$M$52,10,FALSE)</f>
        <v>0</v>
      </c>
      <c r="AA48" s="65">
        <f>VLOOKUP(A48,'Tagging-50-FD'!$A$3:$M$52,10,FALSE)</f>
        <v>0</v>
      </c>
      <c r="AB48" s="65" t="str">
        <f t="shared" si="8"/>
        <v>FF</v>
      </c>
      <c r="AC48" s="65" t="s">
        <v>773</v>
      </c>
      <c r="AD48" s="65">
        <f>VLOOKUP(A48,'Tagging-50-JW'!$A$3:$M$52,11,FALSE)</f>
        <v>0</v>
      </c>
      <c r="AE48" s="65">
        <f>VLOOKUP(A48,'Tagging-50-FD'!$A$3:$M$52,11,FALSE)</f>
        <v>0</v>
      </c>
      <c r="AF48" s="65" t="str">
        <f t="shared" si="11"/>
        <v>FF</v>
      </c>
      <c r="AG48" s="65" t="s">
        <v>773</v>
      </c>
      <c r="AH48" s="65">
        <f>VLOOKUP(A48,'Tagging-50-JW'!$A$3:$M$52,12,FALSE)</f>
        <v>0</v>
      </c>
      <c r="AI48" s="65">
        <f>VLOOKUP(A48,'Tagging-50-FD'!$A$3:$M$52,12,FALSE)</f>
        <v>0</v>
      </c>
      <c r="AJ48" s="65" t="str">
        <f t="shared" si="9"/>
        <v>FF</v>
      </c>
      <c r="AK48" s="65" t="s">
        <v>773</v>
      </c>
      <c r="AL48" s="75">
        <f>VLOOKUP(A48,'Tagging-50-JW'!$A$3:$M$52,13,FALSE)</f>
        <v>0</v>
      </c>
      <c r="AM48" s="75">
        <f>VLOOKUP(A48,'Tagging-50-FD'!$A$3:$M$52,13,FALSE)</f>
        <v>0</v>
      </c>
      <c r="AN48" s="65" t="str">
        <f t="shared" si="10"/>
        <v>FF</v>
      </c>
    </row>
    <row r="49" spans="1:40" s="75" customFormat="1" x14ac:dyDescent="0.35">
      <c r="A49" s="65">
        <v>225</v>
      </c>
      <c r="B49" s="74" t="s">
        <v>240</v>
      </c>
      <c r="C49" s="65"/>
      <c r="D49" s="65"/>
      <c r="E49" s="65" t="s">
        <v>280</v>
      </c>
      <c r="F49" s="65" t="str">
        <f>VLOOKUP(A49,'Tagging-50-JW'!$A$3:$M$52,5,FALSE)</f>
        <v>x</v>
      </c>
      <c r="G49" s="65" t="str">
        <f>VLOOKUP(A49,'Tagging-50-FD'!$A$3:$M$52,5,FALSE)</f>
        <v>x</v>
      </c>
      <c r="H49" s="65" t="str">
        <f t="shared" si="3"/>
        <v>TT</v>
      </c>
      <c r="I49" s="65" t="s">
        <v>280</v>
      </c>
      <c r="J49" s="65" t="str">
        <f>VLOOKUP(A49,'Tagging-50-JW'!$A$3:$M$52,6,FALSE)</f>
        <v>x</v>
      </c>
      <c r="K49" s="65" t="str">
        <f>VLOOKUP(A49,'Tagging-50-FD'!$A$3:$M$52,6,FALSE)</f>
        <v>x</v>
      </c>
      <c r="L49" s="65" t="str">
        <f t="shared" si="4"/>
        <v>TT</v>
      </c>
      <c r="M49" s="65" t="s">
        <v>280</v>
      </c>
      <c r="N49" s="65" t="str">
        <f>VLOOKUP(A49,'Tagging-50-JW'!$A$3:$M$52,7,FALSE)</f>
        <v>x</v>
      </c>
      <c r="O49" s="65" t="str">
        <f>VLOOKUP(A49,'Tagging-50-FD'!$A$3:$M$52,7,FALSE)</f>
        <v>x</v>
      </c>
      <c r="P49" s="65" t="str">
        <f t="shared" si="5"/>
        <v>TT</v>
      </c>
      <c r="Q49" s="65" t="s">
        <v>280</v>
      </c>
      <c r="R49" s="65" t="str">
        <f>VLOOKUP(A49,'Tagging-50-JW'!$A$3:$M$52,8,FALSE)</f>
        <v>x</v>
      </c>
      <c r="S49" s="65" t="str">
        <f>VLOOKUP(A49,'Tagging-50-FD'!$A$3:$M$52,8,FALSE)</f>
        <v>x</v>
      </c>
      <c r="T49" s="65" t="str">
        <f t="shared" si="6"/>
        <v>TT</v>
      </c>
      <c r="U49" s="65" t="s">
        <v>773</v>
      </c>
      <c r="V49" s="65">
        <f>VLOOKUP(A49,'Tagging-50-JW'!$A$3:$M$52,9,FALSE)</f>
        <v>0</v>
      </c>
      <c r="W49" s="65">
        <f>VLOOKUP(A49,'Tagging-50-FD'!$A$3:$M$52,9,FALSE)</f>
        <v>0</v>
      </c>
      <c r="X49" s="65" t="str">
        <f t="shared" si="7"/>
        <v>FF</v>
      </c>
      <c r="Y49" s="65" t="s">
        <v>773</v>
      </c>
      <c r="Z49" s="65">
        <f>VLOOKUP(A49,'Tagging-50-JW'!$A$3:$M$52,10,FALSE)</f>
        <v>0</v>
      </c>
      <c r="AA49" s="65">
        <f>VLOOKUP(A49,'Tagging-50-FD'!$A$3:$M$52,10,FALSE)</f>
        <v>0</v>
      </c>
      <c r="AB49" s="65" t="str">
        <f t="shared" si="8"/>
        <v>FF</v>
      </c>
      <c r="AC49" s="65" t="s">
        <v>773</v>
      </c>
      <c r="AD49" s="65">
        <f>VLOOKUP(A49,'Tagging-50-JW'!$A$3:$M$52,11,FALSE)</f>
        <v>0</v>
      </c>
      <c r="AE49" s="65">
        <f>VLOOKUP(A49,'Tagging-50-FD'!$A$3:$M$52,11,FALSE)</f>
        <v>0</v>
      </c>
      <c r="AF49" s="65" t="str">
        <f t="shared" si="11"/>
        <v>FF</v>
      </c>
      <c r="AG49" s="65" t="s">
        <v>773</v>
      </c>
      <c r="AH49" s="65">
        <f>VLOOKUP(A49,'Tagging-50-JW'!$A$3:$M$52,12,FALSE)</f>
        <v>0</v>
      </c>
      <c r="AI49" s="65">
        <f>VLOOKUP(A49,'Tagging-50-FD'!$A$3:$M$52,12,FALSE)</f>
        <v>0</v>
      </c>
      <c r="AJ49" s="65" t="str">
        <f t="shared" si="9"/>
        <v>FF</v>
      </c>
      <c r="AK49" s="65" t="s">
        <v>773</v>
      </c>
      <c r="AL49" s="75">
        <f>VLOOKUP(A49,'Tagging-50-JW'!$A$3:$M$52,13,FALSE)</f>
        <v>0</v>
      </c>
      <c r="AM49" s="75">
        <f>VLOOKUP(A49,'Tagging-50-FD'!$A$3:$M$52,13,FALSE)</f>
        <v>0</v>
      </c>
      <c r="AN49" s="65" t="str">
        <f t="shared" si="10"/>
        <v>FF</v>
      </c>
    </row>
    <row r="50" spans="1:40" s="75" customFormat="1" x14ac:dyDescent="0.35">
      <c r="A50" s="65">
        <v>95</v>
      </c>
      <c r="B50" s="74" t="s">
        <v>111</v>
      </c>
      <c r="C50" s="65"/>
      <c r="D50" s="65"/>
      <c r="E50" s="65" t="s">
        <v>280</v>
      </c>
      <c r="F50" s="65" t="str">
        <f>VLOOKUP(A50,'Tagging-50-JW'!$A$3:$M$52,5,FALSE)</f>
        <v>x</v>
      </c>
      <c r="G50" s="65" t="str">
        <f>VLOOKUP(A50,'Tagging-50-FD'!$A$3:$M$52,5,FALSE)</f>
        <v>x</v>
      </c>
      <c r="H50" s="65" t="str">
        <f t="shared" si="3"/>
        <v>TT</v>
      </c>
      <c r="I50" s="65" t="s">
        <v>280</v>
      </c>
      <c r="J50" s="65" t="str">
        <f>VLOOKUP(A50,'Tagging-50-JW'!$A$3:$M$52,6,FALSE)</f>
        <v>x</v>
      </c>
      <c r="K50" s="65" t="str">
        <f>VLOOKUP(A50,'Tagging-50-FD'!$A$3:$M$52,6,FALSE)</f>
        <v>x</v>
      </c>
      <c r="L50" s="65" t="str">
        <f t="shared" si="4"/>
        <v>TT</v>
      </c>
      <c r="M50" s="65" t="s">
        <v>280</v>
      </c>
      <c r="N50" s="65" t="str">
        <f>VLOOKUP(A50,'Tagging-50-JW'!$A$3:$M$52,7,FALSE)</f>
        <v>x</v>
      </c>
      <c r="O50" s="65" t="str">
        <f>VLOOKUP(A50,'Tagging-50-FD'!$A$3:$M$52,7,FALSE)</f>
        <v>x</v>
      </c>
      <c r="P50" s="65" t="str">
        <f t="shared" si="5"/>
        <v>TT</v>
      </c>
      <c r="Q50" s="65" t="s">
        <v>280</v>
      </c>
      <c r="R50" s="65" t="str">
        <f>VLOOKUP(A50,'Tagging-50-JW'!$A$3:$M$52,8,FALSE)</f>
        <v>x</v>
      </c>
      <c r="S50" s="65" t="str">
        <f>VLOOKUP(A50,'Tagging-50-FD'!$A$3:$M$52,8,FALSE)</f>
        <v>x</v>
      </c>
      <c r="T50" s="65" t="str">
        <f t="shared" si="6"/>
        <v>TT</v>
      </c>
      <c r="U50" s="65" t="s">
        <v>773</v>
      </c>
      <c r="V50" s="65">
        <f>VLOOKUP(A50,'Tagging-50-JW'!$A$3:$M$52,9,FALSE)</f>
        <v>0</v>
      </c>
      <c r="W50" s="65">
        <f>VLOOKUP(A50,'Tagging-50-FD'!$A$3:$M$52,9,FALSE)</f>
        <v>0</v>
      </c>
      <c r="X50" s="65" t="str">
        <f t="shared" si="7"/>
        <v>FF</v>
      </c>
      <c r="Y50" s="65" t="s">
        <v>773</v>
      </c>
      <c r="Z50" s="65">
        <f>VLOOKUP(A50,'Tagging-50-JW'!$A$3:$M$52,10,FALSE)</f>
        <v>0</v>
      </c>
      <c r="AA50" s="65">
        <f>VLOOKUP(A50,'Tagging-50-FD'!$A$3:$M$52,10,FALSE)</f>
        <v>0</v>
      </c>
      <c r="AB50" s="65" t="str">
        <f t="shared" si="8"/>
        <v>FF</v>
      </c>
      <c r="AC50" s="65" t="s">
        <v>773</v>
      </c>
      <c r="AD50" s="65">
        <f>VLOOKUP(A50,'Tagging-50-JW'!$A$3:$M$52,11,FALSE)</f>
        <v>0</v>
      </c>
      <c r="AE50" s="65">
        <f>VLOOKUP(A50,'Tagging-50-FD'!$A$3:$M$52,11,FALSE)</f>
        <v>0</v>
      </c>
      <c r="AF50" s="65" t="str">
        <f t="shared" si="11"/>
        <v>FF</v>
      </c>
      <c r="AG50" s="65" t="s">
        <v>773</v>
      </c>
      <c r="AH50" s="65">
        <f>VLOOKUP(A50,'Tagging-50-JW'!$A$3:$M$52,12,FALSE)</f>
        <v>0</v>
      </c>
      <c r="AI50" s="65">
        <f>VLOOKUP(A50,'Tagging-50-FD'!$A$3:$M$52,12,FALSE)</f>
        <v>0</v>
      </c>
      <c r="AJ50" s="65" t="str">
        <f t="shared" si="9"/>
        <v>FF</v>
      </c>
      <c r="AK50" s="65" t="s">
        <v>773</v>
      </c>
      <c r="AL50" s="75">
        <f>VLOOKUP(A50,'Tagging-50-JW'!$A$3:$M$52,13,FALSE)</f>
        <v>0</v>
      </c>
      <c r="AM50" s="75">
        <f>VLOOKUP(A50,'Tagging-50-FD'!$A$3:$M$52,13,FALSE)</f>
        <v>0</v>
      </c>
      <c r="AN50" s="65" t="str">
        <f t="shared" si="10"/>
        <v>FF</v>
      </c>
    </row>
    <row r="51" spans="1:40" s="75" customFormat="1" x14ac:dyDescent="0.35">
      <c r="A51" s="65">
        <v>30</v>
      </c>
      <c r="B51" s="74" t="s">
        <v>46</v>
      </c>
      <c r="C51" s="65"/>
      <c r="D51" s="65"/>
      <c r="E51" s="65" t="s">
        <v>280</v>
      </c>
      <c r="F51" s="65" t="str">
        <f>VLOOKUP(A51,'Tagging-50-JW'!$A$3:$M$52,5,FALSE)</f>
        <v>x</v>
      </c>
      <c r="G51" s="65" t="str">
        <f>VLOOKUP(A51,'Tagging-50-FD'!$A$3:$M$52,5,FALSE)</f>
        <v>x</v>
      </c>
      <c r="H51" s="65" t="str">
        <f t="shared" si="3"/>
        <v>TT</v>
      </c>
      <c r="I51" s="65" t="s">
        <v>280</v>
      </c>
      <c r="J51" s="65" t="str">
        <f>VLOOKUP(A51,'Tagging-50-JW'!$A$3:$M$52,6,FALSE)</f>
        <v>x</v>
      </c>
      <c r="K51" s="65" t="str">
        <f>VLOOKUP(A51,'Tagging-50-FD'!$A$3:$M$52,6,FALSE)</f>
        <v>x</v>
      </c>
      <c r="L51" s="65" t="str">
        <f t="shared" si="4"/>
        <v>TT</v>
      </c>
      <c r="M51" s="65" t="s">
        <v>773</v>
      </c>
      <c r="N51" s="65" t="str">
        <f>VLOOKUP(A51,'Tagging-50-JW'!$A$3:$M$52,7,FALSE)</f>
        <v>x</v>
      </c>
      <c r="O51" s="65">
        <f>VLOOKUP(A51,'Tagging-50-FD'!$A$3:$M$52,7,FALSE)</f>
        <v>0</v>
      </c>
      <c r="P51" s="65" t="str">
        <f t="shared" si="5"/>
        <v>TF</v>
      </c>
      <c r="Q51" s="65" t="s">
        <v>280</v>
      </c>
      <c r="R51" s="65" t="str">
        <f>VLOOKUP(A51,'Tagging-50-JW'!$A$3:$M$52,8,FALSE)</f>
        <v>x</v>
      </c>
      <c r="S51" s="65" t="str">
        <f>VLOOKUP(A51,'Tagging-50-FD'!$A$3:$M$52,8,FALSE)</f>
        <v>x</v>
      </c>
      <c r="T51" s="65" t="str">
        <f t="shared" si="6"/>
        <v>TT</v>
      </c>
      <c r="U51" s="65" t="s">
        <v>773</v>
      </c>
      <c r="V51" s="65">
        <f>VLOOKUP(A51,'Tagging-50-JW'!$A$3:$M$52,9,FALSE)</f>
        <v>0</v>
      </c>
      <c r="W51" s="65">
        <f>VLOOKUP(A51,'Tagging-50-FD'!$A$3:$M$52,9,FALSE)</f>
        <v>0</v>
      </c>
      <c r="X51" s="65" t="str">
        <f t="shared" si="7"/>
        <v>FF</v>
      </c>
      <c r="Y51" s="65" t="s">
        <v>773</v>
      </c>
      <c r="Z51" s="65">
        <f>VLOOKUP(A51,'Tagging-50-JW'!$A$3:$M$52,10,FALSE)</f>
        <v>0</v>
      </c>
      <c r="AA51" s="65">
        <f>VLOOKUP(A51,'Tagging-50-FD'!$A$3:$M$52,10,FALSE)</f>
        <v>0</v>
      </c>
      <c r="AB51" s="65" t="str">
        <f t="shared" si="8"/>
        <v>FF</v>
      </c>
      <c r="AC51" s="65" t="s">
        <v>773</v>
      </c>
      <c r="AD51" s="65">
        <f>VLOOKUP(A51,'Tagging-50-JW'!$A$3:$M$52,11,FALSE)</f>
        <v>0</v>
      </c>
      <c r="AE51" s="65">
        <f>VLOOKUP(A51,'Tagging-50-FD'!$A$3:$M$52,11,FALSE)</f>
        <v>0</v>
      </c>
      <c r="AF51" s="65" t="str">
        <f t="shared" si="11"/>
        <v>FF</v>
      </c>
      <c r="AG51" s="65" t="s">
        <v>773</v>
      </c>
      <c r="AH51" s="65">
        <f>VLOOKUP(A51,'Tagging-50-JW'!$A$3:$M$52,12,FALSE)</f>
        <v>0</v>
      </c>
      <c r="AI51" s="65">
        <f>VLOOKUP(A51,'Tagging-50-FD'!$A$3:$M$52,12,FALSE)</f>
        <v>0</v>
      </c>
      <c r="AJ51" s="65" t="str">
        <f t="shared" si="9"/>
        <v>FF</v>
      </c>
      <c r="AK51" s="65" t="s">
        <v>773</v>
      </c>
      <c r="AL51" s="75">
        <f>VLOOKUP(A51,'Tagging-50-JW'!$A$3:$M$52,13,FALSE)</f>
        <v>0</v>
      </c>
      <c r="AM51" s="75">
        <f>VLOOKUP(A51,'Tagging-50-FD'!$A$3:$M$52,13,FALSE)</f>
        <v>0</v>
      </c>
      <c r="AN51" s="65" t="str">
        <f t="shared" si="10"/>
        <v>FF</v>
      </c>
    </row>
    <row r="52" spans="1:40" s="75" customFormat="1" x14ac:dyDescent="0.35">
      <c r="A52" s="65">
        <v>163</v>
      </c>
      <c r="B52" s="74" t="s">
        <v>179</v>
      </c>
      <c r="C52" s="65"/>
      <c r="D52" s="65"/>
      <c r="E52" s="65" t="s">
        <v>280</v>
      </c>
      <c r="F52" s="65" t="str">
        <f>VLOOKUP(A52,'Tagging-50-JW'!$A$3:$M$52,5,FALSE)</f>
        <v>x</v>
      </c>
      <c r="G52" s="65" t="str">
        <f>VLOOKUP(A52,'Tagging-50-FD'!$A$3:$M$52,5,FALSE)</f>
        <v>x</v>
      </c>
      <c r="H52" s="65" t="str">
        <f t="shared" si="3"/>
        <v>TT</v>
      </c>
      <c r="I52" s="65" t="s">
        <v>280</v>
      </c>
      <c r="J52" s="65" t="str">
        <f>VLOOKUP(A52,'Tagging-50-JW'!$A$3:$M$52,6,FALSE)</f>
        <v>x</v>
      </c>
      <c r="K52" s="65" t="str">
        <f>VLOOKUP(A52,'Tagging-50-FD'!$A$3:$M$52,6,FALSE)</f>
        <v>x</v>
      </c>
      <c r="L52" s="65" t="str">
        <f t="shared" si="4"/>
        <v>TT</v>
      </c>
      <c r="M52" s="65" t="s">
        <v>280</v>
      </c>
      <c r="N52" s="65" t="str">
        <f>VLOOKUP(A52,'Tagging-50-JW'!$A$3:$M$52,7,FALSE)</f>
        <v>x</v>
      </c>
      <c r="O52" s="65" t="str">
        <f>VLOOKUP(A52,'Tagging-50-FD'!$A$3:$M$52,7,FALSE)</f>
        <v>x</v>
      </c>
      <c r="P52" s="65" t="str">
        <f t="shared" si="5"/>
        <v>TT</v>
      </c>
      <c r="Q52" s="65" t="s">
        <v>773</v>
      </c>
      <c r="R52" s="65">
        <f>VLOOKUP(A52,'Tagging-50-JW'!$A$3:$M$52,8,FALSE)</f>
        <v>0</v>
      </c>
      <c r="S52" s="65">
        <f>VLOOKUP(A52,'Tagging-50-FD'!$A$3:$M$52,8,FALSE)</f>
        <v>0</v>
      </c>
      <c r="T52" s="65" t="str">
        <f t="shared" si="6"/>
        <v>FF</v>
      </c>
      <c r="U52" s="65" t="s">
        <v>773</v>
      </c>
      <c r="V52" s="65">
        <f>VLOOKUP(A52,'Tagging-50-JW'!$A$3:$M$52,9,FALSE)</f>
        <v>0</v>
      </c>
      <c r="W52" s="65">
        <f>VLOOKUP(A52,'Tagging-50-FD'!$A$3:$M$52,9,FALSE)</f>
        <v>0</v>
      </c>
      <c r="X52" s="65" t="str">
        <f t="shared" si="7"/>
        <v>FF</v>
      </c>
      <c r="Y52" s="65" t="s">
        <v>773</v>
      </c>
      <c r="Z52" s="65">
        <f>VLOOKUP(A52,'Tagging-50-JW'!$A$3:$M$52,10,FALSE)</f>
        <v>0</v>
      </c>
      <c r="AA52" s="65">
        <f>VLOOKUP(A52,'Tagging-50-FD'!$A$3:$M$52,10,FALSE)</f>
        <v>0</v>
      </c>
      <c r="AB52" s="65" t="str">
        <f t="shared" si="8"/>
        <v>FF</v>
      </c>
      <c r="AC52" s="65" t="s">
        <v>773</v>
      </c>
      <c r="AD52" s="65">
        <f>VLOOKUP(A52,'Tagging-50-JW'!$A$3:$M$52,11,FALSE)</f>
        <v>0</v>
      </c>
      <c r="AE52" s="65">
        <f>VLOOKUP(A52,'Tagging-50-FD'!$A$3:$M$52,11,FALSE)</f>
        <v>0</v>
      </c>
      <c r="AF52" s="65" t="str">
        <f t="shared" si="11"/>
        <v>FF</v>
      </c>
      <c r="AG52" s="65" t="s">
        <v>773</v>
      </c>
      <c r="AH52" s="65">
        <f>VLOOKUP(A52,'Tagging-50-JW'!$A$3:$M$52,12,FALSE)</f>
        <v>0</v>
      </c>
      <c r="AI52" s="65">
        <f>VLOOKUP(A52,'Tagging-50-FD'!$A$3:$M$52,12,FALSE)</f>
        <v>0</v>
      </c>
      <c r="AJ52" s="65" t="str">
        <f t="shared" si="9"/>
        <v>FF</v>
      </c>
      <c r="AK52" s="65" t="s">
        <v>773</v>
      </c>
      <c r="AL52" s="75">
        <f>VLOOKUP(A52,'Tagging-50-JW'!$A$3:$M$52,13,FALSE)</f>
        <v>0</v>
      </c>
      <c r="AM52" s="75">
        <f>VLOOKUP(A52,'Tagging-50-FD'!$A$3:$M$52,13,FALSE)</f>
        <v>0</v>
      </c>
      <c r="AN52" s="65" t="str">
        <f t="shared" si="10"/>
        <v>FF</v>
      </c>
    </row>
    <row r="53" spans="1:40" s="79" customFormat="1" x14ac:dyDescent="0.35">
      <c r="A53" s="79">
        <v>238</v>
      </c>
      <c r="B53" s="80" t="s">
        <v>253</v>
      </c>
      <c r="E53" s="79" t="s">
        <v>280</v>
      </c>
      <c r="F53" s="79" t="str">
        <f>VLOOKUP(A53,'Tagging-195-JW'!$A$3:$M$197,5,FALSE)</f>
        <v>x</v>
      </c>
      <c r="G53" s="79" t="str">
        <f>VLOOKUP(A53,'Tagging-195-FD'!$A$3:$M$197,5,FALSE)</f>
        <v>x</v>
      </c>
      <c r="H53" s="79" t="str">
        <f t="shared" si="3"/>
        <v>TT</v>
      </c>
      <c r="I53" s="79" t="s">
        <v>280</v>
      </c>
      <c r="J53" s="79" t="str">
        <f>VLOOKUP(A53,'Tagging-195-JW'!$A$3:$M$197,6,FALSE)</f>
        <v>x</v>
      </c>
      <c r="K53" s="79" t="str">
        <f>VLOOKUP(A53,'Tagging-195-FD'!$A$3:$M$197,6,FALSE)</f>
        <v>x</v>
      </c>
      <c r="L53" s="79" t="str">
        <f t="shared" si="4"/>
        <v>TT</v>
      </c>
      <c r="M53" s="79" t="s">
        <v>280</v>
      </c>
      <c r="N53" s="79" t="str">
        <f>VLOOKUP(A53,'Tagging-195-JW'!$A$3:$M$197,7,FALSE)</f>
        <v>x</v>
      </c>
      <c r="O53" s="79" t="str">
        <f>VLOOKUP(A53,'Tagging-195-FD'!$A$3:$M$197,7,FALSE)</f>
        <v>x</v>
      </c>
      <c r="P53" s="79" t="str">
        <f t="shared" si="5"/>
        <v>TT</v>
      </c>
      <c r="Q53" s="79" t="s">
        <v>280</v>
      </c>
      <c r="R53" s="79" t="str">
        <f>VLOOKUP(A53,'Tagging-195-JW'!$A$3:$M$197,8,FALSE)</f>
        <v>x</v>
      </c>
      <c r="S53" s="79" t="str">
        <f>VLOOKUP(A53,'Tagging-195-FD'!$A$3:$M$197,8,FALSE)</f>
        <v>x</v>
      </c>
      <c r="T53" s="79" t="str">
        <f t="shared" si="6"/>
        <v>TT</v>
      </c>
      <c r="U53" s="79" t="s">
        <v>773</v>
      </c>
      <c r="V53" s="79">
        <f>VLOOKUP(A53,'Tagging-195-JW'!$A$3:$M$197,9,FALSE)</f>
        <v>0</v>
      </c>
      <c r="W53" s="79">
        <f>VLOOKUP(A53,'Tagging-195-FD'!$A$3:$M$197,9,FALSE)</f>
        <v>0</v>
      </c>
      <c r="X53" s="79" t="str">
        <f t="shared" si="7"/>
        <v>FF</v>
      </c>
      <c r="Y53" s="79" t="s">
        <v>773</v>
      </c>
      <c r="Z53" s="79">
        <f>VLOOKUP(A53,'Tagging-195-JW'!$A$3:$M$197,10,FALSE)</f>
        <v>0</v>
      </c>
      <c r="AA53" s="79">
        <f>VLOOKUP(A53,'Tagging-195-FD'!$A$3:$M$197,10,FALSE)</f>
        <v>0</v>
      </c>
      <c r="AB53" s="79" t="str">
        <f t="shared" si="8"/>
        <v>FF</v>
      </c>
      <c r="AC53" s="79" t="s">
        <v>773</v>
      </c>
      <c r="AD53" s="79">
        <f>VLOOKUP(A53,'Tagging-195-JW'!$A$3:$M$197,11,FALSE)</f>
        <v>0</v>
      </c>
      <c r="AE53" s="79">
        <f>VLOOKUP(A53,'Tagging-195-FD'!$A$3:$M$197,11,FALSE)</f>
        <v>0</v>
      </c>
      <c r="AF53" s="79" t="str">
        <f t="shared" si="11"/>
        <v>FF</v>
      </c>
      <c r="AG53" s="79" t="s">
        <v>773</v>
      </c>
      <c r="AH53" s="79">
        <f>VLOOKUP(A53,'Tagging-195-JW'!$A$3:$M$197,12,FALSE)</f>
        <v>0</v>
      </c>
      <c r="AI53" s="79">
        <f>VLOOKUP(A53,'Tagging-195-FD'!$A$3:$M$197,12,FALSE)</f>
        <v>0</v>
      </c>
      <c r="AJ53" s="79" t="str">
        <f t="shared" si="9"/>
        <v>FF</v>
      </c>
      <c r="AK53" s="79" t="s">
        <v>280</v>
      </c>
      <c r="AL53" s="79" t="str">
        <f>VLOOKUP(A53,'Tagging-195-JW'!$A$3:$M$197,13,FALSE)</f>
        <v>x</v>
      </c>
      <c r="AM53" s="79" t="str">
        <f>VLOOKUP(A53,'Tagging-195-FD'!$A$3:$M$197,13,FALSE)</f>
        <v>x</v>
      </c>
      <c r="AN53" s="79" t="str">
        <f t="shared" si="10"/>
        <v>TT</v>
      </c>
    </row>
    <row r="54" spans="1:40" s="75" customFormat="1" x14ac:dyDescent="0.35">
      <c r="A54" s="65">
        <v>145</v>
      </c>
      <c r="B54" s="74" t="s">
        <v>161</v>
      </c>
      <c r="C54" s="65"/>
      <c r="D54" s="65"/>
      <c r="E54" s="65" t="s">
        <v>280</v>
      </c>
      <c r="F54" s="65" t="str">
        <f>VLOOKUP(A54,'Tagging-195-JW'!$A$3:$M$197,5,FALSE)</f>
        <v>x</v>
      </c>
      <c r="G54" s="65" t="str">
        <f>VLOOKUP(A54,'Tagging-195-FD'!$A$3:$M$197,5,FALSE)</f>
        <v>x</v>
      </c>
      <c r="H54" s="65" t="str">
        <f t="shared" si="3"/>
        <v>TT</v>
      </c>
      <c r="I54" s="65" t="s">
        <v>773</v>
      </c>
      <c r="J54" s="65">
        <f>VLOOKUP(A54,'Tagging-195-JW'!$A$3:$M$197,6,FALSE)</f>
        <v>0</v>
      </c>
      <c r="K54" s="65" t="str">
        <f>VLOOKUP(A54,'Tagging-195-FD'!$A$3:$M$197,6,FALSE)</f>
        <v>x</v>
      </c>
      <c r="L54" s="65" t="str">
        <f t="shared" si="4"/>
        <v>FT</v>
      </c>
      <c r="M54" s="65" t="s">
        <v>280</v>
      </c>
      <c r="N54" s="65" t="str">
        <f>VLOOKUP(A54,'Tagging-195-JW'!$A$3:$M$197,7,FALSE)</f>
        <v>x</v>
      </c>
      <c r="O54" s="65" t="str">
        <f>VLOOKUP(A54,'Tagging-195-FD'!$A$3:$M$197,7,FALSE)</f>
        <v>x</v>
      </c>
      <c r="P54" s="65" t="str">
        <f t="shared" si="5"/>
        <v>TT</v>
      </c>
      <c r="Q54" s="65" t="s">
        <v>280</v>
      </c>
      <c r="R54" s="65" t="str">
        <f>VLOOKUP(A54,'Tagging-195-JW'!$A$3:$M$197,8,FALSE)</f>
        <v>x</v>
      </c>
      <c r="S54" s="65">
        <f>VLOOKUP(A54,'Tagging-195-FD'!$A$3:$M$197,9,FALSE)</f>
        <v>0</v>
      </c>
      <c r="T54" s="65" t="str">
        <f t="shared" si="6"/>
        <v>TF</v>
      </c>
      <c r="U54" s="65" t="s">
        <v>773</v>
      </c>
      <c r="V54" s="65">
        <f>VLOOKUP(A54,'Tagging-195-JW'!$A$3:$M$197,9,FALSE)</f>
        <v>0</v>
      </c>
      <c r="W54" s="65">
        <f>VLOOKUP(A54,'Tagging-195-FD'!$A$3:$M$197,9,FALSE)</f>
        <v>0</v>
      </c>
      <c r="X54" s="65" t="str">
        <f t="shared" si="7"/>
        <v>FF</v>
      </c>
      <c r="Y54" s="65" t="s">
        <v>773</v>
      </c>
      <c r="Z54" s="65">
        <f>VLOOKUP(A54,'Tagging-195-JW'!$A$3:$M$197,10,FALSE)</f>
        <v>0</v>
      </c>
      <c r="AA54" s="65">
        <f>VLOOKUP(A54,'Tagging-195-FD'!$A$3:$M$197,10,FALSE)</f>
        <v>0</v>
      </c>
      <c r="AB54" s="65" t="str">
        <f t="shared" si="8"/>
        <v>FF</v>
      </c>
      <c r="AC54" s="65" t="s">
        <v>773</v>
      </c>
      <c r="AD54" s="65">
        <f>VLOOKUP(A54,'Tagging-195-JW'!$A$3:$M$197,11,FALSE)</f>
        <v>0</v>
      </c>
      <c r="AE54" s="65">
        <f>VLOOKUP(A54,'Tagging-195-FD'!$A$3:$M$197,11,FALSE)</f>
        <v>0</v>
      </c>
      <c r="AF54" s="65" t="str">
        <f t="shared" si="11"/>
        <v>FF</v>
      </c>
      <c r="AG54" s="65" t="s">
        <v>773</v>
      </c>
      <c r="AH54" s="65">
        <f>VLOOKUP(A54,'Tagging-195-JW'!$A$3:$M$197,12,FALSE)</f>
        <v>0</v>
      </c>
      <c r="AI54" s="65">
        <f>VLOOKUP(A54,'Tagging-195-FD'!$A$3:$M$197,12,FALSE)</f>
        <v>0</v>
      </c>
      <c r="AJ54" s="65" t="str">
        <f t="shared" si="9"/>
        <v>FF</v>
      </c>
      <c r="AK54" s="65" t="s">
        <v>773</v>
      </c>
      <c r="AL54" s="75">
        <f>VLOOKUP(A54,'Tagging-195-JW'!$A$3:$M$197,13,FALSE)</f>
        <v>0</v>
      </c>
      <c r="AM54" s="75">
        <f>VLOOKUP(A54,'Tagging-195-FD'!$A$3:$M$197,13,FALSE)</f>
        <v>0</v>
      </c>
      <c r="AN54" s="65" t="str">
        <f t="shared" si="10"/>
        <v>FF</v>
      </c>
    </row>
    <row r="55" spans="1:40" s="75" customFormat="1" x14ac:dyDescent="0.35">
      <c r="A55" s="65">
        <v>174</v>
      </c>
      <c r="B55" s="74" t="s">
        <v>190</v>
      </c>
      <c r="C55" s="65"/>
      <c r="D55" s="65"/>
      <c r="E55" s="65" t="s">
        <v>280</v>
      </c>
      <c r="F55" s="65" t="str">
        <f>VLOOKUP(A55,'Tagging-195-JW'!$A$3:$M$197,5,FALSE)</f>
        <v>x</v>
      </c>
      <c r="G55" s="65" t="str">
        <f>VLOOKUP(A55,'Tagging-195-FD'!$A$3:$M$197,5,FALSE)</f>
        <v>x</v>
      </c>
      <c r="H55" s="65" t="str">
        <f t="shared" si="3"/>
        <v>TT</v>
      </c>
      <c r="I55" s="65" t="s">
        <v>280</v>
      </c>
      <c r="J55" s="65" t="str">
        <f>VLOOKUP(A55,'Tagging-195-JW'!$A$3:$M$197,6,FALSE)</f>
        <v>x</v>
      </c>
      <c r="K55" s="65" t="str">
        <f>VLOOKUP(A55,'Tagging-195-FD'!$A$3:$M$197,6,FALSE)</f>
        <v>x</v>
      </c>
      <c r="L55" s="65" t="str">
        <f t="shared" si="4"/>
        <v>TT</v>
      </c>
      <c r="M55" s="65" t="s">
        <v>280</v>
      </c>
      <c r="N55" s="65" t="str">
        <f>VLOOKUP(A55,'Tagging-195-JW'!$A$3:$M$197,7,FALSE)</f>
        <v>x</v>
      </c>
      <c r="O55" s="65" t="str">
        <f>VLOOKUP(A55,'Tagging-195-FD'!$A$3:$M$197,7,FALSE)</f>
        <v>x</v>
      </c>
      <c r="P55" s="65" t="str">
        <f t="shared" si="5"/>
        <v>TT</v>
      </c>
      <c r="Q55" s="65" t="s">
        <v>280</v>
      </c>
      <c r="R55" s="65">
        <f>VLOOKUP(A55,'Tagging-195-JW'!$A$3:$M$197,8,FALSE)</f>
        <v>0</v>
      </c>
      <c r="S55" s="65">
        <f>VLOOKUP(A55,'Tagging-195-FD'!$A$3:$M$197,9,FALSE)</f>
        <v>0</v>
      </c>
      <c r="T55" s="65" t="str">
        <f t="shared" si="6"/>
        <v>FF</v>
      </c>
      <c r="U55" s="65" t="s">
        <v>773</v>
      </c>
      <c r="V55" s="65">
        <f>VLOOKUP(A55,'Tagging-195-JW'!$A$3:$M$197,9,FALSE)</f>
        <v>0</v>
      </c>
      <c r="W55" s="65">
        <f>VLOOKUP(A55,'Tagging-195-FD'!$A$3:$M$197,9,FALSE)</f>
        <v>0</v>
      </c>
      <c r="X55" s="65" t="str">
        <f t="shared" si="7"/>
        <v>FF</v>
      </c>
      <c r="Y55" s="65" t="s">
        <v>773</v>
      </c>
      <c r="Z55" s="65">
        <f>VLOOKUP(A55,'Tagging-195-JW'!$A$3:$M$197,10,FALSE)</f>
        <v>0</v>
      </c>
      <c r="AA55" s="65">
        <f>VLOOKUP(A55,'Tagging-195-FD'!$A$3:$M$197,10,FALSE)</f>
        <v>0</v>
      </c>
      <c r="AB55" s="65" t="str">
        <f t="shared" si="8"/>
        <v>FF</v>
      </c>
      <c r="AC55" s="65" t="s">
        <v>773</v>
      </c>
      <c r="AD55" s="65">
        <f>VLOOKUP(A55,'Tagging-195-JW'!$A$3:$M$197,11,FALSE)</f>
        <v>0</v>
      </c>
      <c r="AE55" s="65">
        <f>VLOOKUP(A55,'Tagging-195-FD'!$A$3:$M$197,11,FALSE)</f>
        <v>0</v>
      </c>
      <c r="AF55" s="65" t="str">
        <f t="shared" si="11"/>
        <v>FF</v>
      </c>
      <c r="AG55" s="65" t="s">
        <v>773</v>
      </c>
      <c r="AH55" s="65">
        <f>VLOOKUP(A55,'Tagging-195-JW'!$A$3:$M$197,12,FALSE)</f>
        <v>0</v>
      </c>
      <c r="AI55" s="65">
        <f>VLOOKUP(A55,'Tagging-195-FD'!$A$3:$M$197,12,FALSE)</f>
        <v>0</v>
      </c>
      <c r="AJ55" s="65" t="str">
        <f t="shared" si="9"/>
        <v>FF</v>
      </c>
      <c r="AK55" s="65" t="s">
        <v>773</v>
      </c>
      <c r="AL55" s="75">
        <f>VLOOKUP(A55,'Tagging-195-JW'!$A$3:$M$197,13,FALSE)</f>
        <v>0</v>
      </c>
      <c r="AM55" s="75">
        <f>VLOOKUP(A55,'Tagging-195-FD'!$A$3:$M$197,13,FALSE)</f>
        <v>0</v>
      </c>
      <c r="AN55" s="65" t="str">
        <f t="shared" si="10"/>
        <v>FF</v>
      </c>
    </row>
    <row r="56" spans="1:40" s="75" customFormat="1" x14ac:dyDescent="0.35">
      <c r="A56" s="65">
        <v>28</v>
      </c>
      <c r="B56" s="74" t="s">
        <v>44</v>
      </c>
      <c r="C56" s="65"/>
      <c r="D56" s="65"/>
      <c r="E56" s="65" t="s">
        <v>280</v>
      </c>
      <c r="F56" s="65" t="str">
        <f>VLOOKUP(A56,'Tagging-195-JW'!$A$3:$M$197,5,FALSE)</f>
        <v>x</v>
      </c>
      <c r="G56" s="65" t="str">
        <f>VLOOKUP(A56,'Tagging-195-FD'!$A$3:$M$197,5,FALSE)</f>
        <v>x</v>
      </c>
      <c r="H56" s="65" t="str">
        <f t="shared" si="3"/>
        <v>TT</v>
      </c>
      <c r="I56" s="65" t="s">
        <v>280</v>
      </c>
      <c r="J56" s="65" t="str">
        <f>VLOOKUP(A56,'Tagging-195-JW'!$A$3:$M$197,6,FALSE)</f>
        <v>x</v>
      </c>
      <c r="K56" s="65">
        <f>VLOOKUP(A56,'Tagging-195-FD'!$A$3:$M$197,6,FALSE)</f>
        <v>0</v>
      </c>
      <c r="L56" s="65" t="str">
        <f t="shared" si="4"/>
        <v>TF</v>
      </c>
      <c r="M56" s="65" t="s">
        <v>280</v>
      </c>
      <c r="N56" s="65" t="str">
        <f>VLOOKUP(A56,'Tagging-195-JW'!$A$3:$M$197,7,FALSE)</f>
        <v>x</v>
      </c>
      <c r="O56" s="65" t="str">
        <f>VLOOKUP(A56,'Tagging-195-FD'!$A$3:$M$197,7,FALSE)</f>
        <v>x</v>
      </c>
      <c r="P56" s="65" t="str">
        <f t="shared" si="5"/>
        <v>TT</v>
      </c>
      <c r="Q56" s="65" t="s">
        <v>280</v>
      </c>
      <c r="R56" s="65" t="str">
        <f>VLOOKUP(A56,'Tagging-195-JW'!$A$3:$M$197,8,FALSE)</f>
        <v>x</v>
      </c>
      <c r="S56" s="65">
        <f>VLOOKUP(A56,'Tagging-195-FD'!$A$3:$M$197,9,FALSE)</f>
        <v>0</v>
      </c>
      <c r="T56" s="65" t="str">
        <f t="shared" si="6"/>
        <v>TF</v>
      </c>
      <c r="U56" s="65" t="s">
        <v>773</v>
      </c>
      <c r="V56" s="65">
        <f>VLOOKUP(A56,'Tagging-195-JW'!$A$3:$M$197,9,FALSE)</f>
        <v>0</v>
      </c>
      <c r="W56" s="65">
        <f>VLOOKUP(A56,'Tagging-195-FD'!$A$3:$M$197,9,FALSE)</f>
        <v>0</v>
      </c>
      <c r="X56" s="65" t="str">
        <f t="shared" si="7"/>
        <v>FF</v>
      </c>
      <c r="Y56" s="65" t="s">
        <v>773</v>
      </c>
      <c r="Z56" s="65">
        <f>VLOOKUP(A56,'Tagging-195-JW'!$A$3:$M$197,10,FALSE)</f>
        <v>0</v>
      </c>
      <c r="AA56" s="65">
        <f>VLOOKUP(A56,'Tagging-195-FD'!$A$3:$M$197,10,FALSE)</f>
        <v>0</v>
      </c>
      <c r="AB56" s="65" t="str">
        <f t="shared" si="8"/>
        <v>FF</v>
      </c>
      <c r="AC56" s="65" t="s">
        <v>773</v>
      </c>
      <c r="AD56" s="65">
        <f>VLOOKUP(A56,'Tagging-195-JW'!$A$3:$M$197,11,FALSE)</f>
        <v>0</v>
      </c>
      <c r="AE56" s="65">
        <f>VLOOKUP(A56,'Tagging-195-FD'!$A$3:$M$197,11,FALSE)</f>
        <v>0</v>
      </c>
      <c r="AF56" s="65" t="str">
        <f t="shared" si="11"/>
        <v>FF</v>
      </c>
      <c r="AG56" s="65" t="s">
        <v>773</v>
      </c>
      <c r="AH56" s="65">
        <f>VLOOKUP(A56,'Tagging-195-JW'!$A$3:$M$197,12,FALSE)</f>
        <v>0</v>
      </c>
      <c r="AI56" s="65">
        <f>VLOOKUP(A56,'Tagging-195-FD'!$A$3:$M$197,12,FALSE)</f>
        <v>0</v>
      </c>
      <c r="AJ56" s="65" t="str">
        <f t="shared" si="9"/>
        <v>FF</v>
      </c>
      <c r="AK56" s="65" t="s">
        <v>773</v>
      </c>
      <c r="AL56" s="75">
        <f>VLOOKUP(A56,'Tagging-195-JW'!$A$3:$M$197,13,FALSE)</f>
        <v>0</v>
      </c>
      <c r="AM56" s="75">
        <f>VLOOKUP(A56,'Tagging-195-FD'!$A$3:$M$197,13,FALSE)</f>
        <v>0</v>
      </c>
      <c r="AN56" s="65" t="str">
        <f t="shared" si="10"/>
        <v>FF</v>
      </c>
    </row>
    <row r="57" spans="1:40" s="75" customFormat="1" x14ac:dyDescent="0.35">
      <c r="A57" s="65">
        <v>102</v>
      </c>
      <c r="B57" s="74" t="s">
        <v>118</v>
      </c>
      <c r="C57" s="65"/>
      <c r="D57" s="65"/>
      <c r="E57" s="65" t="s">
        <v>280</v>
      </c>
      <c r="F57" s="65" t="str">
        <f>VLOOKUP(A57,'Tagging-195-JW'!$A$3:$M$197,5,FALSE)</f>
        <v>x</v>
      </c>
      <c r="G57" s="65" t="str">
        <f>VLOOKUP(A57,'Tagging-195-FD'!$A$3:$M$197,5,FALSE)</f>
        <v>x</v>
      </c>
      <c r="H57" s="65" t="str">
        <f t="shared" si="3"/>
        <v>TT</v>
      </c>
      <c r="I57" s="65" t="s">
        <v>280</v>
      </c>
      <c r="J57" s="65" t="str">
        <f>VLOOKUP(A57,'Tagging-195-JW'!$A$3:$M$197,6,FALSE)</f>
        <v>x</v>
      </c>
      <c r="K57" s="65" t="str">
        <f>VLOOKUP(A57,'Tagging-195-FD'!$A$3:$M$197,6,FALSE)</f>
        <v>x</v>
      </c>
      <c r="L57" s="65" t="str">
        <f t="shared" si="4"/>
        <v>TT</v>
      </c>
      <c r="M57" s="65" t="s">
        <v>280</v>
      </c>
      <c r="N57" s="65" t="str">
        <f>VLOOKUP(A57,'Tagging-195-JW'!$A$3:$M$197,7,FALSE)</f>
        <v>x</v>
      </c>
      <c r="O57" s="65" t="str">
        <f>VLOOKUP(A57,'Tagging-195-FD'!$A$3:$M$197,7,FALSE)</f>
        <v>x</v>
      </c>
      <c r="P57" s="65" t="str">
        <f t="shared" si="5"/>
        <v>TT</v>
      </c>
      <c r="Q57" s="65" t="s">
        <v>280</v>
      </c>
      <c r="R57" s="65" t="str">
        <f>VLOOKUP(A57,'Tagging-195-JW'!$A$3:$M$197,8,FALSE)</f>
        <v>x</v>
      </c>
      <c r="S57" s="65">
        <f>VLOOKUP(A57,'Tagging-195-FD'!$A$3:$M$197,9,FALSE)</f>
        <v>0</v>
      </c>
      <c r="T57" s="65" t="str">
        <f t="shared" si="6"/>
        <v>TF</v>
      </c>
      <c r="U57" s="65" t="s">
        <v>773</v>
      </c>
      <c r="V57" s="65">
        <f>VLOOKUP(A57,'Tagging-195-JW'!$A$3:$M$197,9,FALSE)</f>
        <v>0</v>
      </c>
      <c r="W57" s="65">
        <f>VLOOKUP(A57,'Tagging-195-FD'!$A$3:$M$197,9,FALSE)</f>
        <v>0</v>
      </c>
      <c r="X57" s="65" t="str">
        <f t="shared" si="7"/>
        <v>FF</v>
      </c>
      <c r="Y57" s="65" t="s">
        <v>773</v>
      </c>
      <c r="Z57" s="65">
        <f>VLOOKUP(A57,'Tagging-195-JW'!$A$3:$M$197,10,FALSE)</f>
        <v>0</v>
      </c>
      <c r="AA57" s="65">
        <f>VLOOKUP(A57,'Tagging-195-FD'!$A$3:$M$197,10,FALSE)</f>
        <v>0</v>
      </c>
      <c r="AB57" s="65" t="str">
        <f t="shared" si="8"/>
        <v>FF</v>
      </c>
      <c r="AC57" s="65" t="s">
        <v>773</v>
      </c>
      <c r="AD57" s="65">
        <f>VLOOKUP(A57,'Tagging-195-JW'!$A$3:$M$197,11,FALSE)</f>
        <v>0</v>
      </c>
      <c r="AE57" s="65">
        <f>VLOOKUP(A57,'Tagging-195-FD'!$A$3:$M$197,11,FALSE)</f>
        <v>0</v>
      </c>
      <c r="AF57" s="65" t="str">
        <f t="shared" si="11"/>
        <v>FF</v>
      </c>
      <c r="AG57" s="65" t="s">
        <v>280</v>
      </c>
      <c r="AH57" s="65" t="str">
        <f>VLOOKUP(A57,'Tagging-195-JW'!$A$3:$M$197,12,FALSE)</f>
        <v>x</v>
      </c>
      <c r="AI57" s="65">
        <f>VLOOKUP(A57,'Tagging-195-FD'!$A$3:$M$197,12,FALSE)</f>
        <v>0</v>
      </c>
      <c r="AJ57" s="65" t="str">
        <f t="shared" si="9"/>
        <v>TF</v>
      </c>
      <c r="AK57" s="65" t="s">
        <v>773</v>
      </c>
      <c r="AL57" s="75">
        <f>VLOOKUP(A57,'Tagging-195-JW'!$A$3:$M$197,13,FALSE)</f>
        <v>0</v>
      </c>
      <c r="AM57" s="75">
        <f>VLOOKUP(A57,'Tagging-195-FD'!$A$3:$M$197,13,FALSE)</f>
        <v>0</v>
      </c>
      <c r="AN57" s="65" t="str">
        <f t="shared" si="10"/>
        <v>FF</v>
      </c>
    </row>
    <row r="58" spans="1:40" s="75" customFormat="1" x14ac:dyDescent="0.35">
      <c r="A58" s="65">
        <v>13</v>
      </c>
      <c r="B58" s="74" t="s">
        <v>27</v>
      </c>
      <c r="C58" s="65"/>
      <c r="D58" s="65"/>
      <c r="E58" s="65" t="s">
        <v>280</v>
      </c>
      <c r="F58" s="65" t="str">
        <f>VLOOKUP(A58,'Tagging-195-JW'!$A$3:$M$197,5,FALSE)</f>
        <v>x</v>
      </c>
      <c r="G58" s="65" t="str">
        <f>VLOOKUP(A58,'Tagging-195-FD'!$A$3:$M$197,5,FALSE)</f>
        <v>x</v>
      </c>
      <c r="H58" s="65" t="str">
        <f t="shared" si="3"/>
        <v>TT</v>
      </c>
      <c r="I58" s="65" t="s">
        <v>280</v>
      </c>
      <c r="J58" s="65" t="str">
        <f>VLOOKUP(A58,'Tagging-195-JW'!$A$3:$M$197,6,FALSE)</f>
        <v>x</v>
      </c>
      <c r="K58" s="65" t="str">
        <f>VLOOKUP(A58,'Tagging-195-FD'!$A$3:$M$197,6,FALSE)</f>
        <v>x</v>
      </c>
      <c r="L58" s="65" t="str">
        <f t="shared" si="4"/>
        <v>TT</v>
      </c>
      <c r="M58" s="65" t="s">
        <v>280</v>
      </c>
      <c r="N58" s="65" t="str">
        <f>VLOOKUP(A58,'Tagging-195-JW'!$A$3:$M$197,7,FALSE)</f>
        <v>x</v>
      </c>
      <c r="O58" s="65" t="str">
        <f>VLOOKUP(A58,'Tagging-195-FD'!$A$3:$M$197,7,FALSE)</f>
        <v>x</v>
      </c>
      <c r="P58" s="65" t="str">
        <f t="shared" si="5"/>
        <v>TT</v>
      </c>
      <c r="Q58" s="65" t="s">
        <v>280</v>
      </c>
      <c r="R58" s="65">
        <f>VLOOKUP(A58,'Tagging-195-JW'!$A$3:$M$197,8,FALSE)</f>
        <v>0</v>
      </c>
      <c r="S58" s="65">
        <f>VLOOKUP(A58,'Tagging-195-FD'!$A$3:$M$197,9,FALSE)</f>
        <v>0</v>
      </c>
      <c r="T58" s="65" t="str">
        <f t="shared" si="6"/>
        <v>FF</v>
      </c>
      <c r="U58" s="65" t="s">
        <v>773</v>
      </c>
      <c r="V58" s="65">
        <f>VLOOKUP(A58,'Tagging-195-JW'!$A$3:$M$197,9,FALSE)</f>
        <v>0</v>
      </c>
      <c r="W58" s="65">
        <f>VLOOKUP(A58,'Tagging-195-FD'!$A$3:$M$197,9,FALSE)</f>
        <v>0</v>
      </c>
      <c r="X58" s="65" t="str">
        <f t="shared" si="7"/>
        <v>FF</v>
      </c>
      <c r="Y58" s="65" t="s">
        <v>773</v>
      </c>
      <c r="Z58" s="65">
        <f>VLOOKUP(A58,'Tagging-195-JW'!$A$3:$M$197,10,FALSE)</f>
        <v>0</v>
      </c>
      <c r="AA58" s="65">
        <f>VLOOKUP(A58,'Tagging-195-FD'!$A$3:$M$197,10,FALSE)</f>
        <v>0</v>
      </c>
      <c r="AB58" s="65" t="str">
        <f t="shared" si="8"/>
        <v>FF</v>
      </c>
      <c r="AC58" s="65" t="s">
        <v>773</v>
      </c>
      <c r="AD58" s="65">
        <f>VLOOKUP(A58,'Tagging-195-JW'!$A$3:$M$197,11,FALSE)</f>
        <v>0</v>
      </c>
      <c r="AE58" s="65">
        <f>VLOOKUP(A58,'Tagging-195-FD'!$A$3:$M$197,11,FALSE)</f>
        <v>0</v>
      </c>
      <c r="AF58" s="65" t="str">
        <f t="shared" si="11"/>
        <v>FF</v>
      </c>
      <c r="AG58" s="65" t="s">
        <v>773</v>
      </c>
      <c r="AH58" s="65">
        <f>VLOOKUP(A58,'Tagging-195-JW'!$A$3:$M$197,12,FALSE)</f>
        <v>0</v>
      </c>
      <c r="AI58" s="65">
        <f>VLOOKUP(A58,'Tagging-195-FD'!$A$3:$M$197,12,FALSE)</f>
        <v>0</v>
      </c>
      <c r="AJ58" s="65" t="str">
        <f t="shared" si="9"/>
        <v>FF</v>
      </c>
      <c r="AK58" s="65" t="s">
        <v>773</v>
      </c>
      <c r="AL58" s="75">
        <f>VLOOKUP(A58,'Tagging-195-JW'!$A$3:$M$197,13,FALSE)</f>
        <v>0</v>
      </c>
      <c r="AM58" s="75">
        <f>VLOOKUP(A58,'Tagging-195-FD'!$A$3:$M$197,13,FALSE)</f>
        <v>0</v>
      </c>
      <c r="AN58" s="65" t="str">
        <f t="shared" si="10"/>
        <v>FF</v>
      </c>
    </row>
    <row r="59" spans="1:40" s="75" customFormat="1" x14ac:dyDescent="0.35">
      <c r="A59" s="65">
        <v>79</v>
      </c>
      <c r="B59" s="74" t="s">
        <v>95</v>
      </c>
      <c r="C59" s="65"/>
      <c r="D59" s="65"/>
      <c r="E59" s="65" t="s">
        <v>280</v>
      </c>
      <c r="F59" s="65" t="str">
        <f>VLOOKUP(A59,'Tagging-195-JW'!$A$3:$M$197,5,FALSE)</f>
        <v>x</v>
      </c>
      <c r="G59" s="65" t="str">
        <f>VLOOKUP(A59,'Tagging-195-FD'!$A$3:$M$197,5,FALSE)</f>
        <v>x</v>
      </c>
      <c r="H59" s="65" t="str">
        <f t="shared" si="3"/>
        <v>TT</v>
      </c>
      <c r="I59" s="65" t="s">
        <v>773</v>
      </c>
      <c r="J59" s="65">
        <f>VLOOKUP(A59,'Tagging-195-JW'!$A$3:$M$197,6,FALSE)</f>
        <v>0</v>
      </c>
      <c r="K59" s="65">
        <f>VLOOKUP(A59,'Tagging-195-FD'!$A$3:$M$197,6,FALSE)</f>
        <v>0</v>
      </c>
      <c r="L59" s="65" t="str">
        <f t="shared" si="4"/>
        <v>FF</v>
      </c>
      <c r="M59" s="65" t="s">
        <v>280</v>
      </c>
      <c r="N59" s="65" t="str">
        <f>VLOOKUP(A59,'Tagging-195-JW'!$A$3:$M$197,7,FALSE)</f>
        <v>x</v>
      </c>
      <c r="O59" s="65" t="str">
        <f>VLOOKUP(A59,'Tagging-195-FD'!$A$3:$M$197,7,FALSE)</f>
        <v>x</v>
      </c>
      <c r="P59" s="65" t="str">
        <f t="shared" si="5"/>
        <v>TT</v>
      </c>
      <c r="Q59" s="65" t="s">
        <v>280</v>
      </c>
      <c r="R59" s="65" t="str">
        <f>VLOOKUP(A59,'Tagging-195-JW'!$A$3:$M$197,8,FALSE)</f>
        <v>x</v>
      </c>
      <c r="S59" s="65">
        <f>VLOOKUP(A59,'Tagging-195-FD'!$A$3:$M$197,9,FALSE)</f>
        <v>0</v>
      </c>
      <c r="T59" s="65" t="str">
        <f t="shared" si="6"/>
        <v>TF</v>
      </c>
      <c r="U59" s="65" t="s">
        <v>773</v>
      </c>
      <c r="V59" s="65">
        <f>VLOOKUP(A59,'Tagging-195-JW'!$A$3:$M$197,9,FALSE)</f>
        <v>0</v>
      </c>
      <c r="W59" s="65">
        <f>VLOOKUP(A59,'Tagging-195-FD'!$A$3:$M$197,9,FALSE)</f>
        <v>0</v>
      </c>
      <c r="X59" s="65" t="str">
        <f t="shared" si="7"/>
        <v>FF</v>
      </c>
      <c r="Y59" s="65" t="s">
        <v>773</v>
      </c>
      <c r="Z59" s="65">
        <f>VLOOKUP(A59,'Tagging-195-JW'!$A$3:$M$197,10,FALSE)</f>
        <v>0</v>
      </c>
      <c r="AA59" s="65">
        <f>VLOOKUP(A59,'Tagging-195-FD'!$A$3:$M$197,10,FALSE)</f>
        <v>0</v>
      </c>
      <c r="AB59" s="65" t="str">
        <f t="shared" si="8"/>
        <v>FF</v>
      </c>
      <c r="AC59" s="65" t="s">
        <v>773</v>
      </c>
      <c r="AD59" s="65">
        <f>VLOOKUP(A59,'Tagging-195-JW'!$A$3:$M$197,11,FALSE)</f>
        <v>0</v>
      </c>
      <c r="AE59" s="65">
        <f>VLOOKUP(A59,'Tagging-195-FD'!$A$3:$M$197,11,FALSE)</f>
        <v>0</v>
      </c>
      <c r="AF59" s="65" t="str">
        <f t="shared" si="11"/>
        <v>FF</v>
      </c>
      <c r="AG59" s="65" t="s">
        <v>773</v>
      </c>
      <c r="AH59" s="65">
        <f>VLOOKUP(A59,'Tagging-195-JW'!$A$3:$M$197,12,FALSE)</f>
        <v>0</v>
      </c>
      <c r="AI59" s="65">
        <f>VLOOKUP(A59,'Tagging-195-FD'!$A$3:$M$197,12,FALSE)</f>
        <v>0</v>
      </c>
      <c r="AJ59" s="65" t="str">
        <f t="shared" si="9"/>
        <v>FF</v>
      </c>
      <c r="AK59" s="65" t="s">
        <v>280</v>
      </c>
      <c r="AL59" s="75" t="str">
        <f>VLOOKUP(A59,'Tagging-195-JW'!$A$3:$M$197,13,FALSE)</f>
        <v>x</v>
      </c>
      <c r="AM59" s="75">
        <f>VLOOKUP(A59,'Tagging-195-FD'!$A$3:$M$197,13,FALSE)</f>
        <v>0</v>
      </c>
      <c r="AN59" s="65" t="str">
        <f t="shared" si="10"/>
        <v>TF</v>
      </c>
    </row>
    <row r="60" spans="1:40" s="75" customFormat="1" x14ac:dyDescent="0.35">
      <c r="A60" s="65">
        <v>209</v>
      </c>
      <c r="B60" s="74" t="s">
        <v>224</v>
      </c>
      <c r="C60" s="65"/>
      <c r="D60" s="65"/>
      <c r="E60" s="65" t="s">
        <v>280</v>
      </c>
      <c r="F60" s="65" t="str">
        <f>VLOOKUP(A60,'Tagging-195-JW'!$A$3:$M$197,5,FALSE)</f>
        <v>x</v>
      </c>
      <c r="G60" s="65" t="str">
        <f>VLOOKUP(A60,'Tagging-195-FD'!$A$3:$M$197,5,FALSE)</f>
        <v>x</v>
      </c>
      <c r="H60" s="65" t="str">
        <f t="shared" si="3"/>
        <v>TT</v>
      </c>
      <c r="I60" s="65" t="s">
        <v>280</v>
      </c>
      <c r="J60" s="65" t="str">
        <f>VLOOKUP(A60,'Tagging-195-JW'!$A$3:$M$197,6,FALSE)</f>
        <v>x</v>
      </c>
      <c r="K60" s="65" t="str">
        <f>VLOOKUP(A60,'Tagging-195-FD'!$A$3:$M$197,6,FALSE)</f>
        <v>x</v>
      </c>
      <c r="L60" s="65" t="str">
        <f t="shared" si="4"/>
        <v>TT</v>
      </c>
      <c r="M60" s="65" t="s">
        <v>280</v>
      </c>
      <c r="N60" s="65" t="str">
        <f>VLOOKUP(A60,'Tagging-195-JW'!$A$3:$M$197,7,FALSE)</f>
        <v>x</v>
      </c>
      <c r="O60" s="65" t="str">
        <f>VLOOKUP(A60,'Tagging-195-FD'!$A$3:$M$197,7,FALSE)</f>
        <v>x</v>
      </c>
      <c r="P60" s="65" t="str">
        <f t="shared" si="5"/>
        <v>TT</v>
      </c>
      <c r="Q60" s="65" t="s">
        <v>280</v>
      </c>
      <c r="R60" s="65" t="str">
        <f>VLOOKUP(A60,'Tagging-195-JW'!$A$3:$M$197,8,FALSE)</f>
        <v>x</v>
      </c>
      <c r="S60" s="65">
        <f>VLOOKUP(A60,'Tagging-195-FD'!$A$3:$M$197,9,FALSE)</f>
        <v>0</v>
      </c>
      <c r="T60" s="65" t="str">
        <f t="shared" si="6"/>
        <v>TF</v>
      </c>
      <c r="U60" s="65" t="s">
        <v>773</v>
      </c>
      <c r="V60" s="65">
        <f>VLOOKUP(A60,'Tagging-195-JW'!$A$3:$M$197,9,FALSE)</f>
        <v>0</v>
      </c>
      <c r="W60" s="65">
        <f>VLOOKUP(A60,'Tagging-195-FD'!$A$3:$M$197,9,FALSE)</f>
        <v>0</v>
      </c>
      <c r="X60" s="65" t="str">
        <f t="shared" si="7"/>
        <v>FF</v>
      </c>
      <c r="Y60" s="65" t="s">
        <v>773</v>
      </c>
      <c r="Z60" s="65">
        <f>VLOOKUP(A60,'Tagging-195-JW'!$A$3:$M$197,10,FALSE)</f>
        <v>0</v>
      </c>
      <c r="AA60" s="65">
        <f>VLOOKUP(A60,'Tagging-195-FD'!$A$3:$M$197,10,FALSE)</f>
        <v>0</v>
      </c>
      <c r="AB60" s="65" t="str">
        <f t="shared" si="8"/>
        <v>FF</v>
      </c>
      <c r="AC60" s="65" t="s">
        <v>773</v>
      </c>
      <c r="AD60" s="65">
        <f>VLOOKUP(A60,'Tagging-195-JW'!$A$3:$M$197,11,FALSE)</f>
        <v>0</v>
      </c>
      <c r="AE60" s="65">
        <f>VLOOKUP(A60,'Tagging-195-FD'!$A$3:$M$197,11,FALSE)</f>
        <v>0</v>
      </c>
      <c r="AF60" s="65" t="str">
        <f t="shared" si="11"/>
        <v>FF</v>
      </c>
      <c r="AG60" s="65" t="s">
        <v>773</v>
      </c>
      <c r="AH60" s="65">
        <f>VLOOKUP(A60,'Tagging-195-JW'!$A$3:$M$197,12,FALSE)</f>
        <v>0</v>
      </c>
      <c r="AI60" s="65">
        <f>VLOOKUP(A60,'Tagging-195-FD'!$A$3:$M$197,12,FALSE)</f>
        <v>0</v>
      </c>
      <c r="AJ60" s="65" t="str">
        <f t="shared" si="9"/>
        <v>FF</v>
      </c>
      <c r="AK60" s="65" t="s">
        <v>280</v>
      </c>
      <c r="AL60" s="75" t="str">
        <f>VLOOKUP(A60,'Tagging-195-JW'!$A$3:$M$197,13,FALSE)</f>
        <v>x</v>
      </c>
      <c r="AM60" s="75">
        <f>VLOOKUP(A60,'Tagging-195-FD'!$A$3:$M$197,13,FALSE)</f>
        <v>0</v>
      </c>
      <c r="AN60" s="65" t="str">
        <f t="shared" si="10"/>
        <v>TF</v>
      </c>
    </row>
    <row r="61" spans="1:40" s="75" customFormat="1" x14ac:dyDescent="0.35">
      <c r="A61" s="65">
        <v>201</v>
      </c>
      <c r="B61" s="74" t="s">
        <v>216</v>
      </c>
      <c r="C61" s="65"/>
      <c r="D61" s="65"/>
      <c r="E61" s="65" t="s">
        <v>280</v>
      </c>
      <c r="F61" s="65" t="str">
        <f>VLOOKUP(A61,'Tagging-195-JW'!$A$3:$M$197,5,FALSE)</f>
        <v>x</v>
      </c>
      <c r="G61" s="65" t="str">
        <f>VLOOKUP(A61,'Tagging-195-FD'!$A$3:$M$197,5,FALSE)</f>
        <v>x</v>
      </c>
      <c r="H61" s="65" t="str">
        <f t="shared" si="3"/>
        <v>TT</v>
      </c>
      <c r="I61" s="65" t="s">
        <v>280</v>
      </c>
      <c r="J61" s="65" t="str">
        <f>VLOOKUP(A61,'Tagging-195-JW'!$A$3:$M$197,6,FALSE)</f>
        <v>x</v>
      </c>
      <c r="K61" s="65" t="str">
        <f>VLOOKUP(A61,'Tagging-195-FD'!$A$3:$M$197,6,FALSE)</f>
        <v>x</v>
      </c>
      <c r="L61" s="65" t="str">
        <f t="shared" si="4"/>
        <v>TT</v>
      </c>
      <c r="M61" s="65" t="s">
        <v>280</v>
      </c>
      <c r="N61" s="65" t="str">
        <f>VLOOKUP(A61,'Tagging-195-JW'!$A$3:$M$197,7,FALSE)</f>
        <v>x</v>
      </c>
      <c r="O61" s="65" t="str">
        <f>VLOOKUP(A61,'Tagging-195-FD'!$A$3:$M$197,7,FALSE)</f>
        <v>x</v>
      </c>
      <c r="P61" s="65" t="str">
        <f t="shared" si="5"/>
        <v>TT</v>
      </c>
      <c r="Q61" s="65" t="s">
        <v>280</v>
      </c>
      <c r="R61" s="65">
        <f>VLOOKUP(A61,'Tagging-195-JW'!$A$3:$M$197,8,FALSE)</f>
        <v>0</v>
      </c>
      <c r="S61" s="65">
        <f>VLOOKUP(A61,'Tagging-195-FD'!$A$3:$M$197,9,FALSE)</f>
        <v>0</v>
      </c>
      <c r="T61" s="65" t="str">
        <f t="shared" si="6"/>
        <v>FF</v>
      </c>
      <c r="U61" s="65" t="s">
        <v>773</v>
      </c>
      <c r="V61" s="65">
        <f>VLOOKUP(A61,'Tagging-195-JW'!$A$3:$M$197,9,FALSE)</f>
        <v>0</v>
      </c>
      <c r="W61" s="65">
        <f>VLOOKUP(A61,'Tagging-195-FD'!$A$3:$M$197,9,FALSE)</f>
        <v>0</v>
      </c>
      <c r="X61" s="65" t="str">
        <f t="shared" si="7"/>
        <v>FF</v>
      </c>
      <c r="Y61" s="65" t="s">
        <v>773</v>
      </c>
      <c r="Z61" s="65">
        <f>VLOOKUP(A61,'Tagging-195-JW'!$A$3:$M$197,10,FALSE)</f>
        <v>0</v>
      </c>
      <c r="AA61" s="65">
        <f>VLOOKUP(A61,'Tagging-195-FD'!$A$3:$M$197,10,FALSE)</f>
        <v>0</v>
      </c>
      <c r="AB61" s="65" t="str">
        <f t="shared" si="8"/>
        <v>FF</v>
      </c>
      <c r="AC61" s="65" t="s">
        <v>773</v>
      </c>
      <c r="AD61" s="65">
        <f>VLOOKUP(A61,'Tagging-195-JW'!$A$3:$M$197,11,FALSE)</f>
        <v>0</v>
      </c>
      <c r="AE61" s="65">
        <f>VLOOKUP(A61,'Tagging-195-FD'!$A$3:$M$197,11,FALSE)</f>
        <v>0</v>
      </c>
      <c r="AF61" s="65" t="str">
        <f t="shared" si="11"/>
        <v>FF</v>
      </c>
      <c r="AG61" s="65" t="s">
        <v>773</v>
      </c>
      <c r="AH61" s="65">
        <f>VLOOKUP(A61,'Tagging-195-JW'!$A$3:$M$197,12,FALSE)</f>
        <v>0</v>
      </c>
      <c r="AI61" s="65">
        <f>VLOOKUP(A61,'Tagging-195-FD'!$A$3:$M$197,12,FALSE)</f>
        <v>0</v>
      </c>
      <c r="AJ61" s="65" t="str">
        <f t="shared" si="9"/>
        <v>FF</v>
      </c>
      <c r="AK61" s="65" t="s">
        <v>773</v>
      </c>
      <c r="AL61" s="75">
        <f>VLOOKUP(A61,'Tagging-195-JW'!$A$3:$M$197,13,FALSE)</f>
        <v>0</v>
      </c>
      <c r="AM61" s="75">
        <f>VLOOKUP(A61,'Tagging-195-FD'!$A$3:$M$197,13,FALSE)</f>
        <v>0</v>
      </c>
      <c r="AN61" s="65" t="str">
        <f t="shared" si="10"/>
        <v>FF</v>
      </c>
    </row>
    <row r="62" spans="1:40" s="75" customFormat="1" x14ac:dyDescent="0.35">
      <c r="A62" s="65">
        <v>52</v>
      </c>
      <c r="B62" s="74" t="s">
        <v>68</v>
      </c>
      <c r="C62" s="65"/>
      <c r="D62" s="65"/>
      <c r="E62" s="65" t="s">
        <v>280</v>
      </c>
      <c r="F62" s="65" t="str">
        <f>VLOOKUP(A62,'Tagging-195-JW'!$A$3:$M$197,5,FALSE)</f>
        <v>x</v>
      </c>
      <c r="G62" s="65" t="str">
        <f>VLOOKUP(A62,'Tagging-195-FD'!$A$3:$M$197,5,FALSE)</f>
        <v>x</v>
      </c>
      <c r="H62" s="65" t="str">
        <f t="shared" si="3"/>
        <v>TT</v>
      </c>
      <c r="I62" s="65" t="s">
        <v>280</v>
      </c>
      <c r="J62" s="65" t="str">
        <f>VLOOKUP(A62,'Tagging-195-JW'!$A$3:$M$197,6,FALSE)</f>
        <v>x</v>
      </c>
      <c r="K62" s="65" t="str">
        <f>VLOOKUP(A62,'Tagging-195-FD'!$A$3:$M$197,6,FALSE)</f>
        <v>x</v>
      </c>
      <c r="L62" s="65" t="str">
        <f t="shared" si="4"/>
        <v>TT</v>
      </c>
      <c r="M62" s="65" t="s">
        <v>280</v>
      </c>
      <c r="N62" s="65" t="str">
        <f>VLOOKUP(A62,'Tagging-195-JW'!$A$3:$M$197,7,FALSE)</f>
        <v>x</v>
      </c>
      <c r="O62" s="65" t="str">
        <f>VLOOKUP(A62,'Tagging-195-FD'!$A$3:$M$197,7,FALSE)</f>
        <v>x</v>
      </c>
      <c r="P62" s="65" t="str">
        <f t="shared" si="5"/>
        <v>TT</v>
      </c>
      <c r="Q62" s="65" t="s">
        <v>280</v>
      </c>
      <c r="R62" s="65">
        <f>VLOOKUP(A62,'Tagging-195-JW'!$A$3:$M$197,8,FALSE)</f>
        <v>0</v>
      </c>
      <c r="S62" s="65">
        <f>VLOOKUP(A62,'Tagging-195-FD'!$A$3:$M$197,9,FALSE)</f>
        <v>0</v>
      </c>
      <c r="T62" s="65" t="str">
        <f t="shared" si="6"/>
        <v>FF</v>
      </c>
      <c r="U62" s="65" t="s">
        <v>773</v>
      </c>
      <c r="V62" s="65">
        <f>VLOOKUP(A62,'Tagging-195-JW'!$A$3:$M$197,9,FALSE)</f>
        <v>0</v>
      </c>
      <c r="W62" s="65">
        <f>VLOOKUP(A62,'Tagging-195-FD'!$A$3:$M$197,9,FALSE)</f>
        <v>0</v>
      </c>
      <c r="X62" s="65" t="str">
        <f t="shared" si="7"/>
        <v>FF</v>
      </c>
      <c r="Y62" s="65" t="s">
        <v>773</v>
      </c>
      <c r="Z62" s="65">
        <f>VLOOKUP(A62,'Tagging-195-JW'!$A$3:$M$197,10,FALSE)</f>
        <v>0</v>
      </c>
      <c r="AA62" s="65">
        <f>VLOOKUP(A62,'Tagging-195-FD'!$A$3:$M$197,10,FALSE)</f>
        <v>0</v>
      </c>
      <c r="AB62" s="65" t="str">
        <f t="shared" si="8"/>
        <v>FF</v>
      </c>
      <c r="AC62" s="65" t="s">
        <v>773</v>
      </c>
      <c r="AD62" s="65">
        <f>VLOOKUP(A62,'Tagging-195-JW'!$A$3:$M$197,11,FALSE)</f>
        <v>0</v>
      </c>
      <c r="AE62" s="65">
        <f>VLOOKUP(A62,'Tagging-195-FD'!$A$3:$M$197,11,FALSE)</f>
        <v>0</v>
      </c>
      <c r="AF62" s="65" t="str">
        <f t="shared" si="11"/>
        <v>FF</v>
      </c>
      <c r="AG62" s="65" t="s">
        <v>773</v>
      </c>
      <c r="AH62" s="65">
        <f>VLOOKUP(A62,'Tagging-195-JW'!$A$3:$M$197,12,FALSE)</f>
        <v>0</v>
      </c>
      <c r="AI62" s="65">
        <f>VLOOKUP(A62,'Tagging-195-FD'!$A$3:$M$197,12,FALSE)</f>
        <v>0</v>
      </c>
      <c r="AJ62" s="65" t="str">
        <f t="shared" si="9"/>
        <v>FF</v>
      </c>
      <c r="AK62" s="65" t="s">
        <v>280</v>
      </c>
      <c r="AL62" s="75" t="str">
        <f>VLOOKUP(A62,'Tagging-195-JW'!$A$3:$M$197,13,FALSE)</f>
        <v>x</v>
      </c>
      <c r="AM62" s="75">
        <f>VLOOKUP(A62,'Tagging-195-FD'!$A$3:$M$197,13,FALSE)</f>
        <v>0</v>
      </c>
      <c r="AN62" s="65" t="str">
        <f t="shared" si="10"/>
        <v>TF</v>
      </c>
    </row>
    <row r="63" spans="1:40" s="75" customFormat="1" x14ac:dyDescent="0.35">
      <c r="A63" s="65">
        <v>115</v>
      </c>
      <c r="B63" s="74" t="s">
        <v>131</v>
      </c>
      <c r="C63" s="65"/>
      <c r="D63" s="65"/>
      <c r="E63" s="65" t="s">
        <v>280</v>
      </c>
      <c r="F63" s="65" t="str">
        <f>VLOOKUP(A63,'Tagging-195-JW'!$A$3:$M$197,5,FALSE)</f>
        <v>x</v>
      </c>
      <c r="G63" s="65" t="str">
        <f>VLOOKUP(A63,'Tagging-195-FD'!$A$3:$M$197,5,FALSE)</f>
        <v>x</v>
      </c>
      <c r="H63" s="65" t="str">
        <f t="shared" si="3"/>
        <v>TT</v>
      </c>
      <c r="I63" s="65" t="s">
        <v>773</v>
      </c>
      <c r="J63" s="65">
        <f>VLOOKUP(A63,'Tagging-195-JW'!$A$3:$M$197,6,FALSE)</f>
        <v>0</v>
      </c>
      <c r="K63" s="65">
        <f>VLOOKUP(A63,'Tagging-195-FD'!$A$3:$M$197,6,FALSE)</f>
        <v>0</v>
      </c>
      <c r="L63" s="65" t="str">
        <f t="shared" si="4"/>
        <v>FF</v>
      </c>
      <c r="M63" s="65" t="s">
        <v>280</v>
      </c>
      <c r="N63" s="65" t="str">
        <f>VLOOKUP(A63,'Tagging-195-JW'!$A$3:$M$197,7,FALSE)</f>
        <v>x</v>
      </c>
      <c r="O63" s="65" t="str">
        <f>VLOOKUP(A63,'Tagging-195-FD'!$A$3:$M$197,7,FALSE)</f>
        <v>x</v>
      </c>
      <c r="P63" s="65" t="str">
        <f t="shared" si="5"/>
        <v>TT</v>
      </c>
      <c r="Q63" s="65" t="s">
        <v>280</v>
      </c>
      <c r="R63" s="65" t="str">
        <f>VLOOKUP(A63,'Tagging-195-JW'!$A$3:$M$197,8,FALSE)</f>
        <v>x</v>
      </c>
      <c r="S63" s="65">
        <f>VLOOKUP(A63,'Tagging-195-FD'!$A$3:$M$197,9,FALSE)</f>
        <v>0</v>
      </c>
      <c r="T63" s="65" t="str">
        <f t="shared" si="6"/>
        <v>TF</v>
      </c>
      <c r="U63" s="65" t="s">
        <v>773</v>
      </c>
      <c r="V63" s="65">
        <f>VLOOKUP(A63,'Tagging-195-JW'!$A$3:$M$197,9,FALSE)</f>
        <v>0</v>
      </c>
      <c r="W63" s="65">
        <f>VLOOKUP(A63,'Tagging-195-FD'!$A$3:$M$197,9,FALSE)</f>
        <v>0</v>
      </c>
      <c r="X63" s="65" t="str">
        <f t="shared" si="7"/>
        <v>FF</v>
      </c>
      <c r="Y63" s="65" t="s">
        <v>773</v>
      </c>
      <c r="Z63" s="65">
        <f>VLOOKUP(A63,'Tagging-195-JW'!$A$3:$M$197,10,FALSE)</f>
        <v>0</v>
      </c>
      <c r="AA63" s="65">
        <f>VLOOKUP(A63,'Tagging-195-FD'!$A$3:$M$197,10,FALSE)</f>
        <v>0</v>
      </c>
      <c r="AB63" s="65" t="str">
        <f t="shared" si="8"/>
        <v>FF</v>
      </c>
      <c r="AC63" s="65" t="s">
        <v>773</v>
      </c>
      <c r="AD63" s="65">
        <f>VLOOKUP(A63,'Tagging-195-JW'!$A$3:$M$197,11,FALSE)</f>
        <v>0</v>
      </c>
      <c r="AE63" s="65">
        <f>VLOOKUP(A63,'Tagging-195-FD'!$A$3:$M$197,11,FALSE)</f>
        <v>0</v>
      </c>
      <c r="AF63" s="65" t="str">
        <f t="shared" si="11"/>
        <v>FF</v>
      </c>
      <c r="AG63" s="65" t="s">
        <v>773</v>
      </c>
      <c r="AH63" s="65">
        <f>VLOOKUP(A63,'Tagging-195-JW'!$A$3:$M$197,12,FALSE)</f>
        <v>0</v>
      </c>
      <c r="AI63" s="65">
        <f>VLOOKUP(A63,'Tagging-195-FD'!$A$3:$M$197,12,FALSE)</f>
        <v>0</v>
      </c>
      <c r="AJ63" s="65" t="str">
        <f t="shared" si="9"/>
        <v>FF</v>
      </c>
      <c r="AK63" s="65" t="s">
        <v>280</v>
      </c>
      <c r="AL63" s="75" t="str">
        <f>VLOOKUP(A63,'Tagging-195-JW'!$A$3:$M$197,13,FALSE)</f>
        <v>x</v>
      </c>
      <c r="AM63" s="75" t="str">
        <f>VLOOKUP(A63,'Tagging-195-FD'!$A$3:$M$197,13,FALSE)</f>
        <v>x</v>
      </c>
      <c r="AN63" s="65" t="str">
        <f t="shared" si="10"/>
        <v>TT</v>
      </c>
    </row>
    <row r="64" spans="1:40" s="75" customFormat="1" x14ac:dyDescent="0.35">
      <c r="A64" s="65">
        <v>142</v>
      </c>
      <c r="B64" s="74" t="s">
        <v>158</v>
      </c>
      <c r="C64" s="65"/>
      <c r="D64" s="65"/>
      <c r="E64" s="65" t="s">
        <v>280</v>
      </c>
      <c r="F64" s="65" t="str">
        <f>VLOOKUP(A64,'Tagging-195-JW'!$A$3:$M$197,5,FALSE)</f>
        <v>x</v>
      </c>
      <c r="G64" s="65" t="str">
        <f>VLOOKUP(A64,'Tagging-195-FD'!$A$3:$M$197,5,FALSE)</f>
        <v>x</v>
      </c>
      <c r="H64" s="65" t="str">
        <f t="shared" si="3"/>
        <v>TT</v>
      </c>
      <c r="I64" s="65" t="s">
        <v>280</v>
      </c>
      <c r="J64" s="65" t="str">
        <f>VLOOKUP(A64,'Tagging-195-JW'!$A$3:$M$197,6,FALSE)</f>
        <v>x</v>
      </c>
      <c r="K64" s="65" t="str">
        <f>VLOOKUP(A64,'Tagging-195-FD'!$A$3:$M$197,6,FALSE)</f>
        <v>x</v>
      </c>
      <c r="L64" s="65" t="str">
        <f t="shared" si="4"/>
        <v>TT</v>
      </c>
      <c r="M64" s="65" t="s">
        <v>280</v>
      </c>
      <c r="N64" s="65" t="str">
        <f>VLOOKUP(A64,'Tagging-195-JW'!$A$3:$M$197,7,FALSE)</f>
        <v>x</v>
      </c>
      <c r="O64" s="65" t="str">
        <f>VLOOKUP(A64,'Tagging-195-FD'!$A$3:$M$197,7,FALSE)</f>
        <v>x</v>
      </c>
      <c r="P64" s="65" t="str">
        <f t="shared" si="5"/>
        <v>TT</v>
      </c>
      <c r="Q64" s="65" t="s">
        <v>280</v>
      </c>
      <c r="R64" s="65">
        <f>VLOOKUP(A64,'Tagging-195-JW'!$A$3:$M$197,8,FALSE)</f>
        <v>0</v>
      </c>
      <c r="S64" s="65">
        <f>VLOOKUP(A64,'Tagging-195-FD'!$A$3:$M$197,9,FALSE)</f>
        <v>0</v>
      </c>
      <c r="T64" s="65" t="str">
        <f t="shared" si="6"/>
        <v>FF</v>
      </c>
      <c r="U64" s="65" t="s">
        <v>773</v>
      </c>
      <c r="V64" s="65">
        <f>VLOOKUP(A64,'Tagging-195-JW'!$A$3:$M$197,9,FALSE)</f>
        <v>0</v>
      </c>
      <c r="W64" s="65">
        <f>VLOOKUP(A64,'Tagging-195-FD'!$A$3:$M$197,9,FALSE)</f>
        <v>0</v>
      </c>
      <c r="X64" s="65" t="str">
        <f t="shared" si="7"/>
        <v>FF</v>
      </c>
      <c r="Y64" s="65" t="s">
        <v>773</v>
      </c>
      <c r="Z64" s="65">
        <f>VLOOKUP(A64,'Tagging-195-JW'!$A$3:$M$197,10,FALSE)</f>
        <v>0</v>
      </c>
      <c r="AA64" s="65">
        <f>VLOOKUP(A64,'Tagging-195-FD'!$A$3:$M$197,10,FALSE)</f>
        <v>0</v>
      </c>
      <c r="AB64" s="65" t="str">
        <f t="shared" si="8"/>
        <v>FF</v>
      </c>
      <c r="AC64" s="65" t="s">
        <v>773</v>
      </c>
      <c r="AD64" s="65">
        <f>VLOOKUP(A64,'Tagging-195-JW'!$A$3:$M$197,11,FALSE)</f>
        <v>0</v>
      </c>
      <c r="AE64" s="65">
        <f>VLOOKUP(A64,'Tagging-195-FD'!$A$3:$M$197,11,FALSE)</f>
        <v>0</v>
      </c>
      <c r="AF64" s="65" t="str">
        <f t="shared" si="11"/>
        <v>FF</v>
      </c>
      <c r="AG64" s="65" t="s">
        <v>773</v>
      </c>
      <c r="AH64" s="65">
        <f>VLOOKUP(A64,'Tagging-195-JW'!$A$3:$M$197,12,FALSE)</f>
        <v>0</v>
      </c>
      <c r="AI64" s="65">
        <f>VLOOKUP(A64,'Tagging-195-FD'!$A$3:$M$197,12,FALSE)</f>
        <v>0</v>
      </c>
      <c r="AJ64" s="65" t="str">
        <f t="shared" si="9"/>
        <v>FF</v>
      </c>
      <c r="AK64" s="65" t="s">
        <v>280</v>
      </c>
      <c r="AL64" s="75" t="str">
        <f>VLOOKUP(A64,'Tagging-195-JW'!$A$3:$M$197,13,FALSE)</f>
        <v>x</v>
      </c>
      <c r="AM64" s="75" t="str">
        <f>VLOOKUP(A64,'Tagging-195-FD'!$A$3:$M$197,13,FALSE)</f>
        <v>x</v>
      </c>
      <c r="AN64" s="65" t="str">
        <f t="shared" si="10"/>
        <v>TT</v>
      </c>
    </row>
    <row r="65" spans="1:40" s="75" customFormat="1" x14ac:dyDescent="0.35">
      <c r="A65" s="65">
        <v>205</v>
      </c>
      <c r="B65" s="74" t="s">
        <v>220</v>
      </c>
      <c r="C65" s="65"/>
      <c r="D65" s="65"/>
      <c r="E65" s="65" t="s">
        <v>280</v>
      </c>
      <c r="F65" s="65" t="str">
        <f>VLOOKUP(A65,'Tagging-195-JW'!$A$3:$M$197,5,FALSE)</f>
        <v>x</v>
      </c>
      <c r="G65" s="65" t="str">
        <f>VLOOKUP(A65,'Tagging-195-FD'!$A$3:$M$197,5,FALSE)</f>
        <v>x</v>
      </c>
      <c r="H65" s="65" t="str">
        <f t="shared" si="3"/>
        <v>TT</v>
      </c>
      <c r="I65" s="65" t="s">
        <v>280</v>
      </c>
      <c r="J65" s="65" t="str">
        <f>VLOOKUP(A65,'Tagging-195-JW'!$A$3:$M$197,6,FALSE)</f>
        <v>x</v>
      </c>
      <c r="K65" s="65" t="str">
        <f>VLOOKUP(A65,'Tagging-195-FD'!$A$3:$M$197,6,FALSE)</f>
        <v>x</v>
      </c>
      <c r="L65" s="65" t="str">
        <f t="shared" si="4"/>
        <v>TT</v>
      </c>
      <c r="M65" s="65" t="s">
        <v>280</v>
      </c>
      <c r="N65" s="65" t="str">
        <f>VLOOKUP(A65,'Tagging-195-JW'!$A$3:$M$197,7,FALSE)</f>
        <v>x</v>
      </c>
      <c r="O65" s="65" t="str">
        <f>VLOOKUP(A65,'Tagging-195-FD'!$A$3:$M$197,7,FALSE)</f>
        <v>x</v>
      </c>
      <c r="P65" s="65" t="str">
        <f t="shared" si="5"/>
        <v>TT</v>
      </c>
      <c r="Q65" s="65" t="s">
        <v>280</v>
      </c>
      <c r="R65" s="65" t="str">
        <f>VLOOKUP(A65,'Tagging-195-JW'!$A$3:$M$197,8,FALSE)</f>
        <v>x</v>
      </c>
      <c r="S65" s="65">
        <f>VLOOKUP(A65,'Tagging-195-FD'!$A$3:$M$197,9,FALSE)</f>
        <v>0</v>
      </c>
      <c r="T65" s="65" t="str">
        <f t="shared" si="6"/>
        <v>TF</v>
      </c>
      <c r="U65" s="65" t="s">
        <v>773</v>
      </c>
      <c r="V65" s="65">
        <f>VLOOKUP(A65,'Tagging-195-JW'!$A$3:$M$197,9,FALSE)</f>
        <v>0</v>
      </c>
      <c r="W65" s="65">
        <f>VLOOKUP(A65,'Tagging-195-FD'!$A$3:$M$197,9,FALSE)</f>
        <v>0</v>
      </c>
      <c r="X65" s="65" t="str">
        <f t="shared" si="7"/>
        <v>FF</v>
      </c>
      <c r="Y65" s="65" t="s">
        <v>773</v>
      </c>
      <c r="Z65" s="65">
        <f>VLOOKUP(A65,'Tagging-195-JW'!$A$3:$M$197,10,FALSE)</f>
        <v>0</v>
      </c>
      <c r="AA65" s="65">
        <f>VLOOKUP(A65,'Tagging-195-FD'!$A$3:$M$197,10,FALSE)</f>
        <v>0</v>
      </c>
      <c r="AB65" s="65" t="str">
        <f t="shared" si="8"/>
        <v>FF</v>
      </c>
      <c r="AC65" s="65" t="s">
        <v>773</v>
      </c>
      <c r="AD65" s="65">
        <f>VLOOKUP(A65,'Tagging-195-JW'!$A$3:$M$197,11,FALSE)</f>
        <v>0</v>
      </c>
      <c r="AE65" s="65">
        <f>VLOOKUP(A65,'Tagging-195-FD'!$A$3:$M$197,11,FALSE)</f>
        <v>0</v>
      </c>
      <c r="AF65" s="65" t="str">
        <f t="shared" si="11"/>
        <v>FF</v>
      </c>
      <c r="AG65" s="65" t="s">
        <v>773</v>
      </c>
      <c r="AH65" s="65">
        <f>VLOOKUP(A65,'Tagging-195-JW'!$A$3:$M$197,12,FALSE)</f>
        <v>0</v>
      </c>
      <c r="AI65" s="65">
        <f>VLOOKUP(A65,'Tagging-195-FD'!$A$3:$M$197,12,FALSE)</f>
        <v>0</v>
      </c>
      <c r="AJ65" s="65" t="str">
        <f t="shared" si="9"/>
        <v>FF</v>
      </c>
      <c r="AK65" s="65" t="s">
        <v>280</v>
      </c>
      <c r="AL65" s="75" t="str">
        <f>VLOOKUP(A65,'Tagging-195-JW'!$A$3:$M$197,13,FALSE)</f>
        <v>x</v>
      </c>
      <c r="AM65" s="75" t="str">
        <f>VLOOKUP(A65,'Tagging-195-FD'!$A$3:$M$197,13,FALSE)</f>
        <v>x</v>
      </c>
      <c r="AN65" s="65" t="str">
        <f t="shared" si="10"/>
        <v>TT</v>
      </c>
    </row>
    <row r="66" spans="1:40" s="75" customFormat="1" x14ac:dyDescent="0.35">
      <c r="A66" s="65">
        <v>59</v>
      </c>
      <c r="B66" s="74" t="s">
        <v>76</v>
      </c>
      <c r="C66" s="65"/>
      <c r="D66" s="65"/>
      <c r="E66" s="65" t="s">
        <v>280</v>
      </c>
      <c r="F66" s="65" t="str">
        <f>VLOOKUP(A66,'Tagging-195-JW'!$A$3:$M$197,5,FALSE)</f>
        <v>x</v>
      </c>
      <c r="G66" s="65" t="str">
        <f>VLOOKUP(A66,'Tagging-195-FD'!$A$3:$M$197,5,FALSE)</f>
        <v>x</v>
      </c>
      <c r="H66" s="65" t="str">
        <f t="shared" si="3"/>
        <v>TT</v>
      </c>
      <c r="I66" s="65" t="s">
        <v>280</v>
      </c>
      <c r="J66" s="65" t="str">
        <f>VLOOKUP(A66,'Tagging-195-JW'!$A$3:$M$197,6,FALSE)</f>
        <v>x</v>
      </c>
      <c r="K66" s="65" t="str">
        <f>VLOOKUP(A66,'Tagging-195-FD'!$A$3:$M$197,6,FALSE)</f>
        <v>x</v>
      </c>
      <c r="L66" s="65" t="str">
        <f t="shared" si="4"/>
        <v>TT</v>
      </c>
      <c r="M66" s="65" t="s">
        <v>280</v>
      </c>
      <c r="N66" s="65" t="str">
        <f>VLOOKUP(A66,'Tagging-195-JW'!$A$3:$M$197,7,FALSE)</f>
        <v>x</v>
      </c>
      <c r="O66" s="65" t="str">
        <f>VLOOKUP(A66,'Tagging-195-FD'!$A$3:$M$197,7,FALSE)</f>
        <v>x</v>
      </c>
      <c r="P66" s="65" t="str">
        <f t="shared" si="5"/>
        <v>TT</v>
      </c>
      <c r="Q66" s="65" t="s">
        <v>280</v>
      </c>
      <c r="R66" s="65">
        <f>VLOOKUP(A66,'Tagging-195-JW'!$A$3:$M$197,8,FALSE)</f>
        <v>0</v>
      </c>
      <c r="S66" s="65">
        <f>VLOOKUP(A66,'Tagging-195-FD'!$A$3:$M$197,9,FALSE)</f>
        <v>0</v>
      </c>
      <c r="T66" s="65" t="str">
        <f t="shared" si="6"/>
        <v>FF</v>
      </c>
      <c r="U66" s="65" t="s">
        <v>773</v>
      </c>
      <c r="V66" s="65">
        <f>VLOOKUP(A66,'Tagging-195-JW'!$A$3:$M$197,9,FALSE)</f>
        <v>0</v>
      </c>
      <c r="W66" s="65">
        <f>VLOOKUP(A66,'Tagging-195-FD'!$A$3:$M$197,9,FALSE)</f>
        <v>0</v>
      </c>
      <c r="X66" s="65" t="str">
        <f t="shared" si="7"/>
        <v>FF</v>
      </c>
      <c r="Y66" s="65" t="s">
        <v>773</v>
      </c>
      <c r="Z66" s="65">
        <f>VLOOKUP(A66,'Tagging-195-JW'!$A$3:$M$197,10,FALSE)</f>
        <v>0</v>
      </c>
      <c r="AA66" s="65">
        <f>VLOOKUP(A66,'Tagging-195-FD'!$A$3:$M$197,10,FALSE)</f>
        <v>0</v>
      </c>
      <c r="AB66" s="65" t="str">
        <f t="shared" si="8"/>
        <v>FF</v>
      </c>
      <c r="AC66" s="65" t="s">
        <v>773</v>
      </c>
      <c r="AD66" s="65">
        <f>VLOOKUP(A66,'Tagging-195-JW'!$A$3:$M$197,11,FALSE)</f>
        <v>0</v>
      </c>
      <c r="AE66" s="65">
        <f>VLOOKUP(A66,'Tagging-195-FD'!$A$3:$M$197,11,FALSE)</f>
        <v>0</v>
      </c>
      <c r="AF66" s="65" t="str">
        <f t="shared" si="11"/>
        <v>FF</v>
      </c>
      <c r="AG66" s="65" t="s">
        <v>773</v>
      </c>
      <c r="AH66" s="65">
        <f>VLOOKUP(A66,'Tagging-195-JW'!$A$3:$M$197,12,FALSE)</f>
        <v>0</v>
      </c>
      <c r="AI66" s="65">
        <f>VLOOKUP(A66,'Tagging-195-FD'!$A$3:$M$197,12,FALSE)</f>
        <v>0</v>
      </c>
      <c r="AJ66" s="65" t="str">
        <f t="shared" si="9"/>
        <v>FF</v>
      </c>
      <c r="AK66" s="65" t="s">
        <v>773</v>
      </c>
      <c r="AL66" s="75" t="str">
        <f>VLOOKUP(A66,'Tagging-195-JW'!$A$3:$M$197,13,FALSE)</f>
        <v>x</v>
      </c>
      <c r="AM66" s="75">
        <f>VLOOKUP(A66,'Tagging-195-FD'!$A$3:$M$197,13,FALSE)</f>
        <v>0</v>
      </c>
      <c r="AN66" s="65" t="str">
        <f t="shared" si="10"/>
        <v>TF</v>
      </c>
    </row>
    <row r="67" spans="1:40" s="75" customFormat="1" x14ac:dyDescent="0.35">
      <c r="A67" s="65">
        <v>22</v>
      </c>
      <c r="B67" s="74" t="s">
        <v>38</v>
      </c>
      <c r="C67" s="65"/>
      <c r="D67" s="65"/>
      <c r="E67" s="65" t="s">
        <v>280</v>
      </c>
      <c r="F67" s="65" t="str">
        <f>VLOOKUP(A67,'Tagging-195-JW'!$A$3:$M$197,5,FALSE)</f>
        <v>x</v>
      </c>
      <c r="G67" s="65" t="str">
        <f>VLOOKUP(A67,'Tagging-195-FD'!$A$3:$M$197,5,FALSE)</f>
        <v>x</v>
      </c>
      <c r="H67" s="65" t="str">
        <f t="shared" si="3"/>
        <v>TT</v>
      </c>
      <c r="I67" s="65" t="s">
        <v>280</v>
      </c>
      <c r="J67" s="65" t="str">
        <f>VLOOKUP(A67,'Tagging-195-JW'!$A$3:$M$197,6,FALSE)</f>
        <v>x</v>
      </c>
      <c r="K67" s="65" t="str">
        <f>VLOOKUP(A67,'Tagging-195-FD'!$A$3:$M$197,6,FALSE)</f>
        <v>x</v>
      </c>
      <c r="L67" s="65" t="str">
        <f t="shared" si="4"/>
        <v>TT</v>
      </c>
      <c r="M67" s="65" t="s">
        <v>280</v>
      </c>
      <c r="N67" s="65" t="str">
        <f>VLOOKUP(A67,'Tagging-195-JW'!$A$3:$M$197,7,FALSE)</f>
        <v>x</v>
      </c>
      <c r="O67" s="65" t="str">
        <f>VLOOKUP(A67,'Tagging-195-FD'!$A$3:$M$197,7,FALSE)</f>
        <v>x</v>
      </c>
      <c r="P67" s="65" t="str">
        <f t="shared" si="5"/>
        <v>TT</v>
      </c>
      <c r="Q67" s="65" t="s">
        <v>280</v>
      </c>
      <c r="R67" s="65" t="str">
        <f>VLOOKUP(A67,'Tagging-195-JW'!$A$3:$M$197,8,FALSE)</f>
        <v>x</v>
      </c>
      <c r="S67" s="65">
        <f>VLOOKUP(A67,'Tagging-195-FD'!$A$3:$M$197,9,FALSE)</f>
        <v>0</v>
      </c>
      <c r="T67" s="65" t="str">
        <f t="shared" si="6"/>
        <v>TF</v>
      </c>
      <c r="U67" s="65" t="s">
        <v>773</v>
      </c>
      <c r="V67" s="65">
        <f>VLOOKUP(A67,'Tagging-195-JW'!$A$3:$M$197,9,FALSE)</f>
        <v>0</v>
      </c>
      <c r="W67" s="65">
        <f>VLOOKUP(A67,'Tagging-195-FD'!$A$3:$M$197,9,FALSE)</f>
        <v>0</v>
      </c>
      <c r="X67" s="65" t="str">
        <f t="shared" si="7"/>
        <v>FF</v>
      </c>
      <c r="Y67" s="65" t="s">
        <v>773</v>
      </c>
      <c r="Z67" s="65">
        <f>VLOOKUP(A67,'Tagging-195-JW'!$A$3:$M$197,10,FALSE)</f>
        <v>0</v>
      </c>
      <c r="AA67" s="65">
        <f>VLOOKUP(A67,'Tagging-195-FD'!$A$3:$M$197,10,FALSE)</f>
        <v>0</v>
      </c>
      <c r="AB67" s="65" t="str">
        <f t="shared" si="8"/>
        <v>FF</v>
      </c>
      <c r="AC67" s="65" t="s">
        <v>773</v>
      </c>
      <c r="AD67" s="65">
        <f>VLOOKUP(A67,'Tagging-195-JW'!$A$3:$M$197,11,FALSE)</f>
        <v>0</v>
      </c>
      <c r="AE67" s="65">
        <f>VLOOKUP(A67,'Tagging-195-FD'!$A$3:$M$197,11,FALSE)</f>
        <v>0</v>
      </c>
      <c r="AF67" s="65" t="str">
        <f t="shared" si="11"/>
        <v>FF</v>
      </c>
      <c r="AG67" s="65" t="s">
        <v>773</v>
      </c>
      <c r="AH67" s="65">
        <f>VLOOKUP(A67,'Tagging-195-JW'!$A$3:$M$197,12,FALSE)</f>
        <v>0</v>
      </c>
      <c r="AI67" s="65">
        <f>VLOOKUP(A67,'Tagging-195-FD'!$A$3:$M$197,12,FALSE)</f>
        <v>0</v>
      </c>
      <c r="AJ67" s="65" t="str">
        <f t="shared" si="9"/>
        <v>FF</v>
      </c>
      <c r="AK67" s="65" t="s">
        <v>773</v>
      </c>
      <c r="AL67" s="75">
        <f>VLOOKUP(A67,'Tagging-195-JW'!$A$3:$M$197,13,FALSE)</f>
        <v>0</v>
      </c>
      <c r="AM67" s="75">
        <f>VLOOKUP(A67,'Tagging-195-FD'!$A$3:$M$197,13,FALSE)</f>
        <v>0</v>
      </c>
      <c r="AN67" s="65" t="str">
        <f t="shared" si="10"/>
        <v>FF</v>
      </c>
    </row>
    <row r="68" spans="1:40" s="75" customFormat="1" x14ac:dyDescent="0.35">
      <c r="A68" s="65">
        <v>224</v>
      </c>
      <c r="B68" s="74" t="s">
        <v>239</v>
      </c>
      <c r="C68" s="65"/>
      <c r="D68" s="65"/>
      <c r="E68" s="65" t="s">
        <v>280</v>
      </c>
      <c r="F68" s="65" t="str">
        <f>VLOOKUP(A68,'Tagging-195-JW'!$A$3:$M$197,5,FALSE)</f>
        <v>x</v>
      </c>
      <c r="G68" s="65" t="str">
        <f>VLOOKUP(A68,'Tagging-195-FD'!$A$3:$M$197,5,FALSE)</f>
        <v>x</v>
      </c>
      <c r="H68" s="65" t="str">
        <f t="shared" ref="H68:H131" si="12">IF(AND(F68="x",G68="x"),"TT",IF(AND(F68="x",G68&lt;&gt;"x"),"TF",IF(AND(F68&lt;&gt;"x",G68="x"),"FT","FF")))</f>
        <v>TT</v>
      </c>
      <c r="I68" s="65" t="s">
        <v>280</v>
      </c>
      <c r="J68" s="65" t="str">
        <f>VLOOKUP(A68,'Tagging-195-JW'!$A$3:$M$197,6,FALSE)</f>
        <v>x</v>
      </c>
      <c r="K68" s="65" t="str">
        <f>VLOOKUP(A68,'Tagging-195-FD'!$A$3:$M$197,6,FALSE)</f>
        <v>x</v>
      </c>
      <c r="L68" s="65" t="str">
        <f t="shared" ref="L68:L131" si="13">IF(AND(J68="x",K68="x"),"TT",IF(AND(J68="x",K68&lt;&gt;"x"),"TF",IF(AND(J68&lt;&gt;"x",K68="x"),"FT","FF")))</f>
        <v>TT</v>
      </c>
      <c r="M68" s="65" t="s">
        <v>280</v>
      </c>
      <c r="N68" s="65" t="str">
        <f>VLOOKUP(A68,'Tagging-195-JW'!$A$3:$M$197,7,FALSE)</f>
        <v>x</v>
      </c>
      <c r="O68" s="65" t="str">
        <f>VLOOKUP(A68,'Tagging-195-FD'!$A$3:$M$197,7,FALSE)</f>
        <v>x</v>
      </c>
      <c r="P68" s="65" t="str">
        <f t="shared" ref="P68:P131" si="14">IF(AND(N68="x",O68="x"),"TT",IF(AND(N68="x",O68&lt;&gt;"x"),"TF",IF(AND(N68&lt;&gt;"x",O68="x"),"FT","FF")))</f>
        <v>TT</v>
      </c>
      <c r="Q68" s="65" t="s">
        <v>280</v>
      </c>
      <c r="R68" s="65" t="str">
        <f>VLOOKUP(A68,'Tagging-195-JW'!$A$3:$M$197,8,FALSE)</f>
        <v>x</v>
      </c>
      <c r="S68" s="65">
        <f>VLOOKUP(A68,'Tagging-195-FD'!$A$3:$M$197,9,FALSE)</f>
        <v>0</v>
      </c>
      <c r="T68" s="65" t="str">
        <f t="shared" ref="T68:T131" si="15">IF(AND(R68="x",S68="x"),"TT",IF(AND(R68="x",S68&lt;&gt;"x"),"TF",IF(AND(R68&lt;&gt;"x",S68="x"),"FT","FF")))</f>
        <v>TF</v>
      </c>
      <c r="U68" s="65" t="s">
        <v>773</v>
      </c>
      <c r="V68" s="65">
        <f>VLOOKUP(A68,'Tagging-195-JW'!$A$3:$M$197,9,FALSE)</f>
        <v>0</v>
      </c>
      <c r="W68" s="65">
        <f>VLOOKUP(A68,'Tagging-195-FD'!$A$3:$M$197,9,FALSE)</f>
        <v>0</v>
      </c>
      <c r="X68" s="65" t="str">
        <f t="shared" ref="X68:X131" si="16">IF(AND(V68="x",W68="x"),"TT",IF(AND(V68="x",W68&lt;&gt;"x"),"TF",IF(AND(V68&lt;&gt;"x",W68="x"),"FT","FF")))</f>
        <v>FF</v>
      </c>
      <c r="Y68" s="65" t="s">
        <v>773</v>
      </c>
      <c r="Z68" s="65">
        <f>VLOOKUP(A68,'Tagging-195-JW'!$A$3:$M$197,10,FALSE)</f>
        <v>0</v>
      </c>
      <c r="AA68" s="65">
        <f>VLOOKUP(A68,'Tagging-195-FD'!$A$3:$M$197,10,FALSE)</f>
        <v>0</v>
      </c>
      <c r="AB68" s="65" t="str">
        <f t="shared" ref="AB68:AB131" si="17">IF(AND(Z68="x",AA68="x"),"TT",IF(AND(Z68="x",AA68&lt;&gt;"x"),"TF",IF(AND(Z68&lt;&gt;"x",AA68="x"),"FT","FF")))</f>
        <v>FF</v>
      </c>
      <c r="AC68" s="65" t="s">
        <v>773</v>
      </c>
      <c r="AD68" s="65">
        <f>VLOOKUP(A68,'Tagging-195-JW'!$A$3:$M$197,11,FALSE)</f>
        <v>0</v>
      </c>
      <c r="AE68" s="65">
        <f>VLOOKUP(A68,'Tagging-195-FD'!$A$3:$M$197,11,FALSE)</f>
        <v>0</v>
      </c>
      <c r="AF68" s="65" t="str">
        <f t="shared" si="11"/>
        <v>FF</v>
      </c>
      <c r="AG68" s="65" t="s">
        <v>773</v>
      </c>
      <c r="AH68" s="65">
        <f>VLOOKUP(A68,'Tagging-195-JW'!$A$3:$M$197,12,FALSE)</f>
        <v>0</v>
      </c>
      <c r="AI68" s="65">
        <f>VLOOKUP(A68,'Tagging-195-FD'!$A$3:$M$197,12,FALSE)</f>
        <v>0</v>
      </c>
      <c r="AJ68" s="65" t="str">
        <f t="shared" ref="AJ68:AJ131" si="18">IF(AND(AH68="x",AI68="x"),"TT",IF(AND(AH68="x",AI68&lt;&gt;"x"),"TF",IF(AND(AH68&lt;&gt;"x",AI68="x"),"FT","FF")))</f>
        <v>FF</v>
      </c>
      <c r="AK68" s="65" t="s">
        <v>773</v>
      </c>
      <c r="AL68" s="75">
        <f>VLOOKUP(A68,'Tagging-195-JW'!$A$3:$M$197,13,FALSE)</f>
        <v>0</v>
      </c>
      <c r="AM68" s="75">
        <f>VLOOKUP(A68,'Tagging-195-FD'!$A$3:$M$197,13,FALSE)</f>
        <v>0</v>
      </c>
      <c r="AN68" s="65" t="str">
        <f t="shared" ref="AN68:AN131" si="19">IF(AND(AL68="x",AM68="x"),"TT",IF(AND(AL68="x",AM68&lt;&gt;"x"),"TF",IF(AND(AL68&lt;&gt;"x",AM68="x"),"FT","FF")))</f>
        <v>FF</v>
      </c>
    </row>
    <row r="69" spans="1:40" s="75" customFormat="1" x14ac:dyDescent="0.35">
      <c r="A69" s="65">
        <v>80</v>
      </c>
      <c r="B69" s="74" t="s">
        <v>96</v>
      </c>
      <c r="C69" s="65"/>
      <c r="D69" s="65"/>
      <c r="E69" s="65" t="s">
        <v>280</v>
      </c>
      <c r="F69" s="65" t="str">
        <f>VLOOKUP(A69,'Tagging-195-JW'!$A$3:$M$197,5,FALSE)</f>
        <v>x</v>
      </c>
      <c r="G69" s="65" t="str">
        <f>VLOOKUP(A69,'Tagging-195-FD'!$A$3:$M$197,5,FALSE)</f>
        <v>x</v>
      </c>
      <c r="H69" s="65" t="str">
        <f t="shared" si="12"/>
        <v>TT</v>
      </c>
      <c r="I69" s="65" t="s">
        <v>280</v>
      </c>
      <c r="J69" s="65" t="str">
        <f>VLOOKUP(A69,'Tagging-195-JW'!$A$3:$M$197,6,FALSE)</f>
        <v>x</v>
      </c>
      <c r="K69" s="65" t="str">
        <f>VLOOKUP(A69,'Tagging-195-FD'!$A$3:$M$197,6,FALSE)</f>
        <v>x</v>
      </c>
      <c r="L69" s="65" t="str">
        <f t="shared" si="13"/>
        <v>TT</v>
      </c>
      <c r="M69" s="65" t="s">
        <v>773</v>
      </c>
      <c r="N69" s="65">
        <f>VLOOKUP(A69,'Tagging-195-JW'!$A$3:$M$197,7,FALSE)</f>
        <v>0</v>
      </c>
      <c r="O69" s="65">
        <f>VLOOKUP(A69,'Tagging-195-FD'!$A$3:$M$197,7,FALSE)</f>
        <v>0</v>
      </c>
      <c r="P69" s="65" t="str">
        <f t="shared" si="14"/>
        <v>FF</v>
      </c>
      <c r="Q69" s="65" t="s">
        <v>280</v>
      </c>
      <c r="R69" s="65" t="str">
        <f>VLOOKUP(A69,'Tagging-195-JW'!$A$3:$M$197,8,FALSE)</f>
        <v>x</v>
      </c>
      <c r="S69" s="65">
        <f>VLOOKUP(A69,'Tagging-195-FD'!$A$3:$M$197,9,FALSE)</f>
        <v>0</v>
      </c>
      <c r="T69" s="65" t="str">
        <f t="shared" si="15"/>
        <v>TF</v>
      </c>
      <c r="U69" s="65" t="s">
        <v>773</v>
      </c>
      <c r="V69" s="65">
        <f>VLOOKUP(A69,'Tagging-195-JW'!$A$3:$M$197,9,FALSE)</f>
        <v>0</v>
      </c>
      <c r="W69" s="65">
        <f>VLOOKUP(A69,'Tagging-195-FD'!$A$3:$M$197,9,FALSE)</f>
        <v>0</v>
      </c>
      <c r="X69" s="65" t="str">
        <f t="shared" si="16"/>
        <v>FF</v>
      </c>
      <c r="Y69" s="65" t="s">
        <v>773</v>
      </c>
      <c r="Z69" s="65">
        <f>VLOOKUP(A69,'Tagging-195-JW'!$A$3:$M$197,10,FALSE)</f>
        <v>0</v>
      </c>
      <c r="AA69" s="65">
        <f>VLOOKUP(A69,'Tagging-195-FD'!$A$3:$M$197,10,FALSE)</f>
        <v>0</v>
      </c>
      <c r="AB69" s="65" t="str">
        <f t="shared" si="17"/>
        <v>FF</v>
      </c>
      <c r="AC69" s="65" t="s">
        <v>773</v>
      </c>
      <c r="AD69" s="65">
        <f>VLOOKUP(A69,'Tagging-195-JW'!$A$3:$M$197,11,FALSE)</f>
        <v>0</v>
      </c>
      <c r="AE69" s="65">
        <f>VLOOKUP(A69,'Tagging-195-FD'!$A$3:$M$197,11,FALSE)</f>
        <v>0</v>
      </c>
      <c r="AF69" s="65" t="str">
        <f t="shared" ref="AF69:AF132" si="20">IF(AND(AD69="x",AE69="x"),"TT",IF(AND(AD69="x",AE69&lt;&gt;"x"),"TF",IF(AND(AD69&lt;&gt;"x",AE69="x"),"FT","FF")))</f>
        <v>FF</v>
      </c>
      <c r="AG69" s="65" t="s">
        <v>773</v>
      </c>
      <c r="AH69" s="65">
        <f>VLOOKUP(A69,'Tagging-195-JW'!$A$3:$M$197,12,FALSE)</f>
        <v>0</v>
      </c>
      <c r="AI69" s="65">
        <f>VLOOKUP(A69,'Tagging-195-FD'!$A$3:$M$197,12,FALSE)</f>
        <v>0</v>
      </c>
      <c r="AJ69" s="65" t="str">
        <f t="shared" si="18"/>
        <v>FF</v>
      </c>
      <c r="AK69" s="65" t="s">
        <v>773</v>
      </c>
      <c r="AL69" s="75">
        <f>VLOOKUP(A69,'Tagging-195-JW'!$A$3:$M$197,13,FALSE)</f>
        <v>0</v>
      </c>
      <c r="AM69" s="75">
        <f>VLOOKUP(A69,'Tagging-195-FD'!$A$3:$M$197,13,FALSE)</f>
        <v>0</v>
      </c>
      <c r="AN69" s="65" t="str">
        <f t="shared" si="19"/>
        <v>FF</v>
      </c>
    </row>
    <row r="70" spans="1:40" s="75" customFormat="1" x14ac:dyDescent="0.35">
      <c r="A70" s="65">
        <v>218</v>
      </c>
      <c r="B70" s="74" t="s">
        <v>233</v>
      </c>
      <c r="C70" s="65"/>
      <c r="D70" s="65"/>
      <c r="E70" s="65" t="s">
        <v>280</v>
      </c>
      <c r="F70" s="65" t="str">
        <f>VLOOKUP(A70,'Tagging-195-JW'!$A$3:$M$197,5,FALSE)</f>
        <v>x</v>
      </c>
      <c r="G70" s="65" t="str">
        <f>VLOOKUP(A70,'Tagging-195-FD'!$A$3:$M$197,5,FALSE)</f>
        <v>x</v>
      </c>
      <c r="H70" s="65" t="str">
        <f t="shared" si="12"/>
        <v>TT</v>
      </c>
      <c r="I70" s="65" t="s">
        <v>280</v>
      </c>
      <c r="J70" s="65" t="str">
        <f>VLOOKUP(A70,'Tagging-195-JW'!$A$3:$M$197,6,FALSE)</f>
        <v>x</v>
      </c>
      <c r="K70" s="65" t="str">
        <f>VLOOKUP(A70,'Tagging-195-FD'!$A$3:$M$197,6,FALSE)</f>
        <v>x</v>
      </c>
      <c r="L70" s="65" t="str">
        <f t="shared" si="13"/>
        <v>TT</v>
      </c>
      <c r="M70" s="65" t="s">
        <v>280</v>
      </c>
      <c r="N70" s="65" t="str">
        <f>VLOOKUP(A70,'Tagging-195-JW'!$A$3:$M$197,7,FALSE)</f>
        <v>x</v>
      </c>
      <c r="O70" s="65" t="str">
        <f>VLOOKUP(A70,'Tagging-195-FD'!$A$3:$M$197,7,FALSE)</f>
        <v>x</v>
      </c>
      <c r="P70" s="65" t="str">
        <f t="shared" si="14"/>
        <v>TT</v>
      </c>
      <c r="Q70" s="65" t="s">
        <v>280</v>
      </c>
      <c r="R70" s="65" t="str">
        <f>VLOOKUP(A70,'Tagging-195-JW'!$A$3:$M$197,8,FALSE)</f>
        <v>x</v>
      </c>
      <c r="S70" s="65">
        <f>VLOOKUP(A70,'Tagging-195-FD'!$A$3:$M$197,9,FALSE)</f>
        <v>0</v>
      </c>
      <c r="T70" s="65" t="str">
        <f t="shared" si="15"/>
        <v>TF</v>
      </c>
      <c r="U70" s="65" t="s">
        <v>773</v>
      </c>
      <c r="V70" s="65">
        <f>VLOOKUP(A70,'Tagging-195-JW'!$A$3:$M$197,9,FALSE)</f>
        <v>0</v>
      </c>
      <c r="W70" s="65">
        <f>VLOOKUP(A70,'Tagging-195-FD'!$A$3:$M$197,9,FALSE)</f>
        <v>0</v>
      </c>
      <c r="X70" s="65" t="str">
        <f t="shared" si="16"/>
        <v>FF</v>
      </c>
      <c r="Y70" s="65" t="s">
        <v>773</v>
      </c>
      <c r="Z70" s="65">
        <f>VLOOKUP(A70,'Tagging-195-JW'!$A$3:$M$197,10,FALSE)</f>
        <v>0</v>
      </c>
      <c r="AA70" s="65">
        <f>VLOOKUP(A70,'Tagging-195-FD'!$A$3:$M$197,10,FALSE)</f>
        <v>0</v>
      </c>
      <c r="AB70" s="65" t="str">
        <f t="shared" si="17"/>
        <v>FF</v>
      </c>
      <c r="AC70" s="65" t="s">
        <v>773</v>
      </c>
      <c r="AD70" s="65">
        <f>VLOOKUP(A70,'Tagging-195-JW'!$A$3:$M$197,11,FALSE)</f>
        <v>0</v>
      </c>
      <c r="AE70" s="65">
        <f>VLOOKUP(A70,'Tagging-195-FD'!$A$3:$M$197,11,FALSE)</f>
        <v>0</v>
      </c>
      <c r="AF70" s="65" t="str">
        <f t="shared" si="20"/>
        <v>FF</v>
      </c>
      <c r="AG70" s="65" t="s">
        <v>773</v>
      </c>
      <c r="AH70" s="65">
        <f>VLOOKUP(A70,'Tagging-195-JW'!$A$3:$M$197,12,FALSE)</f>
        <v>0</v>
      </c>
      <c r="AI70" s="65">
        <f>VLOOKUP(A70,'Tagging-195-FD'!$A$3:$M$197,12,FALSE)</f>
        <v>0</v>
      </c>
      <c r="AJ70" s="65" t="str">
        <f t="shared" si="18"/>
        <v>FF</v>
      </c>
      <c r="AK70" s="65" t="s">
        <v>773</v>
      </c>
      <c r="AL70" s="75">
        <f>VLOOKUP(A70,'Tagging-195-JW'!$A$3:$M$197,13,FALSE)</f>
        <v>0</v>
      </c>
      <c r="AM70" s="75">
        <f>VLOOKUP(A70,'Tagging-195-FD'!$A$3:$M$197,13,FALSE)</f>
        <v>0</v>
      </c>
      <c r="AN70" s="65" t="str">
        <f t="shared" si="19"/>
        <v>FF</v>
      </c>
    </row>
    <row r="71" spans="1:40" s="75" customFormat="1" x14ac:dyDescent="0.35">
      <c r="A71" s="65">
        <v>236</v>
      </c>
      <c r="B71" s="74" t="s">
        <v>251</v>
      </c>
      <c r="C71" s="65"/>
      <c r="D71" s="65"/>
      <c r="E71" s="65" t="s">
        <v>280</v>
      </c>
      <c r="F71" s="65" t="str">
        <f>VLOOKUP(A71,'Tagging-195-JW'!$A$3:$M$197,5,FALSE)</f>
        <v>x</v>
      </c>
      <c r="G71" s="65" t="str">
        <f>VLOOKUP(A71,'Tagging-195-FD'!$A$3:$M$197,5,FALSE)</f>
        <v>x</v>
      </c>
      <c r="H71" s="65" t="str">
        <f t="shared" si="12"/>
        <v>TT</v>
      </c>
      <c r="I71" s="65" t="s">
        <v>280</v>
      </c>
      <c r="J71" s="65" t="str">
        <f>VLOOKUP(A71,'Tagging-195-JW'!$A$3:$M$197,6,FALSE)</f>
        <v>x</v>
      </c>
      <c r="K71" s="65" t="str">
        <f>VLOOKUP(A71,'Tagging-195-FD'!$A$3:$M$197,6,FALSE)</f>
        <v>x</v>
      </c>
      <c r="L71" s="65" t="str">
        <f t="shared" si="13"/>
        <v>TT</v>
      </c>
      <c r="M71" s="65" t="s">
        <v>280</v>
      </c>
      <c r="N71" s="65" t="str">
        <f>VLOOKUP(A71,'Tagging-195-JW'!$A$3:$M$197,7,FALSE)</f>
        <v>x</v>
      </c>
      <c r="O71" s="65" t="str">
        <f>VLOOKUP(A71,'Tagging-195-FD'!$A$3:$M$197,7,FALSE)</f>
        <v>x</v>
      </c>
      <c r="P71" s="65" t="str">
        <f t="shared" si="14"/>
        <v>TT</v>
      </c>
      <c r="Q71" s="65" t="s">
        <v>280</v>
      </c>
      <c r="R71" s="65" t="str">
        <f>VLOOKUP(A71,'Tagging-195-JW'!$A$3:$M$197,8,FALSE)</f>
        <v>x</v>
      </c>
      <c r="S71" s="65">
        <f>VLOOKUP(A71,'Tagging-195-FD'!$A$3:$M$197,9,FALSE)</f>
        <v>0</v>
      </c>
      <c r="T71" s="65" t="str">
        <f t="shared" si="15"/>
        <v>TF</v>
      </c>
      <c r="U71" s="65" t="s">
        <v>773</v>
      </c>
      <c r="V71" s="65">
        <f>VLOOKUP(A71,'Tagging-195-JW'!$A$3:$M$197,9,FALSE)</f>
        <v>0</v>
      </c>
      <c r="W71" s="65">
        <f>VLOOKUP(A71,'Tagging-195-FD'!$A$3:$M$197,9,FALSE)</f>
        <v>0</v>
      </c>
      <c r="X71" s="65" t="str">
        <f t="shared" si="16"/>
        <v>FF</v>
      </c>
      <c r="Y71" s="65" t="s">
        <v>773</v>
      </c>
      <c r="Z71" s="65">
        <f>VLOOKUP(A71,'Tagging-195-JW'!$A$3:$M$197,10,FALSE)</f>
        <v>0</v>
      </c>
      <c r="AA71" s="65">
        <f>VLOOKUP(A71,'Tagging-195-FD'!$A$3:$M$197,10,FALSE)</f>
        <v>0</v>
      </c>
      <c r="AB71" s="65" t="str">
        <f t="shared" si="17"/>
        <v>FF</v>
      </c>
      <c r="AC71" s="65" t="s">
        <v>773</v>
      </c>
      <c r="AD71" s="65">
        <f>VLOOKUP(A71,'Tagging-195-JW'!$A$3:$M$197,11,FALSE)</f>
        <v>0</v>
      </c>
      <c r="AE71" s="65">
        <f>VLOOKUP(A71,'Tagging-195-FD'!$A$3:$M$197,11,FALSE)</f>
        <v>0</v>
      </c>
      <c r="AF71" s="65" t="str">
        <f t="shared" si="20"/>
        <v>FF</v>
      </c>
      <c r="AG71" s="65" t="s">
        <v>773</v>
      </c>
      <c r="AH71" s="65">
        <f>VLOOKUP(A71,'Tagging-195-JW'!$A$3:$M$197,12,FALSE)</f>
        <v>0</v>
      </c>
      <c r="AI71" s="65">
        <f>VLOOKUP(A71,'Tagging-195-FD'!$A$3:$M$197,12,FALSE)</f>
        <v>0</v>
      </c>
      <c r="AJ71" s="65" t="str">
        <f t="shared" si="18"/>
        <v>FF</v>
      </c>
      <c r="AK71" s="65" t="s">
        <v>280</v>
      </c>
      <c r="AL71" s="75" t="str">
        <f>VLOOKUP(A71,'Tagging-195-JW'!$A$3:$M$197,13,FALSE)</f>
        <v>x</v>
      </c>
      <c r="AM71" s="75">
        <f>VLOOKUP(A71,'Tagging-195-FD'!$A$3:$M$197,13,FALSE)</f>
        <v>0</v>
      </c>
      <c r="AN71" s="65" t="str">
        <f t="shared" si="19"/>
        <v>TF</v>
      </c>
    </row>
    <row r="72" spans="1:40" s="75" customFormat="1" x14ac:dyDescent="0.35">
      <c r="A72" s="65">
        <v>56</v>
      </c>
      <c r="B72" s="74" t="s">
        <v>73</v>
      </c>
      <c r="C72" s="65"/>
      <c r="D72" s="65"/>
      <c r="E72" s="65" t="s">
        <v>280</v>
      </c>
      <c r="F72" s="65" t="str">
        <f>VLOOKUP(A72,'Tagging-195-JW'!$A$3:$M$197,5,FALSE)</f>
        <v>x</v>
      </c>
      <c r="G72" s="65" t="str">
        <f>VLOOKUP(A72,'Tagging-195-FD'!$A$3:$M$197,5,FALSE)</f>
        <v>x</v>
      </c>
      <c r="H72" s="65" t="str">
        <f t="shared" si="12"/>
        <v>TT</v>
      </c>
      <c r="I72" s="65" t="s">
        <v>280</v>
      </c>
      <c r="J72" s="65" t="str">
        <f>VLOOKUP(A72,'Tagging-195-JW'!$A$3:$M$197,6,FALSE)</f>
        <v>x</v>
      </c>
      <c r="K72" s="65" t="str">
        <f>VLOOKUP(A72,'Tagging-195-FD'!$A$3:$M$197,6,FALSE)</f>
        <v>x</v>
      </c>
      <c r="L72" s="65" t="str">
        <f t="shared" si="13"/>
        <v>TT</v>
      </c>
      <c r="M72" s="65" t="s">
        <v>280</v>
      </c>
      <c r="N72" s="65" t="str">
        <f>VLOOKUP(A72,'Tagging-195-JW'!$A$3:$M$197,7,FALSE)</f>
        <v>x</v>
      </c>
      <c r="O72" s="65" t="str">
        <f>VLOOKUP(A72,'Tagging-195-FD'!$A$3:$M$197,7,FALSE)</f>
        <v>x</v>
      </c>
      <c r="P72" s="65" t="str">
        <f t="shared" si="14"/>
        <v>TT</v>
      </c>
      <c r="Q72" s="65" t="s">
        <v>280</v>
      </c>
      <c r="R72" s="65" t="str">
        <f>VLOOKUP(A72,'Tagging-195-JW'!$A$3:$M$197,8,FALSE)</f>
        <v>x</v>
      </c>
      <c r="S72" s="65">
        <f>VLOOKUP(A72,'Tagging-195-FD'!$A$3:$M$197,9,FALSE)</f>
        <v>0</v>
      </c>
      <c r="T72" s="65" t="str">
        <f t="shared" si="15"/>
        <v>TF</v>
      </c>
      <c r="U72" s="65" t="s">
        <v>773</v>
      </c>
      <c r="V72" s="65">
        <f>VLOOKUP(A72,'Tagging-195-JW'!$A$3:$M$197,9,FALSE)</f>
        <v>0</v>
      </c>
      <c r="W72" s="65">
        <f>VLOOKUP(A72,'Tagging-195-FD'!$A$3:$M$197,9,FALSE)</f>
        <v>0</v>
      </c>
      <c r="X72" s="65" t="str">
        <f t="shared" si="16"/>
        <v>FF</v>
      </c>
      <c r="Y72" s="65" t="s">
        <v>773</v>
      </c>
      <c r="Z72" s="65">
        <f>VLOOKUP(A72,'Tagging-195-JW'!$A$3:$M$197,10,FALSE)</f>
        <v>0</v>
      </c>
      <c r="AA72" s="65">
        <f>VLOOKUP(A72,'Tagging-195-FD'!$A$3:$M$197,10,FALSE)</f>
        <v>0</v>
      </c>
      <c r="AB72" s="65" t="str">
        <f t="shared" si="17"/>
        <v>FF</v>
      </c>
      <c r="AC72" s="65" t="s">
        <v>773</v>
      </c>
      <c r="AD72" s="65">
        <f>VLOOKUP(A72,'Tagging-195-JW'!$A$3:$M$197,11,FALSE)</f>
        <v>0</v>
      </c>
      <c r="AE72" s="65">
        <f>VLOOKUP(A72,'Tagging-195-FD'!$A$3:$M$197,11,FALSE)</f>
        <v>0</v>
      </c>
      <c r="AF72" s="65" t="str">
        <f t="shared" si="20"/>
        <v>FF</v>
      </c>
      <c r="AG72" s="65" t="s">
        <v>773</v>
      </c>
      <c r="AH72" s="65">
        <f>VLOOKUP(A72,'Tagging-195-JW'!$A$3:$M$197,12,FALSE)</f>
        <v>0</v>
      </c>
      <c r="AI72" s="65">
        <f>VLOOKUP(A72,'Tagging-195-FD'!$A$3:$M$197,12,FALSE)</f>
        <v>0</v>
      </c>
      <c r="AJ72" s="65" t="str">
        <f t="shared" si="18"/>
        <v>FF</v>
      </c>
      <c r="AK72" s="65" t="s">
        <v>773</v>
      </c>
      <c r="AL72" s="75">
        <f>VLOOKUP(A72,'Tagging-195-JW'!$A$3:$M$197,13,FALSE)</f>
        <v>0</v>
      </c>
      <c r="AM72" s="75">
        <f>VLOOKUP(A72,'Tagging-195-FD'!$A$3:$M$197,13,FALSE)</f>
        <v>0</v>
      </c>
      <c r="AN72" s="65" t="str">
        <f t="shared" si="19"/>
        <v>FF</v>
      </c>
    </row>
    <row r="73" spans="1:40" s="75" customFormat="1" x14ac:dyDescent="0.35">
      <c r="A73" s="65">
        <v>3</v>
      </c>
      <c r="B73" s="74" t="s">
        <v>14</v>
      </c>
      <c r="C73" s="65"/>
      <c r="D73" s="65"/>
      <c r="E73" s="65" t="s">
        <v>280</v>
      </c>
      <c r="F73" s="65" t="str">
        <f>VLOOKUP(A73,'Tagging-195-JW'!$A$3:$M$197,5,FALSE)</f>
        <v>x</v>
      </c>
      <c r="G73" s="65" t="str">
        <f>VLOOKUP(A73,'Tagging-195-FD'!$A$3:$M$197,5,FALSE)</f>
        <v>x</v>
      </c>
      <c r="H73" s="65" t="str">
        <f t="shared" si="12"/>
        <v>TT</v>
      </c>
      <c r="I73" s="65" t="s">
        <v>280</v>
      </c>
      <c r="J73" s="65" t="str">
        <f>VLOOKUP(A73,'Tagging-195-JW'!$A$3:$M$197,6,FALSE)</f>
        <v>x</v>
      </c>
      <c r="K73" s="65" t="str">
        <f>VLOOKUP(A73,'Tagging-195-FD'!$A$3:$M$197,6,FALSE)</f>
        <v>x</v>
      </c>
      <c r="L73" s="65" t="str">
        <f t="shared" si="13"/>
        <v>TT</v>
      </c>
      <c r="M73" s="65" t="s">
        <v>280</v>
      </c>
      <c r="N73" s="65" t="str">
        <f>VLOOKUP(A73,'Tagging-195-JW'!$A$3:$M$197,7,FALSE)</f>
        <v>x</v>
      </c>
      <c r="O73" s="65" t="str">
        <f>VLOOKUP(A73,'Tagging-195-FD'!$A$3:$M$197,7,FALSE)</f>
        <v>x</v>
      </c>
      <c r="P73" s="65" t="str">
        <f t="shared" si="14"/>
        <v>TT</v>
      </c>
      <c r="Q73" s="65" t="s">
        <v>280</v>
      </c>
      <c r="R73" s="65" t="str">
        <f>VLOOKUP(A73,'Tagging-195-JW'!$A$3:$M$197,8,FALSE)</f>
        <v>x</v>
      </c>
      <c r="S73" s="65">
        <f>VLOOKUP(A73,'Tagging-195-FD'!$A$3:$M$197,9,FALSE)</f>
        <v>0</v>
      </c>
      <c r="T73" s="65" t="str">
        <f t="shared" si="15"/>
        <v>TF</v>
      </c>
      <c r="U73" s="65" t="s">
        <v>773</v>
      </c>
      <c r="V73" s="65">
        <f>VLOOKUP(A73,'Tagging-195-JW'!$A$3:$M$197,9,FALSE)</f>
        <v>0</v>
      </c>
      <c r="W73" s="65">
        <f>VLOOKUP(A73,'Tagging-195-FD'!$A$3:$M$197,9,FALSE)</f>
        <v>0</v>
      </c>
      <c r="X73" s="65" t="str">
        <f t="shared" si="16"/>
        <v>FF</v>
      </c>
      <c r="Y73" s="65" t="s">
        <v>773</v>
      </c>
      <c r="Z73" s="65">
        <f>VLOOKUP(A73,'Tagging-195-JW'!$A$3:$M$197,10,FALSE)</f>
        <v>0</v>
      </c>
      <c r="AA73" s="65">
        <f>VLOOKUP(A73,'Tagging-195-FD'!$A$3:$M$197,10,FALSE)</f>
        <v>0</v>
      </c>
      <c r="AB73" s="65" t="str">
        <f t="shared" si="17"/>
        <v>FF</v>
      </c>
      <c r="AC73" s="65" t="s">
        <v>773</v>
      </c>
      <c r="AD73" s="65">
        <f>VLOOKUP(A73,'Tagging-195-JW'!$A$3:$M$197,11,FALSE)</f>
        <v>0</v>
      </c>
      <c r="AE73" s="65">
        <f>VLOOKUP(A73,'Tagging-195-FD'!$A$3:$M$197,11,FALSE)</f>
        <v>0</v>
      </c>
      <c r="AF73" s="65" t="str">
        <f t="shared" si="20"/>
        <v>FF</v>
      </c>
      <c r="AG73" s="65" t="s">
        <v>773</v>
      </c>
      <c r="AH73" s="65">
        <f>VLOOKUP(A73,'Tagging-195-JW'!$A$3:$M$197,12,FALSE)</f>
        <v>0</v>
      </c>
      <c r="AI73" s="65">
        <f>VLOOKUP(A73,'Tagging-195-FD'!$A$3:$M$197,12,FALSE)</f>
        <v>0</v>
      </c>
      <c r="AJ73" s="65" t="str">
        <f t="shared" si="18"/>
        <v>FF</v>
      </c>
      <c r="AK73" s="65" t="s">
        <v>773</v>
      </c>
      <c r="AL73" s="75">
        <f>VLOOKUP(A73,'Tagging-195-JW'!$A$3:$M$197,13,FALSE)</f>
        <v>0</v>
      </c>
      <c r="AM73" s="75">
        <f>VLOOKUP(A73,'Tagging-195-FD'!$A$3:$M$197,13,FALSE)</f>
        <v>0</v>
      </c>
      <c r="AN73" s="65" t="str">
        <f t="shared" si="19"/>
        <v>FF</v>
      </c>
    </row>
    <row r="74" spans="1:40" s="75" customFormat="1" x14ac:dyDescent="0.35">
      <c r="A74" s="65">
        <v>149</v>
      </c>
      <c r="B74" s="74" t="s">
        <v>165</v>
      </c>
      <c r="C74" s="65"/>
      <c r="D74" s="65"/>
      <c r="E74" s="65" t="s">
        <v>280</v>
      </c>
      <c r="F74" s="65" t="str">
        <f>VLOOKUP(A74,'Tagging-195-JW'!$A$3:$M$197,5,FALSE)</f>
        <v>x</v>
      </c>
      <c r="G74" s="65" t="str">
        <f>VLOOKUP(A74,'Tagging-195-FD'!$A$3:$M$197,5,FALSE)</f>
        <v>x</v>
      </c>
      <c r="H74" s="65" t="str">
        <f t="shared" si="12"/>
        <v>TT</v>
      </c>
      <c r="I74" s="65" t="s">
        <v>280</v>
      </c>
      <c r="J74" s="65" t="str">
        <f>VLOOKUP(A74,'Tagging-195-JW'!$A$3:$M$197,6,FALSE)</f>
        <v>x</v>
      </c>
      <c r="K74" s="65" t="str">
        <f>VLOOKUP(A74,'Tagging-195-FD'!$A$3:$M$197,6,FALSE)</f>
        <v>x</v>
      </c>
      <c r="L74" s="65" t="str">
        <f t="shared" si="13"/>
        <v>TT</v>
      </c>
      <c r="M74" s="65" t="s">
        <v>280</v>
      </c>
      <c r="N74" s="65" t="str">
        <f>VLOOKUP(A74,'Tagging-195-JW'!$A$3:$M$197,7,FALSE)</f>
        <v>x</v>
      </c>
      <c r="O74" s="65" t="str">
        <f>VLOOKUP(A74,'Tagging-195-FD'!$A$3:$M$197,7,FALSE)</f>
        <v>x</v>
      </c>
      <c r="P74" s="65" t="str">
        <f t="shared" si="14"/>
        <v>TT</v>
      </c>
      <c r="Q74" s="65" t="s">
        <v>280</v>
      </c>
      <c r="R74" s="65" t="str">
        <f>VLOOKUP(A74,'Tagging-195-JW'!$A$3:$M$197,8,FALSE)</f>
        <v>x</v>
      </c>
      <c r="S74" s="65">
        <f>VLOOKUP(A74,'Tagging-195-FD'!$A$3:$M$197,9,FALSE)</f>
        <v>0</v>
      </c>
      <c r="T74" s="65" t="str">
        <f t="shared" si="15"/>
        <v>TF</v>
      </c>
      <c r="U74" s="65" t="s">
        <v>773</v>
      </c>
      <c r="V74" s="65">
        <f>VLOOKUP(A74,'Tagging-195-JW'!$A$3:$M$197,9,FALSE)</f>
        <v>0</v>
      </c>
      <c r="W74" s="65">
        <f>VLOOKUP(A74,'Tagging-195-FD'!$A$3:$M$197,9,FALSE)</f>
        <v>0</v>
      </c>
      <c r="X74" s="65" t="str">
        <f t="shared" si="16"/>
        <v>FF</v>
      </c>
      <c r="Y74" s="65" t="s">
        <v>773</v>
      </c>
      <c r="Z74" s="65">
        <f>VLOOKUP(A74,'Tagging-195-JW'!$A$3:$M$197,10,FALSE)</f>
        <v>0</v>
      </c>
      <c r="AA74" s="65">
        <f>VLOOKUP(A74,'Tagging-195-FD'!$A$3:$M$197,10,FALSE)</f>
        <v>0</v>
      </c>
      <c r="AB74" s="65" t="str">
        <f t="shared" si="17"/>
        <v>FF</v>
      </c>
      <c r="AC74" s="65" t="s">
        <v>773</v>
      </c>
      <c r="AD74" s="65">
        <f>VLOOKUP(A74,'Tagging-195-JW'!$A$3:$M$197,11,FALSE)</f>
        <v>0</v>
      </c>
      <c r="AE74" s="65">
        <f>VLOOKUP(A74,'Tagging-195-FD'!$A$3:$M$197,11,FALSE)</f>
        <v>0</v>
      </c>
      <c r="AF74" s="65" t="str">
        <f t="shared" si="20"/>
        <v>FF</v>
      </c>
      <c r="AG74" s="65" t="s">
        <v>773</v>
      </c>
      <c r="AH74" s="65">
        <f>VLOOKUP(A74,'Tagging-195-JW'!$A$3:$M$197,12,FALSE)</f>
        <v>0</v>
      </c>
      <c r="AI74" s="65">
        <f>VLOOKUP(A74,'Tagging-195-FD'!$A$3:$M$197,12,FALSE)</f>
        <v>0</v>
      </c>
      <c r="AJ74" s="65" t="str">
        <f t="shared" si="18"/>
        <v>FF</v>
      </c>
      <c r="AK74" s="65" t="s">
        <v>773</v>
      </c>
      <c r="AL74" s="75">
        <f>VLOOKUP(A74,'Tagging-195-JW'!$A$3:$M$197,13,FALSE)</f>
        <v>0</v>
      </c>
      <c r="AM74" s="75">
        <f>VLOOKUP(A74,'Tagging-195-FD'!$A$3:$M$197,13,FALSE)</f>
        <v>0</v>
      </c>
      <c r="AN74" s="65" t="str">
        <f t="shared" si="19"/>
        <v>FF</v>
      </c>
    </row>
    <row r="75" spans="1:40" s="75" customFormat="1" x14ac:dyDescent="0.35">
      <c r="A75" s="65">
        <v>10</v>
      </c>
      <c r="B75" s="74" t="s">
        <v>22</v>
      </c>
      <c r="C75" s="65"/>
      <c r="D75" s="65"/>
      <c r="E75" s="65" t="s">
        <v>280</v>
      </c>
      <c r="F75" s="65" t="str">
        <f>VLOOKUP(A75,'Tagging-195-JW'!$A$3:$M$197,5,FALSE)</f>
        <v>x</v>
      </c>
      <c r="G75" s="65" t="str">
        <f>VLOOKUP(A75,'Tagging-195-FD'!$A$3:$M$197,5,FALSE)</f>
        <v>x</v>
      </c>
      <c r="H75" s="65" t="str">
        <f t="shared" si="12"/>
        <v>TT</v>
      </c>
      <c r="I75" s="65" t="s">
        <v>280</v>
      </c>
      <c r="J75" s="65" t="str">
        <f>VLOOKUP(A75,'Tagging-195-JW'!$A$3:$M$197,6,FALSE)</f>
        <v>x</v>
      </c>
      <c r="K75" s="65" t="str">
        <f>VLOOKUP(A75,'Tagging-195-FD'!$A$3:$M$197,6,FALSE)</f>
        <v>x</v>
      </c>
      <c r="L75" s="65" t="str">
        <f t="shared" si="13"/>
        <v>TT</v>
      </c>
      <c r="M75" s="65" t="s">
        <v>280</v>
      </c>
      <c r="N75" s="65" t="str">
        <f>VLOOKUP(A75,'Tagging-195-JW'!$A$3:$M$197,7,FALSE)</f>
        <v>x</v>
      </c>
      <c r="O75" s="65" t="str">
        <f>VLOOKUP(A75,'Tagging-195-FD'!$A$3:$M$197,7,FALSE)</f>
        <v>x</v>
      </c>
      <c r="P75" s="65" t="str">
        <f t="shared" si="14"/>
        <v>TT</v>
      </c>
      <c r="Q75" s="65" t="s">
        <v>280</v>
      </c>
      <c r="R75" s="65" t="str">
        <f>VLOOKUP(A75,'Tagging-195-JW'!$A$3:$M$197,8,FALSE)</f>
        <v>x</v>
      </c>
      <c r="S75" s="65">
        <f>VLOOKUP(A75,'Tagging-195-FD'!$A$3:$M$197,9,FALSE)</f>
        <v>0</v>
      </c>
      <c r="T75" s="65" t="str">
        <f t="shared" si="15"/>
        <v>TF</v>
      </c>
      <c r="U75" s="65" t="s">
        <v>773</v>
      </c>
      <c r="V75" s="65">
        <f>VLOOKUP(A75,'Tagging-195-JW'!$A$3:$M$197,9,FALSE)</f>
        <v>0</v>
      </c>
      <c r="W75" s="65">
        <f>VLOOKUP(A75,'Tagging-195-FD'!$A$3:$M$197,9,FALSE)</f>
        <v>0</v>
      </c>
      <c r="X75" s="65" t="str">
        <f t="shared" si="16"/>
        <v>FF</v>
      </c>
      <c r="Y75" s="65" t="s">
        <v>773</v>
      </c>
      <c r="Z75" s="65">
        <f>VLOOKUP(A75,'Tagging-195-JW'!$A$3:$M$197,10,FALSE)</f>
        <v>0</v>
      </c>
      <c r="AA75" s="65">
        <f>VLOOKUP(A75,'Tagging-195-FD'!$A$3:$M$197,10,FALSE)</f>
        <v>0</v>
      </c>
      <c r="AB75" s="65" t="str">
        <f t="shared" si="17"/>
        <v>FF</v>
      </c>
      <c r="AC75" s="65" t="s">
        <v>773</v>
      </c>
      <c r="AD75" s="65">
        <f>VLOOKUP(A75,'Tagging-195-JW'!$A$3:$M$197,11,FALSE)</f>
        <v>0</v>
      </c>
      <c r="AE75" s="65">
        <f>VLOOKUP(A75,'Tagging-195-FD'!$A$3:$M$197,11,FALSE)</f>
        <v>0</v>
      </c>
      <c r="AF75" s="65" t="str">
        <f t="shared" si="20"/>
        <v>FF</v>
      </c>
      <c r="AG75" s="65" t="s">
        <v>773</v>
      </c>
      <c r="AH75" s="65">
        <f>VLOOKUP(A75,'Tagging-195-JW'!$A$3:$M$197,12,FALSE)</f>
        <v>0</v>
      </c>
      <c r="AI75" s="65">
        <f>VLOOKUP(A75,'Tagging-195-FD'!$A$3:$M$197,12,FALSE)</f>
        <v>0</v>
      </c>
      <c r="AJ75" s="65" t="str">
        <f t="shared" si="18"/>
        <v>FF</v>
      </c>
      <c r="AK75" s="65" t="s">
        <v>773</v>
      </c>
      <c r="AL75" s="75">
        <f>VLOOKUP(A75,'Tagging-195-JW'!$A$3:$M$197,13,FALSE)</f>
        <v>0</v>
      </c>
      <c r="AM75" s="75">
        <f>VLOOKUP(A75,'Tagging-195-FD'!$A$3:$M$197,13,FALSE)</f>
        <v>0</v>
      </c>
      <c r="AN75" s="65" t="str">
        <f t="shared" si="19"/>
        <v>FF</v>
      </c>
    </row>
    <row r="76" spans="1:40" s="75" customFormat="1" x14ac:dyDescent="0.35">
      <c r="A76" s="65">
        <v>123</v>
      </c>
      <c r="B76" s="74" t="s">
        <v>139</v>
      </c>
      <c r="C76" s="65"/>
      <c r="D76" s="65"/>
      <c r="E76" s="65" t="s">
        <v>280</v>
      </c>
      <c r="F76" s="65" t="str">
        <f>VLOOKUP(A76,'Tagging-195-JW'!$A$3:$M$197,5,FALSE)</f>
        <v>x</v>
      </c>
      <c r="G76" s="65" t="str">
        <f>VLOOKUP(A76,'Tagging-195-FD'!$A$3:$M$197,5,FALSE)</f>
        <v>x</v>
      </c>
      <c r="H76" s="65" t="str">
        <f t="shared" si="12"/>
        <v>TT</v>
      </c>
      <c r="I76" s="65" t="s">
        <v>280</v>
      </c>
      <c r="J76" s="65" t="str">
        <f>VLOOKUP(A76,'Tagging-195-JW'!$A$3:$M$197,6,FALSE)</f>
        <v>x</v>
      </c>
      <c r="K76" s="65" t="str">
        <f>VLOOKUP(A76,'Tagging-195-FD'!$A$3:$M$197,6,FALSE)</f>
        <v>x</v>
      </c>
      <c r="L76" s="65" t="str">
        <f t="shared" si="13"/>
        <v>TT</v>
      </c>
      <c r="M76" s="65" t="s">
        <v>280</v>
      </c>
      <c r="N76" s="65" t="str">
        <f>VLOOKUP(A76,'Tagging-195-JW'!$A$3:$M$197,7,FALSE)</f>
        <v>x</v>
      </c>
      <c r="O76" s="65" t="str">
        <f>VLOOKUP(A76,'Tagging-195-FD'!$A$3:$M$197,7,FALSE)</f>
        <v>x</v>
      </c>
      <c r="P76" s="65" t="str">
        <f t="shared" si="14"/>
        <v>TT</v>
      </c>
      <c r="Q76" s="65" t="s">
        <v>280</v>
      </c>
      <c r="R76" s="65" t="str">
        <f>VLOOKUP(A76,'Tagging-195-JW'!$A$3:$M$197,8,FALSE)</f>
        <v>x</v>
      </c>
      <c r="S76" s="65">
        <f>VLOOKUP(A76,'Tagging-195-FD'!$A$3:$M$197,9,FALSE)</f>
        <v>0</v>
      </c>
      <c r="T76" s="65" t="str">
        <f t="shared" si="15"/>
        <v>TF</v>
      </c>
      <c r="U76" s="65" t="s">
        <v>773</v>
      </c>
      <c r="V76" s="65">
        <f>VLOOKUP(A76,'Tagging-195-JW'!$A$3:$M$197,9,FALSE)</f>
        <v>0</v>
      </c>
      <c r="W76" s="65">
        <f>VLOOKUP(A76,'Tagging-195-FD'!$A$3:$M$197,9,FALSE)</f>
        <v>0</v>
      </c>
      <c r="X76" s="65" t="str">
        <f t="shared" si="16"/>
        <v>FF</v>
      </c>
      <c r="Y76" s="65" t="s">
        <v>773</v>
      </c>
      <c r="Z76" s="65">
        <f>VLOOKUP(A76,'Tagging-195-JW'!$A$3:$M$197,10,FALSE)</f>
        <v>0</v>
      </c>
      <c r="AA76" s="65">
        <f>VLOOKUP(A76,'Tagging-195-FD'!$A$3:$M$197,10,FALSE)</f>
        <v>0</v>
      </c>
      <c r="AB76" s="65" t="str">
        <f t="shared" si="17"/>
        <v>FF</v>
      </c>
      <c r="AC76" s="65" t="s">
        <v>773</v>
      </c>
      <c r="AD76" s="65">
        <f>VLOOKUP(A76,'Tagging-195-JW'!$A$3:$M$197,11,FALSE)</f>
        <v>0</v>
      </c>
      <c r="AE76" s="65">
        <f>VLOOKUP(A76,'Tagging-195-FD'!$A$3:$M$197,11,FALSE)</f>
        <v>0</v>
      </c>
      <c r="AF76" s="65" t="str">
        <f t="shared" si="20"/>
        <v>FF</v>
      </c>
      <c r="AG76" s="65" t="s">
        <v>773</v>
      </c>
      <c r="AH76" s="65">
        <f>VLOOKUP(A76,'Tagging-195-JW'!$A$3:$M$197,12,FALSE)</f>
        <v>0</v>
      </c>
      <c r="AI76" s="65">
        <f>VLOOKUP(A76,'Tagging-195-FD'!$A$3:$M$197,12,FALSE)</f>
        <v>0</v>
      </c>
      <c r="AJ76" s="65" t="str">
        <f t="shared" si="18"/>
        <v>FF</v>
      </c>
      <c r="AK76" s="65" t="s">
        <v>280</v>
      </c>
      <c r="AL76" s="75" t="str">
        <f>VLOOKUP(A76,'Tagging-195-JW'!$A$3:$M$197,13,FALSE)</f>
        <v>x</v>
      </c>
      <c r="AM76" s="75" t="str">
        <f>VLOOKUP(A76,'Tagging-195-FD'!$A$3:$M$197,13,FALSE)</f>
        <v>x</v>
      </c>
      <c r="AN76" s="65" t="str">
        <f t="shared" si="19"/>
        <v>TT</v>
      </c>
    </row>
    <row r="77" spans="1:40" s="75" customFormat="1" x14ac:dyDescent="0.35">
      <c r="A77" s="65">
        <v>185</v>
      </c>
      <c r="B77" s="74" t="s">
        <v>200</v>
      </c>
      <c r="C77" s="65"/>
      <c r="D77" s="65"/>
      <c r="E77" s="65" t="s">
        <v>280</v>
      </c>
      <c r="F77" s="65" t="str">
        <f>VLOOKUP(A77,'Tagging-195-JW'!$A$3:$M$197,5,FALSE)</f>
        <v>x</v>
      </c>
      <c r="G77" s="65" t="str">
        <f>VLOOKUP(A77,'Tagging-195-FD'!$A$3:$M$197,5,FALSE)</f>
        <v>x</v>
      </c>
      <c r="H77" s="65" t="str">
        <f t="shared" si="12"/>
        <v>TT</v>
      </c>
      <c r="I77" s="65" t="s">
        <v>773</v>
      </c>
      <c r="J77" s="65" t="str">
        <f>VLOOKUP(A77,'Tagging-195-JW'!$A$3:$M$197,6,FALSE)</f>
        <v>x</v>
      </c>
      <c r="K77" s="65">
        <f>VLOOKUP(A77,'Tagging-195-FD'!$A$3:$M$197,6,FALSE)</f>
        <v>0</v>
      </c>
      <c r="L77" s="65" t="str">
        <f t="shared" si="13"/>
        <v>TF</v>
      </c>
      <c r="M77" s="65" t="s">
        <v>280</v>
      </c>
      <c r="N77" s="65" t="str">
        <f>VLOOKUP(A77,'Tagging-195-JW'!$A$3:$M$197,7,FALSE)</f>
        <v>x</v>
      </c>
      <c r="O77" s="65" t="str">
        <f>VLOOKUP(A77,'Tagging-195-FD'!$A$3:$M$197,7,FALSE)</f>
        <v>x</v>
      </c>
      <c r="P77" s="65" t="str">
        <f t="shared" si="14"/>
        <v>TT</v>
      </c>
      <c r="Q77" s="65" t="s">
        <v>280</v>
      </c>
      <c r="R77" s="65" t="str">
        <f>VLOOKUP(A77,'Tagging-195-JW'!$A$3:$M$197,8,FALSE)</f>
        <v>x</v>
      </c>
      <c r="S77" s="65">
        <f>VLOOKUP(A77,'Tagging-195-FD'!$A$3:$M$197,9,FALSE)</f>
        <v>0</v>
      </c>
      <c r="T77" s="65" t="str">
        <f t="shared" si="15"/>
        <v>TF</v>
      </c>
      <c r="U77" s="65" t="s">
        <v>773</v>
      </c>
      <c r="V77" s="65">
        <f>VLOOKUP(A77,'Tagging-195-JW'!$A$3:$M$197,9,FALSE)</f>
        <v>0</v>
      </c>
      <c r="W77" s="65">
        <f>VLOOKUP(A77,'Tagging-195-FD'!$A$3:$M$197,9,FALSE)</f>
        <v>0</v>
      </c>
      <c r="X77" s="65" t="str">
        <f t="shared" si="16"/>
        <v>FF</v>
      </c>
      <c r="Y77" s="65" t="s">
        <v>773</v>
      </c>
      <c r="Z77" s="65">
        <f>VLOOKUP(A77,'Tagging-195-JW'!$A$3:$M$197,10,FALSE)</f>
        <v>0</v>
      </c>
      <c r="AA77" s="65">
        <f>VLOOKUP(A77,'Tagging-195-FD'!$A$3:$M$197,10,FALSE)</f>
        <v>0</v>
      </c>
      <c r="AB77" s="65" t="str">
        <f t="shared" si="17"/>
        <v>FF</v>
      </c>
      <c r="AC77" s="65" t="s">
        <v>773</v>
      </c>
      <c r="AD77" s="65">
        <f>VLOOKUP(A77,'Tagging-195-JW'!$A$3:$M$197,11,FALSE)</f>
        <v>0</v>
      </c>
      <c r="AE77" s="65">
        <f>VLOOKUP(A77,'Tagging-195-FD'!$A$3:$M$197,11,FALSE)</f>
        <v>0</v>
      </c>
      <c r="AF77" s="65" t="str">
        <f t="shared" si="20"/>
        <v>FF</v>
      </c>
      <c r="AG77" s="65" t="s">
        <v>773</v>
      </c>
      <c r="AH77" s="65">
        <f>VLOOKUP(A77,'Tagging-195-JW'!$A$3:$M$197,12,FALSE)</f>
        <v>0</v>
      </c>
      <c r="AI77" s="65">
        <f>VLOOKUP(A77,'Tagging-195-FD'!$A$3:$M$197,12,FALSE)</f>
        <v>0</v>
      </c>
      <c r="AJ77" s="65" t="str">
        <f t="shared" si="18"/>
        <v>FF</v>
      </c>
      <c r="AK77" s="65" t="s">
        <v>773</v>
      </c>
      <c r="AL77" s="75">
        <f>VLOOKUP(A77,'Tagging-195-JW'!$A$3:$M$197,13,FALSE)</f>
        <v>0</v>
      </c>
      <c r="AM77" s="75">
        <f>VLOOKUP(A77,'Tagging-195-FD'!$A$3:$M$197,13,FALSE)</f>
        <v>0</v>
      </c>
      <c r="AN77" s="65" t="str">
        <f t="shared" si="19"/>
        <v>FF</v>
      </c>
    </row>
    <row r="78" spans="1:40" s="75" customFormat="1" x14ac:dyDescent="0.35">
      <c r="A78" s="65">
        <v>120</v>
      </c>
      <c r="B78" s="74" t="s">
        <v>136</v>
      </c>
      <c r="C78" s="65"/>
      <c r="D78" s="65"/>
      <c r="E78" s="65" t="s">
        <v>280</v>
      </c>
      <c r="F78" s="65" t="str">
        <f>VLOOKUP(A78,'Tagging-195-JW'!$A$3:$M$197,5,FALSE)</f>
        <v>x</v>
      </c>
      <c r="G78" s="65" t="str">
        <f>VLOOKUP(A78,'Tagging-195-FD'!$A$3:$M$197,5,FALSE)</f>
        <v>x</v>
      </c>
      <c r="H78" s="65" t="str">
        <f t="shared" si="12"/>
        <v>TT</v>
      </c>
      <c r="I78" s="65" t="s">
        <v>280</v>
      </c>
      <c r="J78" s="65" t="str">
        <f>VLOOKUP(A78,'Tagging-195-JW'!$A$3:$M$197,6,FALSE)</f>
        <v>x</v>
      </c>
      <c r="K78" s="65" t="str">
        <f>VLOOKUP(A78,'Tagging-195-FD'!$A$3:$M$197,6,FALSE)</f>
        <v>x</v>
      </c>
      <c r="L78" s="65" t="str">
        <f t="shared" si="13"/>
        <v>TT</v>
      </c>
      <c r="M78" s="65" t="s">
        <v>280</v>
      </c>
      <c r="N78" s="65" t="str">
        <f>VLOOKUP(A78,'Tagging-195-JW'!$A$3:$M$197,7,FALSE)</f>
        <v>x</v>
      </c>
      <c r="O78" s="65" t="str">
        <f>VLOOKUP(A78,'Tagging-195-FD'!$A$3:$M$197,7,FALSE)</f>
        <v>x</v>
      </c>
      <c r="P78" s="65" t="str">
        <f t="shared" si="14"/>
        <v>TT</v>
      </c>
      <c r="Q78" s="65" t="s">
        <v>280</v>
      </c>
      <c r="R78" s="65" t="str">
        <f>VLOOKUP(A78,'Tagging-195-JW'!$A$3:$M$197,8,FALSE)</f>
        <v>x</v>
      </c>
      <c r="S78" s="65">
        <f>VLOOKUP(A78,'Tagging-195-FD'!$A$3:$M$197,9,FALSE)</f>
        <v>0</v>
      </c>
      <c r="T78" s="65" t="str">
        <f t="shared" si="15"/>
        <v>TF</v>
      </c>
      <c r="U78" s="65" t="s">
        <v>773</v>
      </c>
      <c r="V78" s="65">
        <f>VLOOKUP(A78,'Tagging-195-JW'!$A$3:$M$197,9,FALSE)</f>
        <v>0</v>
      </c>
      <c r="W78" s="65">
        <f>VLOOKUP(A78,'Tagging-195-FD'!$A$3:$M$197,9,FALSE)</f>
        <v>0</v>
      </c>
      <c r="X78" s="65" t="str">
        <f t="shared" si="16"/>
        <v>FF</v>
      </c>
      <c r="Y78" s="65" t="s">
        <v>773</v>
      </c>
      <c r="Z78" s="65">
        <f>VLOOKUP(A78,'Tagging-195-JW'!$A$3:$M$197,10,FALSE)</f>
        <v>0</v>
      </c>
      <c r="AA78" s="65">
        <f>VLOOKUP(A78,'Tagging-195-FD'!$A$3:$M$197,10,FALSE)</f>
        <v>0</v>
      </c>
      <c r="AB78" s="65" t="str">
        <f t="shared" si="17"/>
        <v>FF</v>
      </c>
      <c r="AC78" s="65" t="s">
        <v>773</v>
      </c>
      <c r="AD78" s="65">
        <f>VLOOKUP(A78,'Tagging-195-JW'!$A$3:$M$197,11,FALSE)</f>
        <v>0</v>
      </c>
      <c r="AE78" s="65">
        <f>VLOOKUP(A78,'Tagging-195-FD'!$A$3:$M$197,11,FALSE)</f>
        <v>0</v>
      </c>
      <c r="AF78" s="65" t="str">
        <f t="shared" si="20"/>
        <v>FF</v>
      </c>
      <c r="AG78" s="65" t="s">
        <v>773</v>
      </c>
      <c r="AH78" s="65">
        <f>VLOOKUP(A78,'Tagging-195-JW'!$A$3:$M$197,12,FALSE)</f>
        <v>0</v>
      </c>
      <c r="AI78" s="65">
        <f>VLOOKUP(A78,'Tagging-195-FD'!$A$3:$M$197,12,FALSE)</f>
        <v>0</v>
      </c>
      <c r="AJ78" s="65" t="str">
        <f t="shared" si="18"/>
        <v>FF</v>
      </c>
      <c r="AK78" s="65" t="s">
        <v>773</v>
      </c>
      <c r="AL78" s="75">
        <f>VLOOKUP(A78,'Tagging-195-JW'!$A$3:$M$197,13,FALSE)</f>
        <v>0</v>
      </c>
      <c r="AM78" s="75">
        <f>VLOOKUP(A78,'Tagging-195-FD'!$A$3:$M$197,13,FALSE)</f>
        <v>0</v>
      </c>
      <c r="AN78" s="65" t="str">
        <f t="shared" si="19"/>
        <v>FF</v>
      </c>
    </row>
    <row r="79" spans="1:40" s="75" customFormat="1" x14ac:dyDescent="0.35">
      <c r="A79" s="65">
        <v>53</v>
      </c>
      <c r="B79" s="74" t="s">
        <v>70</v>
      </c>
      <c r="C79" s="65"/>
      <c r="D79" s="65"/>
      <c r="E79" s="65" t="s">
        <v>280</v>
      </c>
      <c r="F79" s="65" t="str">
        <f>VLOOKUP(A79,'Tagging-195-JW'!$A$3:$M$197,5,FALSE)</f>
        <v>x</v>
      </c>
      <c r="G79" s="65" t="str">
        <f>VLOOKUP(A79,'Tagging-195-FD'!$A$3:$M$197,5,FALSE)</f>
        <v>x</v>
      </c>
      <c r="H79" s="65" t="str">
        <f t="shared" si="12"/>
        <v>TT</v>
      </c>
      <c r="I79" s="65" t="s">
        <v>280</v>
      </c>
      <c r="J79" s="65" t="str">
        <f>VLOOKUP(A79,'Tagging-195-JW'!$A$3:$M$197,6,FALSE)</f>
        <v>x</v>
      </c>
      <c r="K79" s="65" t="str">
        <f>VLOOKUP(A79,'Tagging-195-FD'!$A$3:$M$197,6,FALSE)</f>
        <v>x</v>
      </c>
      <c r="L79" s="65" t="str">
        <f t="shared" si="13"/>
        <v>TT</v>
      </c>
      <c r="M79" s="65" t="s">
        <v>280</v>
      </c>
      <c r="N79" s="65" t="str">
        <f>VLOOKUP(A79,'Tagging-195-JW'!$A$3:$M$197,7,FALSE)</f>
        <v>x</v>
      </c>
      <c r="O79" s="65" t="str">
        <f>VLOOKUP(A79,'Tagging-195-FD'!$A$3:$M$197,7,FALSE)</f>
        <v>x</v>
      </c>
      <c r="P79" s="65" t="str">
        <f t="shared" si="14"/>
        <v>TT</v>
      </c>
      <c r="Q79" s="65" t="s">
        <v>280</v>
      </c>
      <c r="R79" s="65" t="str">
        <f>VLOOKUP(A79,'Tagging-195-JW'!$A$3:$M$197,8,FALSE)</f>
        <v>x</v>
      </c>
      <c r="S79" s="65">
        <f>VLOOKUP(A79,'Tagging-195-FD'!$A$3:$M$197,9,FALSE)</f>
        <v>0</v>
      </c>
      <c r="T79" s="65" t="str">
        <f t="shared" si="15"/>
        <v>TF</v>
      </c>
      <c r="U79" s="65" t="s">
        <v>773</v>
      </c>
      <c r="V79" s="65">
        <f>VLOOKUP(A79,'Tagging-195-JW'!$A$3:$M$197,9,FALSE)</f>
        <v>0</v>
      </c>
      <c r="W79" s="65">
        <f>VLOOKUP(A79,'Tagging-195-FD'!$A$3:$M$197,9,FALSE)</f>
        <v>0</v>
      </c>
      <c r="X79" s="65" t="str">
        <f t="shared" si="16"/>
        <v>FF</v>
      </c>
      <c r="Y79" s="65" t="s">
        <v>773</v>
      </c>
      <c r="Z79" s="65">
        <f>VLOOKUP(A79,'Tagging-195-JW'!$A$3:$M$197,10,FALSE)</f>
        <v>0</v>
      </c>
      <c r="AA79" s="65">
        <f>VLOOKUP(A79,'Tagging-195-FD'!$A$3:$M$197,10,FALSE)</f>
        <v>0</v>
      </c>
      <c r="AB79" s="65" t="str">
        <f t="shared" si="17"/>
        <v>FF</v>
      </c>
      <c r="AC79" s="65" t="s">
        <v>773</v>
      </c>
      <c r="AD79" s="65">
        <f>VLOOKUP(A79,'Tagging-195-JW'!$A$3:$M$197,11,FALSE)</f>
        <v>0</v>
      </c>
      <c r="AE79" s="65">
        <f>VLOOKUP(A79,'Tagging-195-FD'!$A$3:$M$197,11,FALSE)</f>
        <v>0</v>
      </c>
      <c r="AF79" s="65" t="str">
        <f t="shared" si="20"/>
        <v>FF</v>
      </c>
      <c r="AG79" s="65" t="s">
        <v>773</v>
      </c>
      <c r="AH79" s="65">
        <f>VLOOKUP(A79,'Tagging-195-JW'!$A$3:$M$197,12,FALSE)</f>
        <v>0</v>
      </c>
      <c r="AI79" s="65" t="str">
        <f>VLOOKUP(A79,'Tagging-195-FD'!$A$3:$M$197,12,FALSE)</f>
        <v>x</v>
      </c>
      <c r="AJ79" s="65" t="str">
        <f t="shared" si="18"/>
        <v>FT</v>
      </c>
      <c r="AK79" s="65" t="s">
        <v>773</v>
      </c>
      <c r="AL79" s="75">
        <f>VLOOKUP(A79,'Tagging-195-JW'!$A$3:$M$197,13,FALSE)</f>
        <v>0</v>
      </c>
      <c r="AM79" s="75">
        <f>VLOOKUP(A79,'Tagging-195-FD'!$A$3:$M$197,13,FALSE)</f>
        <v>0</v>
      </c>
      <c r="AN79" s="65" t="str">
        <f t="shared" si="19"/>
        <v>FF</v>
      </c>
    </row>
    <row r="80" spans="1:40" s="75" customFormat="1" x14ac:dyDescent="0.35">
      <c r="A80" s="65">
        <v>153</v>
      </c>
      <c r="B80" s="74" t="s">
        <v>169</v>
      </c>
      <c r="C80" s="65"/>
      <c r="D80" s="65"/>
      <c r="E80" s="65" t="s">
        <v>280</v>
      </c>
      <c r="F80" s="65" t="str">
        <f>VLOOKUP(A80,'Tagging-195-JW'!$A$3:$M$197,5,FALSE)</f>
        <v>x</v>
      </c>
      <c r="G80" s="65" t="str">
        <f>VLOOKUP(A80,'Tagging-195-FD'!$A$3:$M$197,5,FALSE)</f>
        <v>x</v>
      </c>
      <c r="H80" s="65" t="str">
        <f t="shared" si="12"/>
        <v>TT</v>
      </c>
      <c r="I80" s="65" t="s">
        <v>280</v>
      </c>
      <c r="J80" s="65" t="str">
        <f>VLOOKUP(A80,'Tagging-195-JW'!$A$3:$M$197,6,FALSE)</f>
        <v>x</v>
      </c>
      <c r="K80" s="65" t="str">
        <f>VLOOKUP(A80,'Tagging-195-FD'!$A$3:$M$197,6,FALSE)</f>
        <v>x</v>
      </c>
      <c r="L80" s="65" t="str">
        <f t="shared" si="13"/>
        <v>TT</v>
      </c>
      <c r="M80" s="65" t="s">
        <v>280</v>
      </c>
      <c r="N80" s="65" t="str">
        <f>VLOOKUP(A80,'Tagging-195-JW'!$A$3:$M$197,7,FALSE)</f>
        <v>x</v>
      </c>
      <c r="O80" s="65" t="str">
        <f>VLOOKUP(A80,'Tagging-195-FD'!$A$3:$M$197,7,FALSE)</f>
        <v>x</v>
      </c>
      <c r="P80" s="65" t="str">
        <f t="shared" si="14"/>
        <v>TT</v>
      </c>
      <c r="Q80" s="65" t="s">
        <v>280</v>
      </c>
      <c r="R80" s="65" t="str">
        <f>VLOOKUP(A80,'Tagging-195-JW'!$A$3:$M$197,8,FALSE)</f>
        <v>x</v>
      </c>
      <c r="S80" s="65">
        <f>VLOOKUP(A80,'Tagging-195-FD'!$A$3:$M$197,9,FALSE)</f>
        <v>0</v>
      </c>
      <c r="T80" s="65" t="str">
        <f t="shared" si="15"/>
        <v>TF</v>
      </c>
      <c r="U80" s="65" t="s">
        <v>773</v>
      </c>
      <c r="V80" s="65">
        <f>VLOOKUP(A80,'Tagging-195-JW'!$A$3:$M$197,9,FALSE)</f>
        <v>0</v>
      </c>
      <c r="W80" s="65">
        <f>VLOOKUP(A80,'Tagging-195-FD'!$A$3:$M$197,9,FALSE)</f>
        <v>0</v>
      </c>
      <c r="X80" s="65" t="str">
        <f t="shared" si="16"/>
        <v>FF</v>
      </c>
      <c r="Y80" s="65" t="s">
        <v>773</v>
      </c>
      <c r="Z80" s="65">
        <f>VLOOKUP(A80,'Tagging-195-JW'!$A$3:$M$197,10,FALSE)</f>
        <v>0</v>
      </c>
      <c r="AA80" s="65">
        <f>VLOOKUP(A80,'Tagging-195-FD'!$A$3:$M$197,10,FALSE)</f>
        <v>0</v>
      </c>
      <c r="AB80" s="65" t="str">
        <f t="shared" si="17"/>
        <v>FF</v>
      </c>
      <c r="AC80" s="65" t="s">
        <v>773</v>
      </c>
      <c r="AD80" s="65">
        <f>VLOOKUP(A80,'Tagging-195-JW'!$A$3:$M$197,11,FALSE)</f>
        <v>0</v>
      </c>
      <c r="AE80" s="65">
        <f>VLOOKUP(A80,'Tagging-195-FD'!$A$3:$M$197,11,FALSE)</f>
        <v>0</v>
      </c>
      <c r="AF80" s="65" t="str">
        <f t="shared" si="20"/>
        <v>FF</v>
      </c>
      <c r="AG80" s="65" t="s">
        <v>773</v>
      </c>
      <c r="AH80" s="65">
        <f>VLOOKUP(A80,'Tagging-195-JW'!$A$3:$M$197,12,FALSE)</f>
        <v>0</v>
      </c>
      <c r="AI80" s="65">
        <f>VLOOKUP(A80,'Tagging-195-FD'!$A$3:$M$197,12,FALSE)</f>
        <v>0</v>
      </c>
      <c r="AJ80" s="65" t="str">
        <f t="shared" si="18"/>
        <v>FF</v>
      </c>
      <c r="AK80" s="65" t="s">
        <v>280</v>
      </c>
      <c r="AL80" s="75" t="str">
        <f>VLOOKUP(A80,'Tagging-195-JW'!$A$3:$M$197,13,FALSE)</f>
        <v>x</v>
      </c>
      <c r="AM80" s="75" t="str">
        <f>VLOOKUP(A80,'Tagging-195-FD'!$A$3:$M$197,13,FALSE)</f>
        <v>x</v>
      </c>
      <c r="AN80" s="65" t="str">
        <f t="shared" si="19"/>
        <v>TT</v>
      </c>
    </row>
    <row r="81" spans="1:40" s="75" customFormat="1" x14ac:dyDescent="0.35">
      <c r="A81" s="65">
        <v>211</v>
      </c>
      <c r="B81" s="74" t="s">
        <v>226</v>
      </c>
      <c r="C81" s="65"/>
      <c r="D81" s="65"/>
      <c r="E81" s="65" t="s">
        <v>280</v>
      </c>
      <c r="F81" s="65" t="str">
        <f>VLOOKUP(A81,'Tagging-195-JW'!$A$3:$M$197,5,FALSE)</f>
        <v>x</v>
      </c>
      <c r="G81" s="65" t="str">
        <f>VLOOKUP(A81,'Tagging-195-FD'!$A$3:$M$197,5,FALSE)</f>
        <v>x</v>
      </c>
      <c r="H81" s="65" t="str">
        <f t="shared" si="12"/>
        <v>TT</v>
      </c>
      <c r="I81" s="65" t="s">
        <v>280</v>
      </c>
      <c r="J81" s="65" t="str">
        <f>VLOOKUP(A81,'Tagging-195-JW'!$A$3:$M$197,6,FALSE)</f>
        <v>x</v>
      </c>
      <c r="K81" s="65" t="str">
        <f>VLOOKUP(A81,'Tagging-195-FD'!$A$3:$M$197,6,FALSE)</f>
        <v>x</v>
      </c>
      <c r="L81" s="65" t="str">
        <f t="shared" si="13"/>
        <v>TT</v>
      </c>
      <c r="M81" s="65" t="s">
        <v>280</v>
      </c>
      <c r="N81" s="65" t="str">
        <f>VLOOKUP(A81,'Tagging-195-JW'!$A$3:$M$197,7,FALSE)</f>
        <v>x</v>
      </c>
      <c r="O81" s="65" t="str">
        <f>VLOOKUP(A81,'Tagging-195-FD'!$A$3:$M$197,7,FALSE)</f>
        <v>x</v>
      </c>
      <c r="P81" s="65" t="str">
        <f t="shared" si="14"/>
        <v>TT</v>
      </c>
      <c r="Q81" s="65" t="s">
        <v>280</v>
      </c>
      <c r="R81" s="65" t="str">
        <f>VLOOKUP(A81,'Tagging-195-JW'!$A$3:$M$197,8,FALSE)</f>
        <v>x</v>
      </c>
      <c r="S81" s="65">
        <f>VLOOKUP(A81,'Tagging-195-FD'!$A$3:$M$197,9,FALSE)</f>
        <v>0</v>
      </c>
      <c r="T81" s="65" t="str">
        <f t="shared" si="15"/>
        <v>TF</v>
      </c>
      <c r="U81" s="65" t="s">
        <v>773</v>
      </c>
      <c r="V81" s="65">
        <f>VLOOKUP(A81,'Tagging-195-JW'!$A$3:$M$197,9,FALSE)</f>
        <v>0</v>
      </c>
      <c r="W81" s="65">
        <f>VLOOKUP(A81,'Tagging-195-FD'!$A$3:$M$197,9,FALSE)</f>
        <v>0</v>
      </c>
      <c r="X81" s="65" t="str">
        <f t="shared" si="16"/>
        <v>FF</v>
      </c>
      <c r="Y81" s="65" t="s">
        <v>773</v>
      </c>
      <c r="Z81" s="65">
        <f>VLOOKUP(A81,'Tagging-195-JW'!$A$3:$M$197,10,FALSE)</f>
        <v>0</v>
      </c>
      <c r="AA81" s="65">
        <f>VLOOKUP(A81,'Tagging-195-FD'!$A$3:$M$197,10,FALSE)</f>
        <v>0</v>
      </c>
      <c r="AB81" s="65" t="str">
        <f t="shared" si="17"/>
        <v>FF</v>
      </c>
      <c r="AC81" s="65" t="s">
        <v>773</v>
      </c>
      <c r="AD81" s="65">
        <f>VLOOKUP(A81,'Tagging-195-JW'!$A$3:$M$197,11,FALSE)</f>
        <v>0</v>
      </c>
      <c r="AE81" s="65">
        <f>VLOOKUP(A81,'Tagging-195-FD'!$A$3:$M$197,11,FALSE)</f>
        <v>0</v>
      </c>
      <c r="AF81" s="65" t="str">
        <f t="shared" si="20"/>
        <v>FF</v>
      </c>
      <c r="AG81" s="65" t="s">
        <v>773</v>
      </c>
      <c r="AH81" s="65">
        <f>VLOOKUP(A81,'Tagging-195-JW'!$A$3:$M$197,12,FALSE)</f>
        <v>0</v>
      </c>
      <c r="AI81" s="65">
        <f>VLOOKUP(A81,'Tagging-195-FD'!$A$3:$M$197,12,FALSE)</f>
        <v>0</v>
      </c>
      <c r="AJ81" s="65" t="str">
        <f t="shared" si="18"/>
        <v>FF</v>
      </c>
      <c r="AK81" s="65" t="s">
        <v>280</v>
      </c>
      <c r="AL81" s="75" t="str">
        <f>VLOOKUP(A81,'Tagging-195-JW'!$A$3:$M$197,13,FALSE)</f>
        <v>x</v>
      </c>
      <c r="AM81" s="75" t="str">
        <f>VLOOKUP(A81,'Tagging-195-FD'!$A$3:$M$197,13,FALSE)</f>
        <v>x</v>
      </c>
      <c r="AN81" s="65" t="str">
        <f t="shared" si="19"/>
        <v>TT</v>
      </c>
    </row>
    <row r="82" spans="1:40" s="75" customFormat="1" x14ac:dyDescent="0.35">
      <c r="A82" s="65">
        <v>54</v>
      </c>
      <c r="B82" s="74" t="s">
        <v>71</v>
      </c>
      <c r="C82" s="65"/>
      <c r="D82" s="65"/>
      <c r="E82" s="65" t="s">
        <v>280</v>
      </c>
      <c r="F82" s="65" t="str">
        <f>VLOOKUP(A82,'Tagging-195-JW'!$A$3:$M$197,5,FALSE)</f>
        <v>x</v>
      </c>
      <c r="G82" s="65" t="str">
        <f>VLOOKUP(A82,'Tagging-195-FD'!$A$3:$M$197,5,FALSE)</f>
        <v>x</v>
      </c>
      <c r="H82" s="65" t="str">
        <f t="shared" si="12"/>
        <v>TT</v>
      </c>
      <c r="I82" s="65" t="s">
        <v>280</v>
      </c>
      <c r="J82" s="65" t="str">
        <f>VLOOKUP(A82,'Tagging-195-JW'!$A$3:$M$197,6,FALSE)</f>
        <v>x</v>
      </c>
      <c r="K82" s="65" t="str">
        <f>VLOOKUP(A82,'Tagging-195-FD'!$A$3:$M$197,6,FALSE)</f>
        <v>x</v>
      </c>
      <c r="L82" s="65" t="str">
        <f t="shared" si="13"/>
        <v>TT</v>
      </c>
      <c r="M82" s="65" t="s">
        <v>280</v>
      </c>
      <c r="N82" s="65" t="str">
        <f>VLOOKUP(A82,'Tagging-195-JW'!$A$3:$M$197,7,FALSE)</f>
        <v>x</v>
      </c>
      <c r="O82" s="65" t="str">
        <f>VLOOKUP(A82,'Tagging-195-FD'!$A$3:$M$197,7,FALSE)</f>
        <v>x</v>
      </c>
      <c r="P82" s="65" t="str">
        <f t="shared" si="14"/>
        <v>TT</v>
      </c>
      <c r="Q82" s="65" t="s">
        <v>280</v>
      </c>
      <c r="R82" s="65">
        <f>VLOOKUP(A82,'Tagging-195-JW'!$A$3:$M$197,8,FALSE)</f>
        <v>0</v>
      </c>
      <c r="S82" s="65">
        <f>VLOOKUP(A82,'Tagging-195-FD'!$A$3:$M$197,9,FALSE)</f>
        <v>0</v>
      </c>
      <c r="T82" s="65" t="str">
        <f t="shared" si="15"/>
        <v>FF</v>
      </c>
      <c r="U82" s="65" t="s">
        <v>773</v>
      </c>
      <c r="V82" s="65">
        <f>VLOOKUP(A82,'Tagging-195-JW'!$A$3:$M$197,9,FALSE)</f>
        <v>0</v>
      </c>
      <c r="W82" s="65">
        <f>VLOOKUP(A82,'Tagging-195-FD'!$A$3:$M$197,9,FALSE)</f>
        <v>0</v>
      </c>
      <c r="X82" s="65" t="str">
        <f t="shared" si="16"/>
        <v>FF</v>
      </c>
      <c r="Y82" s="65" t="s">
        <v>773</v>
      </c>
      <c r="Z82" s="65">
        <f>VLOOKUP(A82,'Tagging-195-JW'!$A$3:$M$197,10,FALSE)</f>
        <v>0</v>
      </c>
      <c r="AA82" s="65">
        <f>VLOOKUP(A82,'Tagging-195-FD'!$A$3:$M$197,10,FALSE)</f>
        <v>0</v>
      </c>
      <c r="AB82" s="65" t="str">
        <f t="shared" si="17"/>
        <v>FF</v>
      </c>
      <c r="AC82" s="65" t="s">
        <v>773</v>
      </c>
      <c r="AD82" s="65">
        <f>VLOOKUP(A82,'Tagging-195-JW'!$A$3:$M$197,11,FALSE)</f>
        <v>0</v>
      </c>
      <c r="AE82" s="65">
        <f>VLOOKUP(A82,'Tagging-195-FD'!$A$3:$M$197,11,FALSE)</f>
        <v>0</v>
      </c>
      <c r="AF82" s="65" t="str">
        <f t="shared" si="20"/>
        <v>FF</v>
      </c>
      <c r="AG82" s="65" t="s">
        <v>773</v>
      </c>
      <c r="AH82" s="65">
        <f>VLOOKUP(A82,'Tagging-195-JW'!$A$3:$M$197,12,FALSE)</f>
        <v>0</v>
      </c>
      <c r="AI82" s="65">
        <f>VLOOKUP(A82,'Tagging-195-FD'!$A$3:$M$197,12,FALSE)</f>
        <v>0</v>
      </c>
      <c r="AJ82" s="65" t="str">
        <f t="shared" si="18"/>
        <v>FF</v>
      </c>
      <c r="AK82" s="65" t="s">
        <v>773</v>
      </c>
      <c r="AL82" s="75">
        <f>VLOOKUP(A82,'Tagging-195-JW'!$A$3:$M$197,13,FALSE)</f>
        <v>0</v>
      </c>
      <c r="AM82" s="75">
        <f>VLOOKUP(A82,'Tagging-195-FD'!$A$3:$M$197,13,FALSE)</f>
        <v>0</v>
      </c>
      <c r="AN82" s="65" t="str">
        <f t="shared" si="19"/>
        <v>FF</v>
      </c>
    </row>
    <row r="83" spans="1:40" s="75" customFormat="1" x14ac:dyDescent="0.35">
      <c r="A83" s="65">
        <v>162</v>
      </c>
      <c r="B83" s="74" t="s">
        <v>178</v>
      </c>
      <c r="C83" s="65"/>
      <c r="D83" s="65"/>
      <c r="E83" s="65" t="s">
        <v>280</v>
      </c>
      <c r="F83" s="65" t="str">
        <f>VLOOKUP(A83,'Tagging-195-JW'!$A$3:$M$197,5,FALSE)</f>
        <v>x</v>
      </c>
      <c r="G83" s="65" t="str">
        <f>VLOOKUP(A83,'Tagging-195-FD'!$A$3:$M$197,5,FALSE)</f>
        <v>x</v>
      </c>
      <c r="H83" s="65" t="str">
        <f t="shared" si="12"/>
        <v>TT</v>
      </c>
      <c r="I83" s="65" t="s">
        <v>280</v>
      </c>
      <c r="J83" s="65" t="str">
        <f>VLOOKUP(A83,'Tagging-195-JW'!$A$3:$M$197,6,FALSE)</f>
        <v>x</v>
      </c>
      <c r="K83" s="65" t="str">
        <f>VLOOKUP(A83,'Tagging-195-FD'!$A$3:$M$197,6,FALSE)</f>
        <v>x</v>
      </c>
      <c r="L83" s="65" t="str">
        <f t="shared" si="13"/>
        <v>TT</v>
      </c>
      <c r="M83" s="65" t="s">
        <v>280</v>
      </c>
      <c r="N83" s="65" t="str">
        <f>VLOOKUP(A83,'Tagging-195-JW'!$A$3:$M$197,7,FALSE)</f>
        <v>x</v>
      </c>
      <c r="O83" s="65" t="str">
        <f>VLOOKUP(A83,'Tagging-195-FD'!$A$3:$M$197,7,FALSE)</f>
        <v>x</v>
      </c>
      <c r="P83" s="65" t="str">
        <f t="shared" si="14"/>
        <v>TT</v>
      </c>
      <c r="Q83" s="65" t="s">
        <v>280</v>
      </c>
      <c r="R83" s="65" t="str">
        <f>VLOOKUP(A83,'Tagging-195-JW'!$A$3:$M$197,8,FALSE)</f>
        <v>x</v>
      </c>
      <c r="S83" s="65">
        <f>VLOOKUP(A83,'Tagging-195-FD'!$A$3:$M$197,9,FALSE)</f>
        <v>0</v>
      </c>
      <c r="T83" s="65" t="str">
        <f t="shared" si="15"/>
        <v>TF</v>
      </c>
      <c r="U83" s="65" t="s">
        <v>773</v>
      </c>
      <c r="V83" s="65">
        <f>VLOOKUP(A83,'Tagging-195-JW'!$A$3:$M$197,9,FALSE)</f>
        <v>0</v>
      </c>
      <c r="W83" s="65">
        <f>VLOOKUP(A83,'Tagging-195-FD'!$A$3:$M$197,9,FALSE)</f>
        <v>0</v>
      </c>
      <c r="X83" s="65" t="str">
        <f t="shared" si="16"/>
        <v>FF</v>
      </c>
      <c r="Y83" s="65" t="s">
        <v>773</v>
      </c>
      <c r="Z83" s="65">
        <f>VLOOKUP(A83,'Tagging-195-JW'!$A$3:$M$197,10,FALSE)</f>
        <v>0</v>
      </c>
      <c r="AA83" s="65">
        <f>VLOOKUP(A83,'Tagging-195-FD'!$A$3:$M$197,10,FALSE)</f>
        <v>0</v>
      </c>
      <c r="AB83" s="65" t="str">
        <f t="shared" si="17"/>
        <v>FF</v>
      </c>
      <c r="AC83" s="65" t="s">
        <v>773</v>
      </c>
      <c r="AD83" s="65">
        <f>VLOOKUP(A83,'Tagging-195-JW'!$A$3:$M$197,11,FALSE)</f>
        <v>0</v>
      </c>
      <c r="AE83" s="65">
        <f>VLOOKUP(A83,'Tagging-195-FD'!$A$3:$M$197,11,FALSE)</f>
        <v>0</v>
      </c>
      <c r="AF83" s="65" t="str">
        <f t="shared" si="20"/>
        <v>FF</v>
      </c>
      <c r="AG83" s="65" t="s">
        <v>773</v>
      </c>
      <c r="AH83" s="65">
        <f>VLOOKUP(A83,'Tagging-195-JW'!$A$3:$M$197,12,FALSE)</f>
        <v>0</v>
      </c>
      <c r="AI83" s="65">
        <f>VLOOKUP(A83,'Tagging-195-FD'!$A$3:$M$197,12,FALSE)</f>
        <v>0</v>
      </c>
      <c r="AJ83" s="65" t="str">
        <f t="shared" si="18"/>
        <v>FF</v>
      </c>
      <c r="AK83" s="65" t="s">
        <v>773</v>
      </c>
      <c r="AL83" s="75">
        <f>VLOOKUP(A83,'Tagging-195-JW'!$A$3:$M$197,13,FALSE)</f>
        <v>0</v>
      </c>
      <c r="AM83" s="75">
        <f>VLOOKUP(A83,'Tagging-195-FD'!$A$3:$M$197,13,FALSE)</f>
        <v>0</v>
      </c>
      <c r="AN83" s="65" t="str">
        <f t="shared" si="19"/>
        <v>FF</v>
      </c>
    </row>
    <row r="84" spans="1:40" s="75" customFormat="1" x14ac:dyDescent="0.35">
      <c r="A84" s="65">
        <v>50</v>
      </c>
      <c r="B84" s="74" t="s">
        <v>66</v>
      </c>
      <c r="C84" s="65"/>
      <c r="D84" s="65"/>
      <c r="E84" s="65" t="s">
        <v>280</v>
      </c>
      <c r="F84" s="65" t="str">
        <f>VLOOKUP(A84,'Tagging-195-JW'!$A$3:$M$197,5,FALSE)</f>
        <v>x</v>
      </c>
      <c r="G84" s="65" t="str">
        <f>VLOOKUP(A84,'Tagging-195-FD'!$A$3:$M$197,5,FALSE)</f>
        <v>x</v>
      </c>
      <c r="H84" s="65" t="str">
        <f t="shared" si="12"/>
        <v>TT</v>
      </c>
      <c r="I84" s="65" t="s">
        <v>280</v>
      </c>
      <c r="J84" s="65" t="str">
        <f>VLOOKUP(A84,'Tagging-195-JW'!$A$3:$M$197,6,FALSE)</f>
        <v>x</v>
      </c>
      <c r="K84" s="65" t="str">
        <f>VLOOKUP(A84,'Tagging-195-FD'!$A$3:$M$197,6,FALSE)</f>
        <v>x</v>
      </c>
      <c r="L84" s="65" t="str">
        <f t="shared" si="13"/>
        <v>TT</v>
      </c>
      <c r="M84" s="65" t="s">
        <v>280</v>
      </c>
      <c r="N84" s="65" t="str">
        <f>VLOOKUP(A84,'Tagging-195-JW'!$A$3:$M$197,7,FALSE)</f>
        <v>x</v>
      </c>
      <c r="O84" s="65" t="str">
        <f>VLOOKUP(A84,'Tagging-195-FD'!$A$3:$M$197,7,FALSE)</f>
        <v>x</v>
      </c>
      <c r="P84" s="65" t="str">
        <f t="shared" si="14"/>
        <v>TT</v>
      </c>
      <c r="Q84" s="65" t="s">
        <v>280</v>
      </c>
      <c r="R84" s="65" t="str">
        <f>VLOOKUP(A84,'Tagging-195-JW'!$A$3:$M$197,8,FALSE)</f>
        <v>x</v>
      </c>
      <c r="S84" s="65">
        <f>VLOOKUP(A84,'Tagging-195-FD'!$A$3:$M$197,9,FALSE)</f>
        <v>0</v>
      </c>
      <c r="T84" s="65" t="str">
        <f t="shared" si="15"/>
        <v>TF</v>
      </c>
      <c r="U84" s="65" t="s">
        <v>773</v>
      </c>
      <c r="V84" s="65">
        <f>VLOOKUP(A84,'Tagging-195-JW'!$A$3:$M$197,9,FALSE)</f>
        <v>0</v>
      </c>
      <c r="W84" s="65">
        <f>VLOOKUP(A84,'Tagging-195-FD'!$A$3:$M$197,9,FALSE)</f>
        <v>0</v>
      </c>
      <c r="X84" s="65" t="str">
        <f t="shared" si="16"/>
        <v>FF</v>
      </c>
      <c r="Y84" s="65" t="s">
        <v>773</v>
      </c>
      <c r="Z84" s="65">
        <f>VLOOKUP(A84,'Tagging-195-JW'!$A$3:$M$197,10,FALSE)</f>
        <v>0</v>
      </c>
      <c r="AA84" s="65">
        <f>VLOOKUP(A84,'Tagging-195-FD'!$A$3:$M$197,10,FALSE)</f>
        <v>0</v>
      </c>
      <c r="AB84" s="65" t="str">
        <f t="shared" si="17"/>
        <v>FF</v>
      </c>
      <c r="AC84" s="65" t="s">
        <v>773</v>
      </c>
      <c r="AD84" s="65">
        <f>VLOOKUP(A84,'Tagging-195-JW'!$A$3:$M$197,11,FALSE)</f>
        <v>0</v>
      </c>
      <c r="AE84" s="65">
        <f>VLOOKUP(A84,'Tagging-195-FD'!$A$3:$M$197,11,FALSE)</f>
        <v>0</v>
      </c>
      <c r="AF84" s="65" t="str">
        <f t="shared" si="20"/>
        <v>FF</v>
      </c>
      <c r="AG84" s="65" t="s">
        <v>773</v>
      </c>
      <c r="AH84" s="65">
        <f>VLOOKUP(A84,'Tagging-195-JW'!$A$3:$M$197,12,FALSE)</f>
        <v>0</v>
      </c>
      <c r="AI84" s="65">
        <f>VLOOKUP(A84,'Tagging-195-FD'!$A$3:$M$197,12,FALSE)</f>
        <v>0</v>
      </c>
      <c r="AJ84" s="65" t="str">
        <f t="shared" si="18"/>
        <v>FF</v>
      </c>
      <c r="AK84" s="65" t="s">
        <v>773</v>
      </c>
      <c r="AL84" s="75">
        <f>VLOOKUP(A84,'Tagging-195-JW'!$A$3:$M$197,13,FALSE)</f>
        <v>0</v>
      </c>
      <c r="AM84" s="75">
        <f>VLOOKUP(A84,'Tagging-195-FD'!$A$3:$M$197,13,FALSE)</f>
        <v>0</v>
      </c>
      <c r="AN84" s="65" t="str">
        <f t="shared" si="19"/>
        <v>FF</v>
      </c>
    </row>
    <row r="85" spans="1:40" s="75" customFormat="1" x14ac:dyDescent="0.35">
      <c r="A85" s="65">
        <v>132</v>
      </c>
      <c r="B85" s="74" t="s">
        <v>148</v>
      </c>
      <c r="C85" s="65"/>
      <c r="D85" s="65"/>
      <c r="E85" s="65" t="s">
        <v>280</v>
      </c>
      <c r="F85" s="65" t="str">
        <f>VLOOKUP(A85,'Tagging-195-JW'!$A$3:$M$197,5,FALSE)</f>
        <v>x</v>
      </c>
      <c r="G85" s="65" t="str">
        <f>VLOOKUP(A85,'Tagging-195-FD'!$A$3:$M$197,5,FALSE)</f>
        <v>x</v>
      </c>
      <c r="H85" s="65" t="str">
        <f t="shared" si="12"/>
        <v>TT</v>
      </c>
      <c r="I85" s="65" t="s">
        <v>280</v>
      </c>
      <c r="J85" s="65" t="str">
        <f>VLOOKUP(A85,'Tagging-195-JW'!$A$3:$M$197,6,FALSE)</f>
        <v>x</v>
      </c>
      <c r="K85" s="65" t="str">
        <f>VLOOKUP(A85,'Tagging-195-FD'!$A$3:$M$197,6,FALSE)</f>
        <v>x</v>
      </c>
      <c r="L85" s="65" t="str">
        <f t="shared" si="13"/>
        <v>TT</v>
      </c>
      <c r="M85" s="65" t="s">
        <v>280</v>
      </c>
      <c r="N85" s="65" t="str">
        <f>VLOOKUP(A85,'Tagging-195-JW'!$A$3:$M$197,7,FALSE)</f>
        <v>x</v>
      </c>
      <c r="O85" s="65" t="str">
        <f>VLOOKUP(A85,'Tagging-195-FD'!$A$3:$M$197,7,FALSE)</f>
        <v>x</v>
      </c>
      <c r="P85" s="65" t="str">
        <f t="shared" si="14"/>
        <v>TT</v>
      </c>
      <c r="Q85" s="65" t="s">
        <v>280</v>
      </c>
      <c r="R85" s="65" t="str">
        <f>VLOOKUP(A85,'Tagging-195-JW'!$A$3:$M$197,8,FALSE)</f>
        <v>x</v>
      </c>
      <c r="S85" s="65">
        <f>VLOOKUP(A85,'Tagging-195-FD'!$A$3:$M$197,9,FALSE)</f>
        <v>0</v>
      </c>
      <c r="T85" s="65" t="str">
        <f t="shared" si="15"/>
        <v>TF</v>
      </c>
      <c r="U85" s="65" t="s">
        <v>773</v>
      </c>
      <c r="V85" s="65">
        <f>VLOOKUP(A85,'Tagging-195-JW'!$A$3:$M$197,9,FALSE)</f>
        <v>0</v>
      </c>
      <c r="W85" s="65">
        <f>VLOOKUP(A85,'Tagging-195-FD'!$A$3:$M$197,9,FALSE)</f>
        <v>0</v>
      </c>
      <c r="X85" s="65" t="str">
        <f t="shared" si="16"/>
        <v>FF</v>
      </c>
      <c r="Y85" s="65" t="s">
        <v>773</v>
      </c>
      <c r="Z85" s="65">
        <f>VLOOKUP(A85,'Tagging-195-JW'!$A$3:$M$197,10,FALSE)</f>
        <v>0</v>
      </c>
      <c r="AA85" s="65">
        <f>VLOOKUP(A85,'Tagging-195-FD'!$A$3:$M$197,10,FALSE)</f>
        <v>0</v>
      </c>
      <c r="AB85" s="65" t="str">
        <f t="shared" si="17"/>
        <v>FF</v>
      </c>
      <c r="AC85" s="65" t="s">
        <v>773</v>
      </c>
      <c r="AD85" s="65">
        <f>VLOOKUP(A85,'Tagging-195-JW'!$A$3:$M$197,11,FALSE)</f>
        <v>0</v>
      </c>
      <c r="AE85" s="65">
        <f>VLOOKUP(A85,'Tagging-195-FD'!$A$3:$M$197,11,FALSE)</f>
        <v>0</v>
      </c>
      <c r="AF85" s="65" t="str">
        <f t="shared" si="20"/>
        <v>FF</v>
      </c>
      <c r="AG85" s="65" t="s">
        <v>773</v>
      </c>
      <c r="AH85" s="65">
        <f>VLOOKUP(A85,'Tagging-195-JW'!$A$3:$M$197,12,FALSE)</f>
        <v>0</v>
      </c>
      <c r="AI85" s="65">
        <f>VLOOKUP(A85,'Tagging-195-FD'!$A$3:$M$197,12,FALSE)</f>
        <v>0</v>
      </c>
      <c r="AJ85" s="65" t="str">
        <f t="shared" si="18"/>
        <v>FF</v>
      </c>
      <c r="AK85" s="65" t="s">
        <v>773</v>
      </c>
      <c r="AL85" s="75">
        <f>VLOOKUP(A85,'Tagging-195-JW'!$A$3:$M$197,13,FALSE)</f>
        <v>0</v>
      </c>
      <c r="AM85" s="75">
        <f>VLOOKUP(A85,'Tagging-195-FD'!$A$3:$M$197,13,FALSE)</f>
        <v>0</v>
      </c>
      <c r="AN85" s="65" t="str">
        <f t="shared" si="19"/>
        <v>FF</v>
      </c>
    </row>
    <row r="86" spans="1:40" s="75" customFormat="1" x14ac:dyDescent="0.35">
      <c r="A86" s="65">
        <v>217</v>
      </c>
      <c r="B86" s="74" t="s">
        <v>232</v>
      </c>
      <c r="C86" s="65"/>
      <c r="D86" s="65"/>
      <c r="E86" s="65" t="s">
        <v>280</v>
      </c>
      <c r="F86" s="65" t="str">
        <f>VLOOKUP(A86,'Tagging-195-JW'!$A$3:$M$197,5,FALSE)</f>
        <v>x</v>
      </c>
      <c r="G86" s="65" t="str">
        <f>VLOOKUP(A86,'Tagging-195-FD'!$A$3:$M$197,5,FALSE)</f>
        <v>x</v>
      </c>
      <c r="H86" s="65" t="str">
        <f t="shared" si="12"/>
        <v>TT</v>
      </c>
      <c r="I86" s="65" t="s">
        <v>280</v>
      </c>
      <c r="J86" s="65" t="str">
        <f>VLOOKUP(A86,'Tagging-195-JW'!$A$3:$M$197,6,FALSE)</f>
        <v>x</v>
      </c>
      <c r="K86" s="65" t="str">
        <f>VLOOKUP(A86,'Tagging-195-FD'!$A$3:$M$197,6,FALSE)</f>
        <v>x</v>
      </c>
      <c r="L86" s="65" t="str">
        <f t="shared" si="13"/>
        <v>TT</v>
      </c>
      <c r="M86" s="65" t="s">
        <v>280</v>
      </c>
      <c r="N86" s="65" t="str">
        <f>VLOOKUP(A86,'Tagging-195-JW'!$A$3:$M$197,7,FALSE)</f>
        <v>x</v>
      </c>
      <c r="O86" s="65" t="str">
        <f>VLOOKUP(A86,'Tagging-195-FD'!$A$3:$M$197,7,FALSE)</f>
        <v>x</v>
      </c>
      <c r="P86" s="65" t="str">
        <f t="shared" si="14"/>
        <v>TT</v>
      </c>
      <c r="Q86" s="65" t="s">
        <v>280</v>
      </c>
      <c r="R86" s="65" t="str">
        <f>VLOOKUP(A86,'Tagging-195-JW'!$A$3:$M$197,8,FALSE)</f>
        <v>x</v>
      </c>
      <c r="S86" s="65">
        <f>VLOOKUP(A86,'Tagging-195-FD'!$A$3:$M$197,9,FALSE)</f>
        <v>0</v>
      </c>
      <c r="T86" s="65" t="str">
        <f t="shared" si="15"/>
        <v>TF</v>
      </c>
      <c r="U86" s="65" t="s">
        <v>773</v>
      </c>
      <c r="V86" s="65">
        <f>VLOOKUP(A86,'Tagging-195-JW'!$A$3:$M$197,9,FALSE)</f>
        <v>0</v>
      </c>
      <c r="W86" s="65">
        <f>VLOOKUP(A86,'Tagging-195-FD'!$A$3:$M$197,9,FALSE)</f>
        <v>0</v>
      </c>
      <c r="X86" s="65" t="str">
        <f t="shared" si="16"/>
        <v>FF</v>
      </c>
      <c r="Y86" s="65" t="s">
        <v>773</v>
      </c>
      <c r="Z86" s="65">
        <f>VLOOKUP(A86,'Tagging-195-JW'!$A$3:$M$197,10,FALSE)</f>
        <v>0</v>
      </c>
      <c r="AA86" s="65">
        <f>VLOOKUP(A86,'Tagging-195-FD'!$A$3:$M$197,10,FALSE)</f>
        <v>0</v>
      </c>
      <c r="AB86" s="65" t="str">
        <f t="shared" si="17"/>
        <v>FF</v>
      </c>
      <c r="AC86" s="65" t="s">
        <v>773</v>
      </c>
      <c r="AD86" s="65">
        <f>VLOOKUP(A86,'Tagging-195-JW'!$A$3:$M$197,11,FALSE)</f>
        <v>0</v>
      </c>
      <c r="AE86" s="65">
        <f>VLOOKUP(A86,'Tagging-195-FD'!$A$3:$M$197,11,FALSE)</f>
        <v>0</v>
      </c>
      <c r="AF86" s="65" t="str">
        <f t="shared" si="20"/>
        <v>FF</v>
      </c>
      <c r="AG86" s="65" t="s">
        <v>773</v>
      </c>
      <c r="AH86" s="65">
        <f>VLOOKUP(A86,'Tagging-195-JW'!$A$3:$M$197,12,FALSE)</f>
        <v>0</v>
      </c>
      <c r="AI86" s="65">
        <f>VLOOKUP(A86,'Tagging-195-FD'!$A$3:$M$197,12,FALSE)</f>
        <v>0</v>
      </c>
      <c r="AJ86" s="65" t="str">
        <f t="shared" si="18"/>
        <v>FF</v>
      </c>
      <c r="AK86" s="65" t="s">
        <v>773</v>
      </c>
      <c r="AL86" s="75">
        <f>VLOOKUP(A86,'Tagging-195-JW'!$A$3:$M$197,13,FALSE)</f>
        <v>0</v>
      </c>
      <c r="AM86" s="75">
        <f>VLOOKUP(A86,'Tagging-195-FD'!$A$3:$M$197,13,FALSE)</f>
        <v>0</v>
      </c>
      <c r="AN86" s="65" t="str">
        <f t="shared" si="19"/>
        <v>FF</v>
      </c>
    </row>
    <row r="87" spans="1:40" s="75" customFormat="1" x14ac:dyDescent="0.35">
      <c r="A87" s="65">
        <v>70</v>
      </c>
      <c r="B87" s="74" t="s">
        <v>86</v>
      </c>
      <c r="C87" s="65"/>
      <c r="D87" s="65"/>
      <c r="E87" s="65" t="s">
        <v>280</v>
      </c>
      <c r="F87" s="65" t="str">
        <f>VLOOKUP(A87,'Tagging-195-JW'!$A$3:$M$197,5,FALSE)</f>
        <v>x</v>
      </c>
      <c r="G87" s="65" t="str">
        <f>VLOOKUP(A87,'Tagging-195-FD'!$A$3:$M$197,5,FALSE)</f>
        <v>x</v>
      </c>
      <c r="H87" s="65" t="str">
        <f t="shared" si="12"/>
        <v>TT</v>
      </c>
      <c r="I87" s="65" t="s">
        <v>280</v>
      </c>
      <c r="J87" s="65" t="str">
        <f>VLOOKUP(A87,'Tagging-195-JW'!$A$3:$M$197,6,FALSE)</f>
        <v>x</v>
      </c>
      <c r="K87" s="65" t="str">
        <f>VLOOKUP(A87,'Tagging-195-FD'!$A$3:$M$197,6,FALSE)</f>
        <v>x</v>
      </c>
      <c r="L87" s="65" t="str">
        <f t="shared" si="13"/>
        <v>TT</v>
      </c>
      <c r="M87" s="65" t="s">
        <v>280</v>
      </c>
      <c r="N87" s="65" t="str">
        <f>VLOOKUP(A87,'Tagging-195-JW'!$A$3:$M$197,7,FALSE)</f>
        <v>x</v>
      </c>
      <c r="O87" s="65" t="str">
        <f>VLOOKUP(A87,'Tagging-195-FD'!$A$3:$M$197,7,FALSE)</f>
        <v>x</v>
      </c>
      <c r="P87" s="65" t="str">
        <f t="shared" si="14"/>
        <v>TT</v>
      </c>
      <c r="Q87" s="65" t="s">
        <v>280</v>
      </c>
      <c r="R87" s="65">
        <f>VLOOKUP(A87,'Tagging-195-JW'!$A$3:$M$197,8,FALSE)</f>
        <v>0</v>
      </c>
      <c r="S87" s="65">
        <f>VLOOKUP(A87,'Tagging-195-FD'!$A$3:$M$197,9,FALSE)</f>
        <v>0</v>
      </c>
      <c r="T87" s="65" t="str">
        <f t="shared" si="15"/>
        <v>FF</v>
      </c>
      <c r="U87" s="65" t="s">
        <v>773</v>
      </c>
      <c r="V87" s="65">
        <f>VLOOKUP(A87,'Tagging-195-JW'!$A$3:$M$197,9,FALSE)</f>
        <v>0</v>
      </c>
      <c r="W87" s="65">
        <f>VLOOKUP(A87,'Tagging-195-FD'!$A$3:$M$197,9,FALSE)</f>
        <v>0</v>
      </c>
      <c r="X87" s="65" t="str">
        <f t="shared" si="16"/>
        <v>FF</v>
      </c>
      <c r="Y87" s="65" t="s">
        <v>773</v>
      </c>
      <c r="Z87" s="65">
        <f>VLOOKUP(A87,'Tagging-195-JW'!$A$3:$M$197,10,FALSE)</f>
        <v>0</v>
      </c>
      <c r="AA87" s="65">
        <f>VLOOKUP(A87,'Tagging-195-FD'!$A$3:$M$197,10,FALSE)</f>
        <v>0</v>
      </c>
      <c r="AB87" s="65" t="str">
        <f t="shared" si="17"/>
        <v>FF</v>
      </c>
      <c r="AC87" s="65" t="s">
        <v>773</v>
      </c>
      <c r="AD87" s="65">
        <f>VLOOKUP(A87,'Tagging-195-JW'!$A$3:$M$197,11,FALSE)</f>
        <v>0</v>
      </c>
      <c r="AE87" s="65">
        <f>VLOOKUP(A87,'Tagging-195-FD'!$A$3:$M$197,11,FALSE)</f>
        <v>0</v>
      </c>
      <c r="AF87" s="65" t="str">
        <f t="shared" si="20"/>
        <v>FF</v>
      </c>
      <c r="AG87" s="65" t="s">
        <v>773</v>
      </c>
      <c r="AH87" s="65">
        <f>VLOOKUP(A87,'Tagging-195-JW'!$A$3:$M$197,12,FALSE)</f>
        <v>0</v>
      </c>
      <c r="AI87" s="65">
        <f>VLOOKUP(A87,'Tagging-195-FD'!$A$3:$M$197,12,FALSE)</f>
        <v>0</v>
      </c>
      <c r="AJ87" s="65" t="str">
        <f t="shared" si="18"/>
        <v>FF</v>
      </c>
      <c r="AK87" s="65" t="s">
        <v>773</v>
      </c>
      <c r="AL87" s="75">
        <f>VLOOKUP(A87,'Tagging-195-JW'!$A$3:$M$197,13,FALSE)</f>
        <v>0</v>
      </c>
      <c r="AM87" s="75">
        <f>VLOOKUP(A87,'Tagging-195-FD'!$A$3:$M$197,13,FALSE)</f>
        <v>0</v>
      </c>
      <c r="AN87" s="65" t="str">
        <f t="shared" si="19"/>
        <v>FF</v>
      </c>
    </row>
    <row r="88" spans="1:40" s="75" customFormat="1" x14ac:dyDescent="0.35">
      <c r="A88" s="65">
        <v>91</v>
      </c>
      <c r="B88" s="74" t="s">
        <v>107</v>
      </c>
      <c r="C88" s="65"/>
      <c r="D88" s="65"/>
      <c r="E88" s="65" t="s">
        <v>280</v>
      </c>
      <c r="F88" s="65" t="str">
        <f>VLOOKUP(A88,'Tagging-195-JW'!$A$3:$M$197,5,FALSE)</f>
        <v>x</v>
      </c>
      <c r="G88" s="65" t="str">
        <f>VLOOKUP(A88,'Tagging-195-FD'!$A$3:$M$197,5,FALSE)</f>
        <v>x</v>
      </c>
      <c r="H88" s="65" t="str">
        <f t="shared" si="12"/>
        <v>TT</v>
      </c>
      <c r="I88" s="65" t="s">
        <v>773</v>
      </c>
      <c r="J88" s="65">
        <f>VLOOKUP(A88,'Tagging-195-JW'!$A$3:$M$197,6,FALSE)</f>
        <v>0</v>
      </c>
      <c r="K88" s="65">
        <f>VLOOKUP(A88,'Tagging-195-FD'!$A$3:$M$197,6,FALSE)</f>
        <v>0</v>
      </c>
      <c r="L88" s="65" t="str">
        <f t="shared" si="13"/>
        <v>FF</v>
      </c>
      <c r="M88" s="65" t="s">
        <v>280</v>
      </c>
      <c r="N88" s="65" t="str">
        <f>VLOOKUP(A88,'Tagging-195-JW'!$A$3:$M$197,7,FALSE)</f>
        <v>x</v>
      </c>
      <c r="O88" s="65" t="str">
        <f>VLOOKUP(A88,'Tagging-195-FD'!$A$3:$M$197,7,FALSE)</f>
        <v>x</v>
      </c>
      <c r="P88" s="65" t="str">
        <f t="shared" si="14"/>
        <v>TT</v>
      </c>
      <c r="Q88" s="65" t="s">
        <v>280</v>
      </c>
      <c r="R88" s="65" t="str">
        <f>VLOOKUP(A88,'Tagging-195-JW'!$A$3:$M$197,8,FALSE)</f>
        <v>x</v>
      </c>
      <c r="S88" s="65">
        <f>VLOOKUP(A88,'Tagging-195-FD'!$A$3:$M$197,9,FALSE)</f>
        <v>0</v>
      </c>
      <c r="T88" s="65" t="str">
        <f t="shared" si="15"/>
        <v>TF</v>
      </c>
      <c r="U88" s="65" t="s">
        <v>773</v>
      </c>
      <c r="V88" s="65">
        <f>VLOOKUP(A88,'Tagging-195-JW'!$A$3:$M$197,9,FALSE)</f>
        <v>0</v>
      </c>
      <c r="W88" s="65">
        <f>VLOOKUP(A88,'Tagging-195-FD'!$A$3:$M$197,9,FALSE)</f>
        <v>0</v>
      </c>
      <c r="X88" s="65" t="str">
        <f t="shared" si="16"/>
        <v>FF</v>
      </c>
      <c r="Y88" s="65" t="s">
        <v>773</v>
      </c>
      <c r="Z88" s="65">
        <f>VLOOKUP(A88,'Tagging-195-JW'!$A$3:$M$197,10,FALSE)</f>
        <v>0</v>
      </c>
      <c r="AA88" s="65">
        <f>VLOOKUP(A88,'Tagging-195-FD'!$A$3:$M$197,10,FALSE)</f>
        <v>0</v>
      </c>
      <c r="AB88" s="65" t="str">
        <f t="shared" si="17"/>
        <v>FF</v>
      </c>
      <c r="AC88" s="65" t="s">
        <v>773</v>
      </c>
      <c r="AD88" s="65">
        <f>VLOOKUP(A88,'Tagging-195-JW'!$A$3:$M$197,11,FALSE)</f>
        <v>0</v>
      </c>
      <c r="AE88" s="65">
        <f>VLOOKUP(A88,'Tagging-195-FD'!$A$3:$M$197,11,FALSE)</f>
        <v>0</v>
      </c>
      <c r="AF88" s="65" t="str">
        <f t="shared" si="20"/>
        <v>FF</v>
      </c>
      <c r="AG88" s="65" t="s">
        <v>773</v>
      </c>
      <c r="AH88" s="65">
        <f>VLOOKUP(A88,'Tagging-195-JW'!$A$3:$M$197,12,FALSE)</f>
        <v>0</v>
      </c>
      <c r="AI88" s="65">
        <f>VLOOKUP(A88,'Tagging-195-FD'!$A$3:$M$197,12,FALSE)</f>
        <v>0</v>
      </c>
      <c r="AJ88" s="65" t="str">
        <f t="shared" si="18"/>
        <v>FF</v>
      </c>
      <c r="AK88" s="65" t="s">
        <v>773</v>
      </c>
      <c r="AL88" s="75">
        <f>VLOOKUP(A88,'Tagging-195-JW'!$A$3:$M$197,13,FALSE)</f>
        <v>0</v>
      </c>
      <c r="AM88" s="75">
        <f>VLOOKUP(A88,'Tagging-195-FD'!$A$3:$M$197,13,FALSE)</f>
        <v>0</v>
      </c>
      <c r="AN88" s="65" t="str">
        <f t="shared" si="19"/>
        <v>FF</v>
      </c>
    </row>
    <row r="89" spans="1:40" s="75" customFormat="1" x14ac:dyDescent="0.35">
      <c r="A89" s="65">
        <v>245</v>
      </c>
      <c r="B89" s="74" t="s">
        <v>260</v>
      </c>
      <c r="C89" s="65"/>
      <c r="D89" s="65"/>
      <c r="E89" s="65" t="s">
        <v>280</v>
      </c>
      <c r="F89" s="65" t="str">
        <f>VLOOKUP(A89,'Tagging-195-JW'!$A$3:$M$197,5,FALSE)</f>
        <v>x</v>
      </c>
      <c r="G89" s="65" t="str">
        <f>VLOOKUP(A89,'Tagging-195-FD'!$A$3:$M$197,5,FALSE)</f>
        <v>x</v>
      </c>
      <c r="H89" s="65" t="str">
        <f t="shared" si="12"/>
        <v>TT</v>
      </c>
      <c r="I89" s="65" t="s">
        <v>280</v>
      </c>
      <c r="J89" s="65" t="str">
        <f>VLOOKUP(A89,'Tagging-195-JW'!$A$3:$M$197,6,FALSE)</f>
        <v>x</v>
      </c>
      <c r="K89" s="65" t="str">
        <f>VLOOKUP(A89,'Tagging-195-FD'!$A$3:$M$197,6,FALSE)</f>
        <v>x</v>
      </c>
      <c r="L89" s="65" t="str">
        <f t="shared" si="13"/>
        <v>TT</v>
      </c>
      <c r="M89" s="65" t="s">
        <v>280</v>
      </c>
      <c r="N89" s="65" t="str">
        <f>VLOOKUP(A89,'Tagging-195-JW'!$A$3:$M$197,7,FALSE)</f>
        <v>x</v>
      </c>
      <c r="O89" s="65" t="str">
        <f>VLOOKUP(A89,'Tagging-195-FD'!$A$3:$M$197,7,FALSE)</f>
        <v>x</v>
      </c>
      <c r="P89" s="65" t="str">
        <f t="shared" si="14"/>
        <v>TT</v>
      </c>
      <c r="Q89" s="65" t="s">
        <v>280</v>
      </c>
      <c r="R89" s="65">
        <f>VLOOKUP(A89,'Tagging-195-JW'!$A$3:$M$197,8,FALSE)</f>
        <v>0</v>
      </c>
      <c r="S89" s="65">
        <f>VLOOKUP(A89,'Tagging-195-FD'!$A$3:$M$197,9,FALSE)</f>
        <v>0</v>
      </c>
      <c r="T89" s="65" t="str">
        <f t="shared" si="15"/>
        <v>FF</v>
      </c>
      <c r="U89" s="65" t="s">
        <v>773</v>
      </c>
      <c r="V89" s="65">
        <f>VLOOKUP(A89,'Tagging-195-JW'!$A$3:$M$197,9,FALSE)</f>
        <v>0</v>
      </c>
      <c r="W89" s="65">
        <f>VLOOKUP(A89,'Tagging-195-FD'!$A$3:$M$197,9,FALSE)</f>
        <v>0</v>
      </c>
      <c r="X89" s="65" t="str">
        <f t="shared" si="16"/>
        <v>FF</v>
      </c>
      <c r="Y89" s="65" t="s">
        <v>773</v>
      </c>
      <c r="Z89" s="65">
        <f>VLOOKUP(A89,'Tagging-195-JW'!$A$3:$M$197,10,FALSE)</f>
        <v>0</v>
      </c>
      <c r="AA89" s="65">
        <f>VLOOKUP(A89,'Tagging-195-FD'!$A$3:$M$197,10,FALSE)</f>
        <v>0</v>
      </c>
      <c r="AB89" s="65" t="str">
        <f t="shared" si="17"/>
        <v>FF</v>
      </c>
      <c r="AC89" s="65" t="s">
        <v>280</v>
      </c>
      <c r="AD89" s="65">
        <f>VLOOKUP(A89,'Tagging-195-JW'!$A$3:$M$197,11,FALSE)</f>
        <v>0</v>
      </c>
      <c r="AE89" s="65" t="str">
        <f>VLOOKUP(A89,'Tagging-195-FD'!$A$3:$M$197,11,FALSE)</f>
        <v>x</v>
      </c>
      <c r="AF89" s="65" t="str">
        <f t="shared" si="20"/>
        <v>FT</v>
      </c>
      <c r="AG89" s="65" t="s">
        <v>773</v>
      </c>
      <c r="AH89" s="65">
        <f>VLOOKUP(A89,'Tagging-195-JW'!$A$3:$M$197,12,FALSE)</f>
        <v>0</v>
      </c>
      <c r="AI89" s="65">
        <f>VLOOKUP(A89,'Tagging-195-FD'!$A$3:$M$197,12,FALSE)</f>
        <v>0</v>
      </c>
      <c r="AJ89" s="65" t="str">
        <f t="shared" si="18"/>
        <v>FF</v>
      </c>
      <c r="AK89" s="65" t="s">
        <v>773</v>
      </c>
      <c r="AL89" s="75">
        <f>VLOOKUP(A89,'Tagging-195-JW'!$A$3:$M$197,13,FALSE)</f>
        <v>0</v>
      </c>
      <c r="AM89" s="75">
        <f>VLOOKUP(A89,'Tagging-195-FD'!$A$3:$M$197,13,FALSE)</f>
        <v>0</v>
      </c>
      <c r="AN89" s="65" t="str">
        <f t="shared" si="19"/>
        <v>FF</v>
      </c>
    </row>
    <row r="90" spans="1:40" s="75" customFormat="1" x14ac:dyDescent="0.35">
      <c r="A90" s="65">
        <v>85</v>
      </c>
      <c r="B90" s="74" t="s">
        <v>101</v>
      </c>
      <c r="C90" s="65"/>
      <c r="D90" s="65"/>
      <c r="E90" s="65" t="s">
        <v>280</v>
      </c>
      <c r="F90" s="65" t="str">
        <f>VLOOKUP(A90,'Tagging-195-JW'!$A$3:$M$197,5,FALSE)</f>
        <v>x</v>
      </c>
      <c r="G90" s="65" t="str">
        <f>VLOOKUP(A90,'Tagging-195-FD'!$A$3:$M$197,5,FALSE)</f>
        <v>x</v>
      </c>
      <c r="H90" s="65" t="str">
        <f t="shared" si="12"/>
        <v>TT</v>
      </c>
      <c r="I90" s="65" t="s">
        <v>280</v>
      </c>
      <c r="J90" s="65" t="str">
        <f>VLOOKUP(A90,'Tagging-195-JW'!$A$3:$M$197,6,FALSE)</f>
        <v>x</v>
      </c>
      <c r="K90" s="65" t="str">
        <f>VLOOKUP(A90,'Tagging-195-FD'!$A$3:$M$197,6,FALSE)</f>
        <v>x</v>
      </c>
      <c r="L90" s="65" t="str">
        <f t="shared" si="13"/>
        <v>TT</v>
      </c>
      <c r="M90" s="65" t="s">
        <v>280</v>
      </c>
      <c r="N90" s="65" t="str">
        <f>VLOOKUP(A90,'Tagging-195-JW'!$A$3:$M$197,7,FALSE)</f>
        <v>x</v>
      </c>
      <c r="O90" s="65" t="str">
        <f>VLOOKUP(A90,'Tagging-195-FD'!$A$3:$M$197,7,FALSE)</f>
        <v>x</v>
      </c>
      <c r="P90" s="65" t="str">
        <f t="shared" si="14"/>
        <v>TT</v>
      </c>
      <c r="Q90" s="65" t="s">
        <v>280</v>
      </c>
      <c r="R90" s="65" t="str">
        <f>VLOOKUP(A90,'Tagging-195-JW'!$A$3:$M$197,8,FALSE)</f>
        <v>x</v>
      </c>
      <c r="S90" s="65">
        <f>VLOOKUP(A90,'Tagging-195-FD'!$A$3:$M$197,9,FALSE)</f>
        <v>0</v>
      </c>
      <c r="T90" s="65" t="str">
        <f t="shared" si="15"/>
        <v>TF</v>
      </c>
      <c r="U90" s="65" t="s">
        <v>773</v>
      </c>
      <c r="V90" s="65">
        <f>VLOOKUP(A90,'Tagging-195-JW'!$A$3:$M$197,9,FALSE)</f>
        <v>0</v>
      </c>
      <c r="W90" s="65">
        <f>VLOOKUP(A90,'Tagging-195-FD'!$A$3:$M$197,9,FALSE)</f>
        <v>0</v>
      </c>
      <c r="X90" s="65" t="str">
        <f t="shared" si="16"/>
        <v>FF</v>
      </c>
      <c r="Y90" s="65" t="s">
        <v>773</v>
      </c>
      <c r="Z90" s="65">
        <f>VLOOKUP(A90,'Tagging-195-JW'!$A$3:$M$197,10,FALSE)</f>
        <v>0</v>
      </c>
      <c r="AA90" s="65">
        <f>VLOOKUP(A90,'Tagging-195-FD'!$A$3:$M$197,10,FALSE)</f>
        <v>0</v>
      </c>
      <c r="AB90" s="65" t="str">
        <f t="shared" si="17"/>
        <v>FF</v>
      </c>
      <c r="AC90" s="65" t="s">
        <v>773</v>
      </c>
      <c r="AD90" s="65">
        <f>VLOOKUP(A90,'Tagging-195-JW'!$A$3:$M$197,11,FALSE)</f>
        <v>0</v>
      </c>
      <c r="AE90" s="65">
        <f>VLOOKUP(A90,'Tagging-195-FD'!$A$3:$M$197,11,FALSE)</f>
        <v>0</v>
      </c>
      <c r="AF90" s="65" t="str">
        <f t="shared" si="20"/>
        <v>FF</v>
      </c>
      <c r="AG90" s="65" t="s">
        <v>773</v>
      </c>
      <c r="AH90" s="65">
        <f>VLOOKUP(A90,'Tagging-195-JW'!$A$3:$M$197,12,FALSE)</f>
        <v>0</v>
      </c>
      <c r="AI90" s="65">
        <f>VLOOKUP(A90,'Tagging-195-FD'!$A$3:$M$197,12,FALSE)</f>
        <v>0</v>
      </c>
      <c r="AJ90" s="65" t="str">
        <f t="shared" si="18"/>
        <v>FF</v>
      </c>
      <c r="AK90" s="65" t="s">
        <v>280</v>
      </c>
      <c r="AL90" s="75" t="str">
        <f>VLOOKUP(A90,'Tagging-195-JW'!$A$3:$M$197,13,FALSE)</f>
        <v>x</v>
      </c>
      <c r="AM90" s="75" t="str">
        <f>VLOOKUP(A90,'Tagging-195-FD'!$A$3:$M$197,13,FALSE)</f>
        <v>x</v>
      </c>
      <c r="AN90" s="65" t="str">
        <f t="shared" si="19"/>
        <v>TT</v>
      </c>
    </row>
    <row r="91" spans="1:40" s="75" customFormat="1" x14ac:dyDescent="0.35">
      <c r="A91" s="65">
        <v>43</v>
      </c>
      <c r="B91" s="74" t="s">
        <v>60</v>
      </c>
      <c r="C91" s="65"/>
      <c r="D91" s="65"/>
      <c r="E91" s="65" t="s">
        <v>280</v>
      </c>
      <c r="F91" s="65" t="str">
        <f>VLOOKUP(A91,'Tagging-195-JW'!$A$3:$M$197,5,FALSE)</f>
        <v>x</v>
      </c>
      <c r="G91" s="65" t="str">
        <f>VLOOKUP(A91,'Tagging-195-FD'!$A$3:$M$197,5,FALSE)</f>
        <v>x</v>
      </c>
      <c r="H91" s="65" t="str">
        <f t="shared" si="12"/>
        <v>TT</v>
      </c>
      <c r="I91" s="65" t="s">
        <v>773</v>
      </c>
      <c r="J91" s="65">
        <f>VLOOKUP(A91,'Tagging-195-JW'!$A$3:$M$197,6,FALSE)</f>
        <v>0</v>
      </c>
      <c r="K91" s="65">
        <f>VLOOKUP(A91,'Tagging-195-FD'!$A$3:$M$197,6,FALSE)</f>
        <v>0</v>
      </c>
      <c r="L91" s="65" t="str">
        <f t="shared" si="13"/>
        <v>FF</v>
      </c>
      <c r="M91" s="65" t="s">
        <v>280</v>
      </c>
      <c r="N91" s="65" t="str">
        <f>VLOOKUP(A91,'Tagging-195-JW'!$A$3:$M$197,7,FALSE)</f>
        <v>x</v>
      </c>
      <c r="O91" s="65" t="str">
        <f>VLOOKUP(A91,'Tagging-195-FD'!$A$3:$M$197,7,FALSE)</f>
        <v>x</v>
      </c>
      <c r="P91" s="65" t="str">
        <f t="shared" si="14"/>
        <v>TT</v>
      </c>
      <c r="Q91" s="65" t="s">
        <v>280</v>
      </c>
      <c r="R91" s="65" t="str">
        <f>VLOOKUP(A91,'Tagging-195-JW'!$A$3:$M$197,8,FALSE)</f>
        <v>x</v>
      </c>
      <c r="S91" s="65">
        <f>VLOOKUP(A91,'Tagging-195-FD'!$A$3:$M$197,9,FALSE)</f>
        <v>0</v>
      </c>
      <c r="T91" s="65" t="str">
        <f t="shared" si="15"/>
        <v>TF</v>
      </c>
      <c r="U91" s="65" t="s">
        <v>773</v>
      </c>
      <c r="V91" s="65">
        <f>VLOOKUP(A91,'Tagging-195-JW'!$A$3:$M$197,9,FALSE)</f>
        <v>0</v>
      </c>
      <c r="W91" s="65">
        <f>VLOOKUP(A91,'Tagging-195-FD'!$A$3:$M$197,9,FALSE)</f>
        <v>0</v>
      </c>
      <c r="X91" s="65" t="str">
        <f t="shared" si="16"/>
        <v>FF</v>
      </c>
      <c r="Y91" s="65" t="s">
        <v>773</v>
      </c>
      <c r="Z91" s="65">
        <f>VLOOKUP(A91,'Tagging-195-JW'!$A$3:$M$197,10,FALSE)</f>
        <v>0</v>
      </c>
      <c r="AA91" s="65">
        <f>VLOOKUP(A91,'Tagging-195-FD'!$A$3:$M$197,10,FALSE)</f>
        <v>0</v>
      </c>
      <c r="AB91" s="65" t="str">
        <f t="shared" si="17"/>
        <v>FF</v>
      </c>
      <c r="AC91" s="65" t="s">
        <v>773</v>
      </c>
      <c r="AD91" s="65">
        <f>VLOOKUP(A91,'Tagging-195-JW'!$A$3:$M$197,11,FALSE)</f>
        <v>0</v>
      </c>
      <c r="AE91" s="65">
        <f>VLOOKUP(A91,'Tagging-195-FD'!$A$3:$M$197,11,FALSE)</f>
        <v>0</v>
      </c>
      <c r="AF91" s="65" t="str">
        <f t="shared" si="20"/>
        <v>FF</v>
      </c>
      <c r="AG91" s="65" t="s">
        <v>773</v>
      </c>
      <c r="AH91" s="65">
        <f>VLOOKUP(A91,'Tagging-195-JW'!$A$3:$M$197,12,FALSE)</f>
        <v>0</v>
      </c>
      <c r="AI91" s="65">
        <f>VLOOKUP(A91,'Tagging-195-FD'!$A$3:$M$197,12,FALSE)</f>
        <v>0</v>
      </c>
      <c r="AJ91" s="65" t="str">
        <f t="shared" si="18"/>
        <v>FF</v>
      </c>
      <c r="AK91" s="65" t="s">
        <v>773</v>
      </c>
      <c r="AL91" s="75">
        <f>VLOOKUP(A91,'Tagging-195-JW'!$A$3:$M$197,13,FALSE)</f>
        <v>0</v>
      </c>
      <c r="AM91" s="75">
        <f>VLOOKUP(A91,'Tagging-195-FD'!$A$3:$M$197,13,FALSE)</f>
        <v>0</v>
      </c>
      <c r="AN91" s="65" t="str">
        <f t="shared" si="19"/>
        <v>FF</v>
      </c>
    </row>
    <row r="92" spans="1:40" s="75" customFormat="1" x14ac:dyDescent="0.35">
      <c r="A92" s="65">
        <v>157</v>
      </c>
      <c r="B92" s="74" t="s">
        <v>173</v>
      </c>
      <c r="C92" s="65"/>
      <c r="D92" s="65"/>
      <c r="E92" s="65" t="s">
        <v>280</v>
      </c>
      <c r="F92" s="65" t="str">
        <f>VLOOKUP(A92,'Tagging-195-JW'!$A$3:$M$197,5,FALSE)</f>
        <v>x</v>
      </c>
      <c r="G92" s="65" t="str">
        <f>VLOOKUP(A92,'Tagging-195-FD'!$A$3:$M$197,5,FALSE)</f>
        <v>x</v>
      </c>
      <c r="H92" s="65" t="str">
        <f t="shared" si="12"/>
        <v>TT</v>
      </c>
      <c r="I92" s="65" t="s">
        <v>280</v>
      </c>
      <c r="J92" s="65" t="str">
        <f>VLOOKUP(A92,'Tagging-195-JW'!$A$3:$M$197,6,FALSE)</f>
        <v>x</v>
      </c>
      <c r="K92" s="65" t="str">
        <f>VLOOKUP(A92,'Tagging-195-FD'!$A$3:$M$197,6,FALSE)</f>
        <v>x</v>
      </c>
      <c r="L92" s="65" t="str">
        <f t="shared" si="13"/>
        <v>TT</v>
      </c>
      <c r="M92" s="65" t="s">
        <v>280</v>
      </c>
      <c r="N92" s="65" t="str">
        <f>VLOOKUP(A92,'Tagging-195-JW'!$A$3:$M$197,7,FALSE)</f>
        <v>x</v>
      </c>
      <c r="O92" s="65" t="str">
        <f>VLOOKUP(A92,'Tagging-195-FD'!$A$3:$M$197,7,FALSE)</f>
        <v>x</v>
      </c>
      <c r="P92" s="65" t="str">
        <f t="shared" si="14"/>
        <v>TT</v>
      </c>
      <c r="Q92" s="65" t="s">
        <v>280</v>
      </c>
      <c r="R92" s="65" t="str">
        <f>VLOOKUP(A92,'Tagging-195-JW'!$A$3:$M$197,8,FALSE)</f>
        <v>x</v>
      </c>
      <c r="S92" s="65">
        <f>VLOOKUP(A92,'Tagging-195-FD'!$A$3:$M$197,9,FALSE)</f>
        <v>0</v>
      </c>
      <c r="T92" s="65" t="str">
        <f t="shared" si="15"/>
        <v>TF</v>
      </c>
      <c r="U92" s="65" t="s">
        <v>773</v>
      </c>
      <c r="V92" s="65">
        <f>VLOOKUP(A92,'Tagging-195-JW'!$A$3:$M$197,9,FALSE)</f>
        <v>0</v>
      </c>
      <c r="W92" s="65">
        <f>VLOOKUP(A92,'Tagging-195-FD'!$A$3:$M$197,9,FALSE)</f>
        <v>0</v>
      </c>
      <c r="X92" s="65" t="str">
        <f t="shared" si="16"/>
        <v>FF</v>
      </c>
      <c r="Y92" s="65" t="s">
        <v>773</v>
      </c>
      <c r="Z92" s="65">
        <f>VLOOKUP(A92,'Tagging-195-JW'!$A$3:$M$197,10,FALSE)</f>
        <v>0</v>
      </c>
      <c r="AA92" s="65">
        <f>VLOOKUP(A92,'Tagging-195-FD'!$A$3:$M$197,10,FALSE)</f>
        <v>0</v>
      </c>
      <c r="AB92" s="65" t="str">
        <f t="shared" si="17"/>
        <v>FF</v>
      </c>
      <c r="AC92" s="65" t="s">
        <v>773</v>
      </c>
      <c r="AD92" s="65">
        <f>VLOOKUP(A92,'Tagging-195-JW'!$A$3:$M$197,11,FALSE)</f>
        <v>0</v>
      </c>
      <c r="AE92" s="65">
        <f>VLOOKUP(A92,'Tagging-195-FD'!$A$3:$M$197,11,FALSE)</f>
        <v>0</v>
      </c>
      <c r="AF92" s="65" t="str">
        <f t="shared" si="20"/>
        <v>FF</v>
      </c>
      <c r="AG92" s="65" t="s">
        <v>773</v>
      </c>
      <c r="AH92" s="65">
        <f>VLOOKUP(A92,'Tagging-195-JW'!$A$3:$M$197,12,FALSE)</f>
        <v>0</v>
      </c>
      <c r="AI92" s="65">
        <f>VLOOKUP(A92,'Tagging-195-FD'!$A$3:$M$197,12,FALSE)</f>
        <v>0</v>
      </c>
      <c r="AJ92" s="65" t="str">
        <f t="shared" si="18"/>
        <v>FF</v>
      </c>
      <c r="AK92" s="65" t="s">
        <v>280</v>
      </c>
      <c r="AL92" s="75">
        <f>VLOOKUP(A92,'Tagging-195-JW'!$A$3:$M$197,13,FALSE)</f>
        <v>0</v>
      </c>
      <c r="AM92" s="75" t="str">
        <f>VLOOKUP(A92,'Tagging-195-FD'!$A$3:$M$197,13,FALSE)</f>
        <v>x</v>
      </c>
      <c r="AN92" s="65" t="str">
        <f t="shared" si="19"/>
        <v>FT</v>
      </c>
    </row>
    <row r="93" spans="1:40" s="75" customFormat="1" x14ac:dyDescent="0.35">
      <c r="A93" s="65">
        <v>65</v>
      </c>
      <c r="B93" s="74" t="s">
        <v>82</v>
      </c>
      <c r="C93" s="65"/>
      <c r="D93" s="65"/>
      <c r="E93" s="65" t="s">
        <v>280</v>
      </c>
      <c r="F93" s="65" t="str">
        <f>VLOOKUP(A93,'Tagging-195-JW'!$A$3:$M$197,5,FALSE)</f>
        <v>x</v>
      </c>
      <c r="G93" s="65" t="str">
        <f>VLOOKUP(A93,'Tagging-195-FD'!$A$3:$M$197,5,FALSE)</f>
        <v>x</v>
      </c>
      <c r="H93" s="65" t="str">
        <f t="shared" si="12"/>
        <v>TT</v>
      </c>
      <c r="I93" s="65" t="s">
        <v>280</v>
      </c>
      <c r="J93" s="65" t="str">
        <f>VLOOKUP(A93,'Tagging-195-JW'!$A$3:$M$197,6,FALSE)</f>
        <v>x</v>
      </c>
      <c r="K93" s="65" t="str">
        <f>VLOOKUP(A93,'Tagging-195-FD'!$A$3:$M$197,6,FALSE)</f>
        <v>x</v>
      </c>
      <c r="L93" s="65" t="str">
        <f t="shared" si="13"/>
        <v>TT</v>
      </c>
      <c r="M93" s="65" t="s">
        <v>280</v>
      </c>
      <c r="N93" s="65" t="str">
        <f>VLOOKUP(A93,'Tagging-195-JW'!$A$3:$M$197,7,FALSE)</f>
        <v>x</v>
      </c>
      <c r="O93" s="65">
        <f>VLOOKUP(A93,'Tagging-195-FD'!$A$3:$M$197,7,FALSE)</f>
        <v>0</v>
      </c>
      <c r="P93" s="65" t="str">
        <f t="shared" si="14"/>
        <v>TF</v>
      </c>
      <c r="Q93" s="65" t="s">
        <v>280</v>
      </c>
      <c r="R93" s="65" t="str">
        <f>VLOOKUP(A93,'Tagging-195-JW'!$A$3:$M$197,8,FALSE)</f>
        <v>x</v>
      </c>
      <c r="S93" s="65">
        <f>VLOOKUP(A93,'Tagging-195-FD'!$A$3:$M$197,9,FALSE)</f>
        <v>0</v>
      </c>
      <c r="T93" s="65" t="str">
        <f t="shared" si="15"/>
        <v>TF</v>
      </c>
      <c r="U93" s="65" t="s">
        <v>773</v>
      </c>
      <c r="V93" s="65">
        <f>VLOOKUP(A93,'Tagging-195-JW'!$A$3:$M$197,9,FALSE)</f>
        <v>0</v>
      </c>
      <c r="W93" s="65">
        <f>VLOOKUP(A93,'Tagging-195-FD'!$A$3:$M$197,9,FALSE)</f>
        <v>0</v>
      </c>
      <c r="X93" s="65" t="str">
        <f t="shared" si="16"/>
        <v>FF</v>
      </c>
      <c r="Y93" s="65" t="s">
        <v>773</v>
      </c>
      <c r="Z93" s="65">
        <f>VLOOKUP(A93,'Tagging-195-JW'!$A$3:$M$197,10,FALSE)</f>
        <v>0</v>
      </c>
      <c r="AA93" s="65">
        <f>VLOOKUP(A93,'Tagging-195-FD'!$A$3:$M$197,10,FALSE)</f>
        <v>0</v>
      </c>
      <c r="AB93" s="65" t="str">
        <f t="shared" si="17"/>
        <v>FF</v>
      </c>
      <c r="AC93" s="65" t="s">
        <v>773</v>
      </c>
      <c r="AD93" s="65">
        <f>VLOOKUP(A93,'Tagging-195-JW'!$A$3:$M$197,11,FALSE)</f>
        <v>0</v>
      </c>
      <c r="AE93" s="65">
        <f>VLOOKUP(A93,'Tagging-195-FD'!$A$3:$M$197,11,FALSE)</f>
        <v>0</v>
      </c>
      <c r="AF93" s="65" t="str">
        <f t="shared" si="20"/>
        <v>FF</v>
      </c>
      <c r="AG93" s="65" t="s">
        <v>773</v>
      </c>
      <c r="AH93" s="65">
        <f>VLOOKUP(A93,'Tagging-195-JW'!$A$3:$M$197,12,FALSE)</f>
        <v>0</v>
      </c>
      <c r="AI93" s="65">
        <f>VLOOKUP(A93,'Tagging-195-FD'!$A$3:$M$197,12,FALSE)</f>
        <v>0</v>
      </c>
      <c r="AJ93" s="65" t="str">
        <f t="shared" si="18"/>
        <v>FF</v>
      </c>
      <c r="AK93" s="65" t="s">
        <v>773</v>
      </c>
      <c r="AL93" s="75">
        <f>VLOOKUP(A93,'Tagging-195-JW'!$A$3:$M$197,13,FALSE)</f>
        <v>0</v>
      </c>
      <c r="AM93" s="75">
        <f>VLOOKUP(A93,'Tagging-195-FD'!$A$3:$M$197,13,FALSE)</f>
        <v>0</v>
      </c>
      <c r="AN93" s="65" t="str">
        <f t="shared" si="19"/>
        <v>FF</v>
      </c>
    </row>
    <row r="94" spans="1:40" s="75" customFormat="1" x14ac:dyDescent="0.35">
      <c r="A94" s="65">
        <v>75</v>
      </c>
      <c r="B94" s="74" t="s">
        <v>91</v>
      </c>
      <c r="C94" s="65"/>
      <c r="D94" s="65"/>
      <c r="E94" s="65" t="s">
        <v>280</v>
      </c>
      <c r="F94" s="65" t="str">
        <f>VLOOKUP(A94,'Tagging-195-JW'!$A$3:$M$197,5,FALSE)</f>
        <v>x</v>
      </c>
      <c r="G94" s="65" t="str">
        <f>VLOOKUP(A94,'Tagging-195-FD'!$A$3:$M$197,5,FALSE)</f>
        <v>x</v>
      </c>
      <c r="H94" s="65" t="str">
        <f t="shared" si="12"/>
        <v>TT</v>
      </c>
      <c r="I94" s="65" t="s">
        <v>280</v>
      </c>
      <c r="J94" s="65" t="str">
        <f>VLOOKUP(A94,'Tagging-195-JW'!$A$3:$M$197,6,FALSE)</f>
        <v>x</v>
      </c>
      <c r="K94" s="65" t="str">
        <f>VLOOKUP(A94,'Tagging-195-FD'!$A$3:$M$197,6,FALSE)</f>
        <v>x</v>
      </c>
      <c r="L94" s="65" t="str">
        <f t="shared" si="13"/>
        <v>TT</v>
      </c>
      <c r="M94" s="65" t="s">
        <v>280</v>
      </c>
      <c r="N94" s="65" t="str">
        <f>VLOOKUP(A94,'Tagging-195-JW'!$A$3:$M$197,7,FALSE)</f>
        <v>x</v>
      </c>
      <c r="O94" s="65" t="str">
        <f>VLOOKUP(A94,'Tagging-195-FD'!$A$3:$M$197,7,FALSE)</f>
        <v>x</v>
      </c>
      <c r="P94" s="65" t="str">
        <f t="shared" si="14"/>
        <v>TT</v>
      </c>
      <c r="Q94" s="65" t="s">
        <v>280</v>
      </c>
      <c r="R94" s="65" t="str">
        <f>VLOOKUP(A94,'Tagging-195-JW'!$A$3:$M$197,8,FALSE)</f>
        <v>x</v>
      </c>
      <c r="S94" s="65">
        <f>VLOOKUP(A94,'Tagging-195-FD'!$A$3:$M$197,9,FALSE)</f>
        <v>0</v>
      </c>
      <c r="T94" s="65" t="str">
        <f t="shared" si="15"/>
        <v>TF</v>
      </c>
      <c r="U94" s="65" t="s">
        <v>773</v>
      </c>
      <c r="V94" s="65">
        <f>VLOOKUP(A94,'Tagging-195-JW'!$A$3:$M$197,9,FALSE)</f>
        <v>0</v>
      </c>
      <c r="W94" s="65">
        <f>VLOOKUP(A94,'Tagging-195-FD'!$A$3:$M$197,9,FALSE)</f>
        <v>0</v>
      </c>
      <c r="X94" s="65" t="str">
        <f t="shared" si="16"/>
        <v>FF</v>
      </c>
      <c r="Y94" s="65" t="s">
        <v>773</v>
      </c>
      <c r="Z94" s="65">
        <f>VLOOKUP(A94,'Tagging-195-JW'!$A$3:$M$197,10,FALSE)</f>
        <v>0</v>
      </c>
      <c r="AA94" s="65">
        <f>VLOOKUP(A94,'Tagging-195-FD'!$A$3:$M$197,10,FALSE)</f>
        <v>0</v>
      </c>
      <c r="AB94" s="65" t="str">
        <f t="shared" si="17"/>
        <v>FF</v>
      </c>
      <c r="AC94" s="65" t="s">
        <v>773</v>
      </c>
      <c r="AD94" s="65">
        <f>VLOOKUP(A94,'Tagging-195-JW'!$A$3:$M$197,11,FALSE)</f>
        <v>0</v>
      </c>
      <c r="AE94" s="65">
        <f>VLOOKUP(A94,'Tagging-195-FD'!$A$3:$M$197,11,FALSE)</f>
        <v>0</v>
      </c>
      <c r="AF94" s="65" t="str">
        <f t="shared" si="20"/>
        <v>FF</v>
      </c>
      <c r="AG94" s="65" t="s">
        <v>773</v>
      </c>
      <c r="AH94" s="65">
        <f>VLOOKUP(A94,'Tagging-195-JW'!$A$3:$M$197,12,FALSE)</f>
        <v>0</v>
      </c>
      <c r="AI94" s="65">
        <f>VLOOKUP(A94,'Tagging-195-FD'!$A$3:$M$197,12,FALSE)</f>
        <v>0</v>
      </c>
      <c r="AJ94" s="65" t="str">
        <f t="shared" si="18"/>
        <v>FF</v>
      </c>
      <c r="AK94" s="65" t="s">
        <v>773</v>
      </c>
      <c r="AL94" s="75">
        <f>VLOOKUP(A94,'Tagging-195-JW'!$A$3:$M$197,13,FALSE)</f>
        <v>0</v>
      </c>
      <c r="AM94" s="75" t="str">
        <f>VLOOKUP(A94,'Tagging-195-FD'!$A$3:$M$197,13,FALSE)</f>
        <v>x</v>
      </c>
      <c r="AN94" s="65" t="str">
        <f t="shared" si="19"/>
        <v>FT</v>
      </c>
    </row>
    <row r="95" spans="1:40" s="75" customFormat="1" x14ac:dyDescent="0.35">
      <c r="A95" s="65">
        <v>214</v>
      </c>
      <c r="B95" s="74" t="s">
        <v>229</v>
      </c>
      <c r="C95" s="65"/>
      <c r="D95" s="65"/>
      <c r="E95" s="65" t="s">
        <v>280</v>
      </c>
      <c r="F95" s="65" t="str">
        <f>VLOOKUP(A95,'Tagging-195-JW'!$A$3:$M$197,5,FALSE)</f>
        <v>x</v>
      </c>
      <c r="G95" s="65" t="str">
        <f>VLOOKUP(A95,'Tagging-195-FD'!$A$3:$M$197,5,FALSE)</f>
        <v>x</v>
      </c>
      <c r="H95" s="65" t="str">
        <f t="shared" si="12"/>
        <v>TT</v>
      </c>
      <c r="I95" s="65" t="s">
        <v>280</v>
      </c>
      <c r="J95" s="65" t="str">
        <f>VLOOKUP(A95,'Tagging-195-JW'!$A$3:$M$197,6,FALSE)</f>
        <v>x</v>
      </c>
      <c r="K95" s="65" t="str">
        <f>VLOOKUP(A95,'Tagging-195-FD'!$A$3:$M$197,6,FALSE)</f>
        <v>x</v>
      </c>
      <c r="L95" s="65" t="str">
        <f t="shared" si="13"/>
        <v>TT</v>
      </c>
      <c r="M95" s="65" t="s">
        <v>280</v>
      </c>
      <c r="N95" s="65" t="str">
        <f>VLOOKUP(A95,'Tagging-195-JW'!$A$3:$M$197,7,FALSE)</f>
        <v>x</v>
      </c>
      <c r="O95" s="65" t="str">
        <f>VLOOKUP(A95,'Tagging-195-FD'!$A$3:$M$197,7,FALSE)</f>
        <v>x</v>
      </c>
      <c r="P95" s="65" t="str">
        <f t="shared" si="14"/>
        <v>TT</v>
      </c>
      <c r="Q95" s="65" t="s">
        <v>280</v>
      </c>
      <c r="R95" s="65" t="str">
        <f>VLOOKUP(A95,'Tagging-195-JW'!$A$3:$M$197,8,FALSE)</f>
        <v>x</v>
      </c>
      <c r="S95" s="65">
        <f>VLOOKUP(A95,'Tagging-195-FD'!$A$3:$M$197,9,FALSE)</f>
        <v>0</v>
      </c>
      <c r="T95" s="65" t="str">
        <f t="shared" si="15"/>
        <v>TF</v>
      </c>
      <c r="U95" s="65" t="s">
        <v>773</v>
      </c>
      <c r="V95" s="65">
        <f>VLOOKUP(A95,'Tagging-195-JW'!$A$3:$M$197,9,FALSE)</f>
        <v>0</v>
      </c>
      <c r="W95" s="65">
        <f>VLOOKUP(A95,'Tagging-195-FD'!$A$3:$M$197,9,FALSE)</f>
        <v>0</v>
      </c>
      <c r="X95" s="65" t="str">
        <f t="shared" si="16"/>
        <v>FF</v>
      </c>
      <c r="Y95" s="65" t="s">
        <v>773</v>
      </c>
      <c r="Z95" s="65">
        <f>VLOOKUP(A95,'Tagging-195-JW'!$A$3:$M$197,10,FALSE)</f>
        <v>0</v>
      </c>
      <c r="AA95" s="65">
        <f>VLOOKUP(A95,'Tagging-195-FD'!$A$3:$M$197,10,FALSE)</f>
        <v>0</v>
      </c>
      <c r="AB95" s="65" t="str">
        <f t="shared" si="17"/>
        <v>FF</v>
      </c>
      <c r="AC95" s="65" t="s">
        <v>773</v>
      </c>
      <c r="AD95" s="65">
        <f>VLOOKUP(A95,'Tagging-195-JW'!$A$3:$M$197,11,FALSE)</f>
        <v>0</v>
      </c>
      <c r="AE95" s="65">
        <f>VLOOKUP(A95,'Tagging-195-FD'!$A$3:$M$197,11,FALSE)</f>
        <v>0</v>
      </c>
      <c r="AF95" s="65" t="str">
        <f t="shared" si="20"/>
        <v>FF</v>
      </c>
      <c r="AG95" s="65" t="s">
        <v>773</v>
      </c>
      <c r="AH95" s="65">
        <f>VLOOKUP(A95,'Tagging-195-JW'!$A$3:$M$197,12,FALSE)</f>
        <v>0</v>
      </c>
      <c r="AI95" s="65">
        <f>VLOOKUP(A95,'Tagging-195-FD'!$A$3:$M$197,12,FALSE)</f>
        <v>0</v>
      </c>
      <c r="AJ95" s="65" t="str">
        <f t="shared" si="18"/>
        <v>FF</v>
      </c>
      <c r="AK95" s="65" t="s">
        <v>773</v>
      </c>
      <c r="AL95" s="75">
        <f>VLOOKUP(A95,'Tagging-195-JW'!$A$3:$M$197,13,FALSE)</f>
        <v>0</v>
      </c>
      <c r="AM95" s="75">
        <f>VLOOKUP(A95,'Tagging-195-FD'!$A$3:$M$197,13,FALSE)</f>
        <v>0</v>
      </c>
      <c r="AN95" s="65" t="str">
        <f t="shared" si="19"/>
        <v>FF</v>
      </c>
    </row>
    <row r="96" spans="1:40" s="75" customFormat="1" x14ac:dyDescent="0.35">
      <c r="A96" s="65">
        <v>233</v>
      </c>
      <c r="B96" s="74" t="s">
        <v>248</v>
      </c>
      <c r="C96" s="65"/>
      <c r="D96" s="65"/>
      <c r="E96" s="65" t="s">
        <v>280</v>
      </c>
      <c r="F96" s="65" t="str">
        <f>VLOOKUP(A96,'Tagging-195-JW'!$A$3:$M$197,5,FALSE)</f>
        <v>x</v>
      </c>
      <c r="G96" s="65" t="str">
        <f>VLOOKUP(A96,'Tagging-195-FD'!$A$3:$M$197,5,FALSE)</f>
        <v>x</v>
      </c>
      <c r="H96" s="65" t="str">
        <f t="shared" si="12"/>
        <v>TT</v>
      </c>
      <c r="I96" s="65" t="s">
        <v>280</v>
      </c>
      <c r="J96" s="65" t="str">
        <f>VLOOKUP(A96,'Tagging-195-JW'!$A$3:$M$197,6,FALSE)</f>
        <v>x</v>
      </c>
      <c r="K96" s="65">
        <f>VLOOKUP(A96,'Tagging-195-FD'!$A$3:$M$197,6,FALSE)</f>
        <v>0</v>
      </c>
      <c r="L96" s="65" t="str">
        <f t="shared" si="13"/>
        <v>TF</v>
      </c>
      <c r="M96" s="65" t="s">
        <v>280</v>
      </c>
      <c r="N96" s="65" t="str">
        <f>VLOOKUP(A96,'Tagging-195-JW'!$A$3:$M$197,7,FALSE)</f>
        <v>x</v>
      </c>
      <c r="O96" s="65" t="str">
        <f>VLOOKUP(A96,'Tagging-195-FD'!$A$3:$M$197,7,FALSE)</f>
        <v>x</v>
      </c>
      <c r="P96" s="65" t="str">
        <f t="shared" si="14"/>
        <v>TT</v>
      </c>
      <c r="Q96" s="65" t="s">
        <v>280</v>
      </c>
      <c r="R96" s="65">
        <f>VLOOKUP(A96,'Tagging-195-JW'!$A$3:$M$197,8,FALSE)</f>
        <v>0</v>
      </c>
      <c r="S96" s="65">
        <f>VLOOKUP(A96,'Tagging-195-FD'!$A$3:$M$197,9,FALSE)</f>
        <v>0</v>
      </c>
      <c r="T96" s="65" t="str">
        <f t="shared" si="15"/>
        <v>FF</v>
      </c>
      <c r="U96" s="65" t="s">
        <v>773</v>
      </c>
      <c r="V96" s="65">
        <f>VLOOKUP(A96,'Tagging-195-JW'!$A$3:$M$197,9,FALSE)</f>
        <v>0</v>
      </c>
      <c r="W96" s="65">
        <f>VLOOKUP(A96,'Tagging-195-FD'!$A$3:$M$197,9,FALSE)</f>
        <v>0</v>
      </c>
      <c r="X96" s="65" t="str">
        <f t="shared" si="16"/>
        <v>FF</v>
      </c>
      <c r="Y96" s="65" t="s">
        <v>773</v>
      </c>
      <c r="Z96" s="65">
        <f>VLOOKUP(A96,'Tagging-195-JW'!$A$3:$M$197,10,FALSE)</f>
        <v>0</v>
      </c>
      <c r="AA96" s="65">
        <f>VLOOKUP(A96,'Tagging-195-FD'!$A$3:$M$197,10,FALSE)</f>
        <v>0</v>
      </c>
      <c r="AB96" s="65" t="str">
        <f t="shared" si="17"/>
        <v>FF</v>
      </c>
      <c r="AC96" s="65" t="s">
        <v>773</v>
      </c>
      <c r="AD96" s="65">
        <f>VLOOKUP(A96,'Tagging-195-JW'!$A$3:$M$197,11,FALSE)</f>
        <v>0</v>
      </c>
      <c r="AE96" s="65">
        <f>VLOOKUP(A96,'Tagging-195-FD'!$A$3:$M$197,11,FALSE)</f>
        <v>0</v>
      </c>
      <c r="AF96" s="65" t="str">
        <f t="shared" si="20"/>
        <v>FF</v>
      </c>
      <c r="AG96" s="65" t="s">
        <v>773</v>
      </c>
      <c r="AH96" s="65">
        <f>VLOOKUP(A96,'Tagging-195-JW'!$A$3:$M$197,12,FALSE)</f>
        <v>0</v>
      </c>
      <c r="AI96" s="65">
        <f>VLOOKUP(A96,'Tagging-195-FD'!$A$3:$M$197,12,FALSE)</f>
        <v>0</v>
      </c>
      <c r="AJ96" s="65" t="str">
        <f t="shared" si="18"/>
        <v>FF</v>
      </c>
      <c r="AK96" s="65" t="s">
        <v>773</v>
      </c>
      <c r="AL96" s="75">
        <f>VLOOKUP(A96,'Tagging-195-JW'!$A$3:$M$197,13,FALSE)</f>
        <v>0</v>
      </c>
      <c r="AM96" s="75">
        <f>VLOOKUP(A96,'Tagging-195-FD'!$A$3:$M$197,13,FALSE)</f>
        <v>0</v>
      </c>
      <c r="AN96" s="65" t="str">
        <f t="shared" si="19"/>
        <v>FF</v>
      </c>
    </row>
    <row r="97" spans="1:40" s="75" customFormat="1" x14ac:dyDescent="0.35">
      <c r="A97" s="65">
        <v>82</v>
      </c>
      <c r="B97" s="74" t="s">
        <v>98</v>
      </c>
      <c r="C97" s="65"/>
      <c r="D97" s="65"/>
      <c r="E97" s="65" t="s">
        <v>280</v>
      </c>
      <c r="F97" s="65" t="str">
        <f>VLOOKUP(A97,'Tagging-195-JW'!$A$3:$M$197,5,FALSE)</f>
        <v>x</v>
      </c>
      <c r="G97" s="65" t="str">
        <f>VLOOKUP(A97,'Tagging-195-FD'!$A$3:$M$197,5,FALSE)</f>
        <v>x</v>
      </c>
      <c r="H97" s="65" t="str">
        <f t="shared" si="12"/>
        <v>TT</v>
      </c>
      <c r="I97" s="65" t="s">
        <v>773</v>
      </c>
      <c r="J97" s="65" t="str">
        <f>VLOOKUP(A97,'Tagging-195-JW'!$A$3:$M$197,6,FALSE)</f>
        <v>x</v>
      </c>
      <c r="K97" s="65">
        <f>VLOOKUP(A97,'Tagging-195-FD'!$A$3:$M$197,6,FALSE)</f>
        <v>0</v>
      </c>
      <c r="L97" s="65" t="str">
        <f t="shared" si="13"/>
        <v>TF</v>
      </c>
      <c r="M97" s="65" t="s">
        <v>280</v>
      </c>
      <c r="N97" s="65" t="str">
        <f>VLOOKUP(A97,'Tagging-195-JW'!$A$3:$M$197,7,FALSE)</f>
        <v>x</v>
      </c>
      <c r="O97" s="65" t="str">
        <f>VLOOKUP(A97,'Tagging-195-FD'!$A$3:$M$197,7,FALSE)</f>
        <v>x</v>
      </c>
      <c r="P97" s="65" t="str">
        <f t="shared" si="14"/>
        <v>TT</v>
      </c>
      <c r="Q97" s="65" t="s">
        <v>280</v>
      </c>
      <c r="R97" s="65" t="str">
        <f>VLOOKUP(A97,'Tagging-195-JW'!$A$3:$M$197,8,FALSE)</f>
        <v>x</v>
      </c>
      <c r="S97" s="65">
        <f>VLOOKUP(A97,'Tagging-195-FD'!$A$3:$M$197,9,FALSE)</f>
        <v>0</v>
      </c>
      <c r="T97" s="65" t="str">
        <f t="shared" si="15"/>
        <v>TF</v>
      </c>
      <c r="U97" s="65" t="s">
        <v>773</v>
      </c>
      <c r="V97" s="65">
        <f>VLOOKUP(A97,'Tagging-195-JW'!$A$3:$M$197,9,FALSE)</f>
        <v>0</v>
      </c>
      <c r="W97" s="65">
        <f>VLOOKUP(A97,'Tagging-195-FD'!$A$3:$M$197,9,FALSE)</f>
        <v>0</v>
      </c>
      <c r="X97" s="65" t="str">
        <f t="shared" si="16"/>
        <v>FF</v>
      </c>
      <c r="Y97" s="65" t="s">
        <v>773</v>
      </c>
      <c r="Z97" s="65">
        <f>VLOOKUP(A97,'Tagging-195-JW'!$A$3:$M$197,10,FALSE)</f>
        <v>0</v>
      </c>
      <c r="AA97" s="65">
        <f>VLOOKUP(A97,'Tagging-195-FD'!$A$3:$M$197,10,FALSE)</f>
        <v>0</v>
      </c>
      <c r="AB97" s="65" t="str">
        <f t="shared" si="17"/>
        <v>FF</v>
      </c>
      <c r="AC97" s="65" t="s">
        <v>773</v>
      </c>
      <c r="AD97" s="65">
        <f>VLOOKUP(A97,'Tagging-195-JW'!$A$3:$M$197,11,FALSE)</f>
        <v>0</v>
      </c>
      <c r="AE97" s="65">
        <f>VLOOKUP(A97,'Tagging-195-FD'!$A$3:$M$197,11,FALSE)</f>
        <v>0</v>
      </c>
      <c r="AF97" s="65" t="str">
        <f t="shared" si="20"/>
        <v>FF</v>
      </c>
      <c r="AG97" s="65" t="s">
        <v>773</v>
      </c>
      <c r="AH97" s="65">
        <f>VLOOKUP(A97,'Tagging-195-JW'!$A$3:$M$197,12,FALSE)</f>
        <v>0</v>
      </c>
      <c r="AI97" s="65">
        <f>VLOOKUP(A97,'Tagging-195-FD'!$A$3:$M$197,12,FALSE)</f>
        <v>0</v>
      </c>
      <c r="AJ97" s="65" t="str">
        <f t="shared" si="18"/>
        <v>FF</v>
      </c>
      <c r="AK97" s="65" t="s">
        <v>773</v>
      </c>
      <c r="AL97" s="75">
        <f>VLOOKUP(A97,'Tagging-195-JW'!$A$3:$M$197,13,FALSE)</f>
        <v>0</v>
      </c>
      <c r="AM97" s="75">
        <f>VLOOKUP(A97,'Tagging-195-FD'!$A$3:$M$197,13,FALSE)</f>
        <v>0</v>
      </c>
      <c r="AN97" s="65" t="str">
        <f t="shared" si="19"/>
        <v>FF</v>
      </c>
    </row>
    <row r="98" spans="1:40" s="75" customFormat="1" x14ac:dyDescent="0.35">
      <c r="A98" s="65">
        <v>84</v>
      </c>
      <c r="B98" s="74" t="s">
        <v>100</v>
      </c>
      <c r="C98" s="65"/>
      <c r="D98" s="65"/>
      <c r="E98" s="65" t="s">
        <v>280</v>
      </c>
      <c r="F98" s="65" t="str">
        <f>VLOOKUP(A98,'Tagging-195-JW'!$A$3:$M$197,5,FALSE)</f>
        <v>x</v>
      </c>
      <c r="G98" s="65" t="str">
        <f>VLOOKUP(A98,'Tagging-195-FD'!$A$3:$M$197,5,FALSE)</f>
        <v>x</v>
      </c>
      <c r="H98" s="65" t="str">
        <f t="shared" si="12"/>
        <v>TT</v>
      </c>
      <c r="I98" s="65" t="s">
        <v>280</v>
      </c>
      <c r="J98" s="65" t="str">
        <f>VLOOKUP(A98,'Tagging-195-JW'!$A$3:$M$197,6,FALSE)</f>
        <v>x</v>
      </c>
      <c r="K98" s="65" t="str">
        <f>VLOOKUP(A98,'Tagging-195-FD'!$A$3:$M$197,6,FALSE)</f>
        <v>x</v>
      </c>
      <c r="L98" s="65" t="str">
        <f t="shared" si="13"/>
        <v>TT</v>
      </c>
      <c r="M98" s="65" t="s">
        <v>280</v>
      </c>
      <c r="N98" s="65" t="str">
        <f>VLOOKUP(A98,'Tagging-195-JW'!$A$3:$M$197,7,FALSE)</f>
        <v>x</v>
      </c>
      <c r="O98" s="65" t="str">
        <f>VLOOKUP(A98,'Tagging-195-FD'!$A$3:$M$197,7,FALSE)</f>
        <v>x</v>
      </c>
      <c r="P98" s="65" t="str">
        <f t="shared" si="14"/>
        <v>TT</v>
      </c>
      <c r="Q98" s="65" t="s">
        <v>280</v>
      </c>
      <c r="R98" s="65" t="str">
        <f>VLOOKUP(A98,'Tagging-195-JW'!$A$3:$M$197,8,FALSE)</f>
        <v>x</v>
      </c>
      <c r="S98" s="65">
        <f>VLOOKUP(A98,'Tagging-195-FD'!$A$3:$M$197,9,FALSE)</f>
        <v>0</v>
      </c>
      <c r="T98" s="65" t="str">
        <f t="shared" si="15"/>
        <v>TF</v>
      </c>
      <c r="U98" s="65" t="s">
        <v>773</v>
      </c>
      <c r="V98" s="65">
        <f>VLOOKUP(A98,'Tagging-195-JW'!$A$3:$M$197,9,FALSE)</f>
        <v>0</v>
      </c>
      <c r="W98" s="65">
        <f>VLOOKUP(A98,'Tagging-195-FD'!$A$3:$M$197,9,FALSE)</f>
        <v>0</v>
      </c>
      <c r="X98" s="65" t="str">
        <f t="shared" si="16"/>
        <v>FF</v>
      </c>
      <c r="Y98" s="65" t="s">
        <v>773</v>
      </c>
      <c r="Z98" s="65">
        <f>VLOOKUP(A98,'Tagging-195-JW'!$A$3:$M$197,10,FALSE)</f>
        <v>0</v>
      </c>
      <c r="AA98" s="65">
        <f>VLOOKUP(A98,'Tagging-195-FD'!$A$3:$M$197,10,FALSE)</f>
        <v>0</v>
      </c>
      <c r="AB98" s="65" t="str">
        <f t="shared" si="17"/>
        <v>FF</v>
      </c>
      <c r="AC98" s="65" t="s">
        <v>773</v>
      </c>
      <c r="AD98" s="65">
        <f>VLOOKUP(A98,'Tagging-195-JW'!$A$3:$M$197,11,FALSE)</f>
        <v>0</v>
      </c>
      <c r="AE98" s="65">
        <f>VLOOKUP(A98,'Tagging-195-FD'!$A$3:$M$197,11,FALSE)</f>
        <v>0</v>
      </c>
      <c r="AF98" s="65" t="str">
        <f t="shared" si="20"/>
        <v>FF</v>
      </c>
      <c r="AG98" s="65" t="s">
        <v>773</v>
      </c>
      <c r="AH98" s="65">
        <f>VLOOKUP(A98,'Tagging-195-JW'!$A$3:$M$197,12,FALSE)</f>
        <v>0</v>
      </c>
      <c r="AI98" s="65">
        <f>VLOOKUP(A98,'Tagging-195-FD'!$A$3:$M$197,12,FALSE)</f>
        <v>0</v>
      </c>
      <c r="AJ98" s="65" t="str">
        <f t="shared" si="18"/>
        <v>FF</v>
      </c>
      <c r="AK98" s="65" t="s">
        <v>773</v>
      </c>
      <c r="AL98" s="75">
        <f>VLOOKUP(A98,'Tagging-195-JW'!$A$3:$M$197,13,FALSE)</f>
        <v>0</v>
      </c>
      <c r="AM98" s="75">
        <f>VLOOKUP(A98,'Tagging-195-FD'!$A$3:$M$197,13,FALSE)</f>
        <v>0</v>
      </c>
      <c r="AN98" s="65" t="str">
        <f t="shared" si="19"/>
        <v>FF</v>
      </c>
    </row>
    <row r="99" spans="1:40" s="75" customFormat="1" x14ac:dyDescent="0.35">
      <c r="A99" s="65">
        <v>126</v>
      </c>
      <c r="B99" s="74" t="s">
        <v>142</v>
      </c>
      <c r="C99" s="65"/>
      <c r="D99" s="65"/>
      <c r="E99" s="65" t="s">
        <v>280</v>
      </c>
      <c r="F99" s="65" t="str">
        <f>VLOOKUP(A99,'Tagging-195-JW'!$A$3:$M$197,5,FALSE)</f>
        <v>x</v>
      </c>
      <c r="G99" s="65" t="str">
        <f>VLOOKUP(A99,'Tagging-195-FD'!$A$3:$M$197,5,FALSE)</f>
        <v>x</v>
      </c>
      <c r="H99" s="65" t="str">
        <f t="shared" si="12"/>
        <v>TT</v>
      </c>
      <c r="I99" s="65" t="s">
        <v>280</v>
      </c>
      <c r="J99" s="65" t="str">
        <f>VLOOKUP(A99,'Tagging-195-JW'!$A$3:$M$197,6,FALSE)</f>
        <v>x</v>
      </c>
      <c r="K99" s="65" t="str">
        <f>VLOOKUP(A99,'Tagging-195-FD'!$A$3:$M$197,6,FALSE)</f>
        <v>x</v>
      </c>
      <c r="L99" s="65" t="str">
        <f t="shared" si="13"/>
        <v>TT</v>
      </c>
      <c r="M99" s="65" t="s">
        <v>280</v>
      </c>
      <c r="N99" s="65" t="str">
        <f>VLOOKUP(A99,'Tagging-195-JW'!$A$3:$M$197,7,FALSE)</f>
        <v>x</v>
      </c>
      <c r="O99" s="65" t="str">
        <f>VLOOKUP(A99,'Tagging-195-FD'!$A$3:$M$197,7,FALSE)</f>
        <v>x</v>
      </c>
      <c r="P99" s="65" t="str">
        <f t="shared" si="14"/>
        <v>TT</v>
      </c>
      <c r="Q99" s="65" t="s">
        <v>280</v>
      </c>
      <c r="R99" s="65" t="str">
        <f>VLOOKUP(A99,'Tagging-195-JW'!$A$3:$M$197,8,FALSE)</f>
        <v>x</v>
      </c>
      <c r="S99" s="65">
        <f>VLOOKUP(A99,'Tagging-195-FD'!$A$3:$M$197,9,FALSE)</f>
        <v>0</v>
      </c>
      <c r="T99" s="65" t="str">
        <f t="shared" si="15"/>
        <v>TF</v>
      </c>
      <c r="U99" s="65" t="s">
        <v>773</v>
      </c>
      <c r="V99" s="65">
        <f>VLOOKUP(A99,'Tagging-195-JW'!$A$3:$M$197,9,FALSE)</f>
        <v>0</v>
      </c>
      <c r="W99" s="65">
        <f>VLOOKUP(A99,'Tagging-195-FD'!$A$3:$M$197,9,FALSE)</f>
        <v>0</v>
      </c>
      <c r="X99" s="65" t="str">
        <f t="shared" si="16"/>
        <v>FF</v>
      </c>
      <c r="Y99" s="65" t="s">
        <v>773</v>
      </c>
      <c r="Z99" s="65">
        <f>VLOOKUP(A99,'Tagging-195-JW'!$A$3:$M$197,10,FALSE)</f>
        <v>0</v>
      </c>
      <c r="AA99" s="65">
        <f>VLOOKUP(A99,'Tagging-195-FD'!$A$3:$M$197,10,FALSE)</f>
        <v>0</v>
      </c>
      <c r="AB99" s="65" t="str">
        <f t="shared" si="17"/>
        <v>FF</v>
      </c>
      <c r="AC99" s="65" t="s">
        <v>773</v>
      </c>
      <c r="AD99" s="65">
        <f>VLOOKUP(A99,'Tagging-195-JW'!$A$3:$M$197,11,FALSE)</f>
        <v>0</v>
      </c>
      <c r="AE99" s="65">
        <f>VLOOKUP(A99,'Tagging-195-FD'!$A$3:$M$197,11,FALSE)</f>
        <v>0</v>
      </c>
      <c r="AF99" s="65" t="str">
        <f t="shared" si="20"/>
        <v>FF</v>
      </c>
      <c r="AG99" s="65" t="s">
        <v>773</v>
      </c>
      <c r="AH99" s="65">
        <f>VLOOKUP(A99,'Tagging-195-JW'!$A$3:$M$197,12,FALSE)</f>
        <v>0</v>
      </c>
      <c r="AI99" s="65">
        <f>VLOOKUP(A99,'Tagging-195-FD'!$A$3:$M$197,12,FALSE)</f>
        <v>0</v>
      </c>
      <c r="AJ99" s="65" t="str">
        <f t="shared" si="18"/>
        <v>FF</v>
      </c>
      <c r="AK99" s="65" t="s">
        <v>773</v>
      </c>
      <c r="AL99" s="75">
        <f>VLOOKUP(A99,'Tagging-195-JW'!$A$3:$M$197,13,FALSE)</f>
        <v>0</v>
      </c>
      <c r="AM99" s="75">
        <f>VLOOKUP(A99,'Tagging-195-FD'!$A$3:$M$197,13,FALSE)</f>
        <v>0</v>
      </c>
      <c r="AN99" s="65" t="str">
        <f t="shared" si="19"/>
        <v>FF</v>
      </c>
    </row>
    <row r="100" spans="1:40" s="75" customFormat="1" x14ac:dyDescent="0.35">
      <c r="A100" s="65">
        <v>12</v>
      </c>
      <c r="B100" s="74" t="s">
        <v>25</v>
      </c>
      <c r="C100" s="65"/>
      <c r="D100" s="65"/>
      <c r="E100" s="65" t="s">
        <v>280</v>
      </c>
      <c r="F100" s="65" t="str">
        <f>VLOOKUP(A100,'Tagging-195-JW'!$A$3:$M$197,5,FALSE)</f>
        <v>x</v>
      </c>
      <c r="G100" s="65" t="str">
        <f>VLOOKUP(A100,'Tagging-195-FD'!$A$3:$M$197,5,FALSE)</f>
        <v>x</v>
      </c>
      <c r="H100" s="65" t="str">
        <f t="shared" si="12"/>
        <v>TT</v>
      </c>
      <c r="I100" s="65" t="s">
        <v>280</v>
      </c>
      <c r="J100" s="65" t="str">
        <f>VLOOKUP(A100,'Tagging-195-JW'!$A$3:$M$197,6,FALSE)</f>
        <v>x</v>
      </c>
      <c r="K100" s="65">
        <f>VLOOKUP(A100,'Tagging-195-FD'!$A$3:$M$197,6,FALSE)</f>
        <v>0</v>
      </c>
      <c r="L100" s="65" t="str">
        <f t="shared" si="13"/>
        <v>TF</v>
      </c>
      <c r="M100" s="65" t="s">
        <v>280</v>
      </c>
      <c r="N100" s="65" t="str">
        <f>VLOOKUP(A100,'Tagging-195-JW'!$A$3:$M$197,7,FALSE)</f>
        <v>x</v>
      </c>
      <c r="O100" s="65" t="str">
        <f>VLOOKUP(A100,'Tagging-195-FD'!$A$3:$M$197,7,FALSE)</f>
        <v>x</v>
      </c>
      <c r="P100" s="65" t="str">
        <f t="shared" si="14"/>
        <v>TT</v>
      </c>
      <c r="Q100" s="65" t="s">
        <v>280</v>
      </c>
      <c r="R100" s="65" t="str">
        <f>VLOOKUP(A100,'Tagging-195-JW'!$A$3:$M$197,8,FALSE)</f>
        <v>x</v>
      </c>
      <c r="S100" s="65">
        <f>VLOOKUP(A100,'Tagging-195-FD'!$A$3:$M$197,9,FALSE)</f>
        <v>0</v>
      </c>
      <c r="T100" s="65" t="str">
        <f t="shared" si="15"/>
        <v>TF</v>
      </c>
      <c r="U100" s="65" t="s">
        <v>773</v>
      </c>
      <c r="V100" s="65">
        <f>VLOOKUP(A100,'Tagging-195-JW'!$A$3:$M$197,9,FALSE)</f>
        <v>0</v>
      </c>
      <c r="W100" s="65">
        <f>VLOOKUP(A100,'Tagging-195-FD'!$A$3:$M$197,9,FALSE)</f>
        <v>0</v>
      </c>
      <c r="X100" s="65" t="str">
        <f t="shared" si="16"/>
        <v>FF</v>
      </c>
      <c r="Y100" s="65" t="s">
        <v>773</v>
      </c>
      <c r="Z100" s="65">
        <f>VLOOKUP(A100,'Tagging-195-JW'!$A$3:$M$197,10,FALSE)</f>
        <v>0</v>
      </c>
      <c r="AA100" s="65">
        <f>VLOOKUP(A100,'Tagging-195-FD'!$A$3:$M$197,10,FALSE)</f>
        <v>0</v>
      </c>
      <c r="AB100" s="65" t="str">
        <f t="shared" si="17"/>
        <v>FF</v>
      </c>
      <c r="AC100" s="65" t="s">
        <v>773</v>
      </c>
      <c r="AD100" s="65">
        <f>VLOOKUP(A100,'Tagging-195-JW'!$A$3:$M$197,11,FALSE)</f>
        <v>0</v>
      </c>
      <c r="AE100" s="65">
        <f>VLOOKUP(A100,'Tagging-195-FD'!$A$3:$M$197,11,FALSE)</f>
        <v>0</v>
      </c>
      <c r="AF100" s="65" t="str">
        <f t="shared" si="20"/>
        <v>FF</v>
      </c>
      <c r="AG100" s="65" t="s">
        <v>280</v>
      </c>
      <c r="AH100" s="65" t="str">
        <f>VLOOKUP(A100,'Tagging-195-JW'!$A$3:$M$197,12,FALSE)</f>
        <v>x</v>
      </c>
      <c r="AI100" s="65">
        <f>VLOOKUP(A100,'Tagging-195-FD'!$A$3:$M$197,12,FALSE)</f>
        <v>0</v>
      </c>
      <c r="AJ100" s="65" t="str">
        <f t="shared" si="18"/>
        <v>TF</v>
      </c>
      <c r="AK100" s="65" t="s">
        <v>773</v>
      </c>
      <c r="AL100" s="75">
        <f>VLOOKUP(A100,'Tagging-195-JW'!$A$3:$M$197,13,FALSE)</f>
        <v>0</v>
      </c>
      <c r="AM100" s="75">
        <f>VLOOKUP(A100,'Tagging-195-FD'!$A$3:$M$197,13,FALSE)</f>
        <v>0</v>
      </c>
      <c r="AN100" s="65" t="str">
        <f t="shared" si="19"/>
        <v>FF</v>
      </c>
    </row>
    <row r="101" spans="1:40" s="75" customFormat="1" x14ac:dyDescent="0.35">
      <c r="A101" s="65">
        <v>129</v>
      </c>
      <c r="B101" s="74" t="s">
        <v>145</v>
      </c>
      <c r="C101" s="65"/>
      <c r="D101" s="65"/>
      <c r="E101" s="65" t="s">
        <v>280</v>
      </c>
      <c r="F101" s="65" t="str">
        <f>VLOOKUP(A101,'Tagging-195-JW'!$A$3:$M$197,5,FALSE)</f>
        <v>x</v>
      </c>
      <c r="G101" s="65" t="str">
        <f>VLOOKUP(A101,'Tagging-195-FD'!$A$3:$M$197,5,FALSE)</f>
        <v>x</v>
      </c>
      <c r="H101" s="65" t="str">
        <f t="shared" si="12"/>
        <v>TT</v>
      </c>
      <c r="I101" s="65" t="s">
        <v>280</v>
      </c>
      <c r="J101" s="65" t="str">
        <f>VLOOKUP(A101,'Tagging-195-JW'!$A$3:$M$197,6,FALSE)</f>
        <v>x</v>
      </c>
      <c r="K101" s="65" t="str">
        <f>VLOOKUP(A101,'Tagging-195-FD'!$A$3:$M$197,6,FALSE)</f>
        <v>x</v>
      </c>
      <c r="L101" s="65" t="str">
        <f t="shared" si="13"/>
        <v>TT</v>
      </c>
      <c r="M101" s="65" t="s">
        <v>280</v>
      </c>
      <c r="N101" s="65" t="str">
        <f>VLOOKUP(A101,'Tagging-195-JW'!$A$3:$M$197,7,FALSE)</f>
        <v>x</v>
      </c>
      <c r="O101" s="65" t="str">
        <f>VLOOKUP(A101,'Tagging-195-FD'!$A$3:$M$197,7,FALSE)</f>
        <v>x</v>
      </c>
      <c r="P101" s="65" t="str">
        <f t="shared" si="14"/>
        <v>TT</v>
      </c>
      <c r="Q101" s="65" t="s">
        <v>280</v>
      </c>
      <c r="R101" s="65" t="str">
        <f>VLOOKUP(A101,'Tagging-195-JW'!$A$3:$M$197,8,FALSE)</f>
        <v>x</v>
      </c>
      <c r="S101" s="65">
        <f>VLOOKUP(A101,'Tagging-195-FD'!$A$3:$M$197,9,FALSE)</f>
        <v>0</v>
      </c>
      <c r="T101" s="65" t="str">
        <f t="shared" si="15"/>
        <v>TF</v>
      </c>
      <c r="U101" s="65" t="s">
        <v>773</v>
      </c>
      <c r="V101" s="65">
        <f>VLOOKUP(A101,'Tagging-195-JW'!$A$3:$M$197,9,FALSE)</f>
        <v>0</v>
      </c>
      <c r="W101" s="65">
        <f>VLOOKUP(A101,'Tagging-195-FD'!$A$3:$M$197,9,FALSE)</f>
        <v>0</v>
      </c>
      <c r="X101" s="65" t="str">
        <f t="shared" si="16"/>
        <v>FF</v>
      </c>
      <c r="Y101" s="65" t="s">
        <v>773</v>
      </c>
      <c r="Z101" s="65">
        <f>VLOOKUP(A101,'Tagging-195-JW'!$A$3:$M$197,10,FALSE)</f>
        <v>0</v>
      </c>
      <c r="AA101" s="65">
        <f>VLOOKUP(A101,'Tagging-195-FD'!$A$3:$M$197,10,FALSE)</f>
        <v>0</v>
      </c>
      <c r="AB101" s="65" t="str">
        <f t="shared" si="17"/>
        <v>FF</v>
      </c>
      <c r="AC101" s="65" t="s">
        <v>773</v>
      </c>
      <c r="AD101" s="65">
        <f>VLOOKUP(A101,'Tagging-195-JW'!$A$3:$M$197,11,FALSE)</f>
        <v>0</v>
      </c>
      <c r="AE101" s="65">
        <f>VLOOKUP(A101,'Tagging-195-FD'!$A$3:$M$197,11,FALSE)</f>
        <v>0</v>
      </c>
      <c r="AF101" s="65" t="str">
        <f t="shared" si="20"/>
        <v>FF</v>
      </c>
      <c r="AG101" s="65" t="s">
        <v>773</v>
      </c>
      <c r="AH101" s="65">
        <f>VLOOKUP(A101,'Tagging-195-JW'!$A$3:$M$197,12,FALSE)</f>
        <v>0</v>
      </c>
      <c r="AI101" s="65">
        <f>VLOOKUP(A101,'Tagging-195-FD'!$A$3:$M$197,12,FALSE)</f>
        <v>0</v>
      </c>
      <c r="AJ101" s="65" t="str">
        <f t="shared" si="18"/>
        <v>FF</v>
      </c>
      <c r="AK101" s="65" t="s">
        <v>280</v>
      </c>
      <c r="AL101" s="75" t="str">
        <f>VLOOKUP(A101,'Tagging-195-JW'!$A$3:$M$197,13,FALSE)</f>
        <v>x</v>
      </c>
      <c r="AM101" s="75" t="str">
        <f>VLOOKUP(A101,'Tagging-195-FD'!$A$3:$M$197,13,FALSE)</f>
        <v>x</v>
      </c>
      <c r="AN101" s="65" t="str">
        <f t="shared" si="19"/>
        <v>TT</v>
      </c>
    </row>
    <row r="102" spans="1:40" s="75" customFormat="1" x14ac:dyDescent="0.35">
      <c r="A102" s="65">
        <v>206</v>
      </c>
      <c r="B102" s="74" t="s">
        <v>221</v>
      </c>
      <c r="C102" s="65"/>
      <c r="D102" s="65"/>
      <c r="E102" s="65" t="s">
        <v>280</v>
      </c>
      <c r="F102" s="65" t="str">
        <f>VLOOKUP(A102,'Tagging-195-JW'!$A$3:$M$197,5,FALSE)</f>
        <v>x</v>
      </c>
      <c r="G102" s="65" t="str">
        <f>VLOOKUP(A102,'Tagging-195-FD'!$A$3:$M$197,5,FALSE)</f>
        <v>x</v>
      </c>
      <c r="H102" s="65" t="str">
        <f t="shared" si="12"/>
        <v>TT</v>
      </c>
      <c r="I102" s="65" t="s">
        <v>280</v>
      </c>
      <c r="J102" s="65" t="str">
        <f>VLOOKUP(A102,'Tagging-195-JW'!$A$3:$M$197,6,FALSE)</f>
        <v>x</v>
      </c>
      <c r="K102" s="65" t="str">
        <f>VLOOKUP(A102,'Tagging-195-FD'!$A$3:$M$197,6,FALSE)</f>
        <v>x</v>
      </c>
      <c r="L102" s="65" t="str">
        <f t="shared" si="13"/>
        <v>TT</v>
      </c>
      <c r="M102" s="65" t="s">
        <v>280</v>
      </c>
      <c r="N102" s="65" t="str">
        <f>VLOOKUP(A102,'Tagging-195-JW'!$A$3:$M$197,7,FALSE)</f>
        <v>x</v>
      </c>
      <c r="O102" s="65" t="str">
        <f>VLOOKUP(A102,'Tagging-195-FD'!$A$3:$M$197,7,FALSE)</f>
        <v>x</v>
      </c>
      <c r="P102" s="65" t="str">
        <f t="shared" si="14"/>
        <v>TT</v>
      </c>
      <c r="Q102" s="65" t="s">
        <v>280</v>
      </c>
      <c r="R102" s="65" t="str">
        <f>VLOOKUP(A102,'Tagging-195-JW'!$A$3:$M$197,8,FALSE)</f>
        <v>x</v>
      </c>
      <c r="S102" s="65">
        <f>VLOOKUP(A102,'Tagging-195-FD'!$A$3:$M$197,9,FALSE)</f>
        <v>0</v>
      </c>
      <c r="T102" s="65" t="str">
        <f t="shared" si="15"/>
        <v>TF</v>
      </c>
      <c r="U102" s="65" t="s">
        <v>773</v>
      </c>
      <c r="V102" s="65">
        <f>VLOOKUP(A102,'Tagging-195-JW'!$A$3:$M$197,9,FALSE)</f>
        <v>0</v>
      </c>
      <c r="W102" s="65">
        <f>VLOOKUP(A102,'Tagging-195-FD'!$A$3:$M$197,9,FALSE)</f>
        <v>0</v>
      </c>
      <c r="X102" s="65" t="str">
        <f t="shared" si="16"/>
        <v>FF</v>
      </c>
      <c r="Y102" s="65" t="s">
        <v>773</v>
      </c>
      <c r="Z102" s="65">
        <f>VLOOKUP(A102,'Tagging-195-JW'!$A$3:$M$197,10,FALSE)</f>
        <v>0</v>
      </c>
      <c r="AA102" s="65">
        <f>VLOOKUP(A102,'Tagging-195-FD'!$A$3:$M$197,10,FALSE)</f>
        <v>0</v>
      </c>
      <c r="AB102" s="65" t="str">
        <f t="shared" si="17"/>
        <v>FF</v>
      </c>
      <c r="AC102" s="65" t="s">
        <v>773</v>
      </c>
      <c r="AD102" s="65">
        <f>VLOOKUP(A102,'Tagging-195-JW'!$A$3:$M$197,11,FALSE)</f>
        <v>0</v>
      </c>
      <c r="AE102" s="65">
        <f>VLOOKUP(A102,'Tagging-195-FD'!$A$3:$M$197,11,FALSE)</f>
        <v>0</v>
      </c>
      <c r="AF102" s="65" t="str">
        <f t="shared" si="20"/>
        <v>FF</v>
      </c>
      <c r="AG102" s="65" t="s">
        <v>773</v>
      </c>
      <c r="AH102" s="65">
        <f>VLOOKUP(A102,'Tagging-195-JW'!$A$3:$M$197,12,FALSE)</f>
        <v>0</v>
      </c>
      <c r="AI102" s="65">
        <f>VLOOKUP(A102,'Tagging-195-FD'!$A$3:$M$197,12,FALSE)</f>
        <v>0</v>
      </c>
      <c r="AJ102" s="65" t="str">
        <f t="shared" si="18"/>
        <v>FF</v>
      </c>
      <c r="AK102" s="65" t="s">
        <v>280</v>
      </c>
      <c r="AL102" s="75" t="str">
        <f>VLOOKUP(A102,'Tagging-195-JW'!$A$3:$M$197,13,FALSE)</f>
        <v>x</v>
      </c>
      <c r="AM102" s="75">
        <f>VLOOKUP(A102,'Tagging-195-FD'!$A$3:$M$197,13,FALSE)</f>
        <v>0</v>
      </c>
      <c r="AN102" s="65" t="str">
        <f t="shared" si="19"/>
        <v>TF</v>
      </c>
    </row>
    <row r="103" spans="1:40" s="75" customFormat="1" x14ac:dyDescent="0.35">
      <c r="A103" s="65">
        <v>134</v>
      </c>
      <c r="B103" s="74" t="s">
        <v>150</v>
      </c>
      <c r="C103" s="65"/>
      <c r="D103" s="65"/>
      <c r="E103" s="65" t="s">
        <v>280</v>
      </c>
      <c r="F103" s="65" t="str">
        <f>VLOOKUP(A103,'Tagging-195-JW'!$A$3:$M$197,5,FALSE)</f>
        <v>x</v>
      </c>
      <c r="G103" s="65" t="str">
        <f>VLOOKUP(A103,'Tagging-195-FD'!$A$3:$M$197,5,FALSE)</f>
        <v>x</v>
      </c>
      <c r="H103" s="65" t="str">
        <f t="shared" si="12"/>
        <v>TT</v>
      </c>
      <c r="I103" s="65" t="s">
        <v>280</v>
      </c>
      <c r="J103" s="65" t="str">
        <f>VLOOKUP(A103,'Tagging-195-JW'!$A$3:$M$197,6,FALSE)</f>
        <v>x</v>
      </c>
      <c r="K103" s="65" t="str">
        <f>VLOOKUP(A103,'Tagging-195-FD'!$A$3:$M$197,6,FALSE)</f>
        <v>x</v>
      </c>
      <c r="L103" s="65" t="str">
        <f t="shared" si="13"/>
        <v>TT</v>
      </c>
      <c r="M103" s="65" t="s">
        <v>280</v>
      </c>
      <c r="N103" s="65" t="str">
        <f>VLOOKUP(A103,'Tagging-195-JW'!$A$3:$M$197,7,FALSE)</f>
        <v>x</v>
      </c>
      <c r="O103" s="65" t="str">
        <f>VLOOKUP(A103,'Tagging-195-FD'!$A$3:$M$197,7,FALSE)</f>
        <v>x</v>
      </c>
      <c r="P103" s="65" t="str">
        <f t="shared" si="14"/>
        <v>TT</v>
      </c>
      <c r="Q103" s="65" t="s">
        <v>280</v>
      </c>
      <c r="R103" s="65" t="str">
        <f>VLOOKUP(A103,'Tagging-195-JW'!$A$3:$M$197,8,FALSE)</f>
        <v>x</v>
      </c>
      <c r="S103" s="65">
        <f>VLOOKUP(A103,'Tagging-195-FD'!$A$3:$M$197,9,FALSE)</f>
        <v>0</v>
      </c>
      <c r="T103" s="65" t="str">
        <f t="shared" si="15"/>
        <v>TF</v>
      </c>
      <c r="U103" s="65" t="s">
        <v>773</v>
      </c>
      <c r="V103" s="65">
        <f>VLOOKUP(A103,'Tagging-195-JW'!$A$3:$M$197,9,FALSE)</f>
        <v>0</v>
      </c>
      <c r="W103" s="65">
        <f>VLOOKUP(A103,'Tagging-195-FD'!$A$3:$M$197,9,FALSE)</f>
        <v>0</v>
      </c>
      <c r="X103" s="65" t="str">
        <f t="shared" si="16"/>
        <v>FF</v>
      </c>
      <c r="Y103" s="65" t="s">
        <v>773</v>
      </c>
      <c r="Z103" s="65">
        <f>VLOOKUP(A103,'Tagging-195-JW'!$A$3:$M$197,10,FALSE)</f>
        <v>0</v>
      </c>
      <c r="AA103" s="65">
        <f>VLOOKUP(A103,'Tagging-195-FD'!$A$3:$M$197,10,FALSE)</f>
        <v>0</v>
      </c>
      <c r="AB103" s="65" t="str">
        <f t="shared" si="17"/>
        <v>FF</v>
      </c>
      <c r="AC103" s="65" t="s">
        <v>773</v>
      </c>
      <c r="AD103" s="65">
        <f>VLOOKUP(A103,'Tagging-195-JW'!$A$3:$M$197,11,FALSE)</f>
        <v>0</v>
      </c>
      <c r="AE103" s="65">
        <f>VLOOKUP(A103,'Tagging-195-FD'!$A$3:$M$197,11,FALSE)</f>
        <v>0</v>
      </c>
      <c r="AF103" s="65" t="str">
        <f t="shared" si="20"/>
        <v>FF</v>
      </c>
      <c r="AG103" s="65" t="s">
        <v>773</v>
      </c>
      <c r="AH103" s="65">
        <f>VLOOKUP(A103,'Tagging-195-JW'!$A$3:$M$197,12,FALSE)</f>
        <v>0</v>
      </c>
      <c r="AI103" s="65">
        <f>VLOOKUP(A103,'Tagging-195-FD'!$A$3:$M$197,12,FALSE)</f>
        <v>0</v>
      </c>
      <c r="AJ103" s="65" t="str">
        <f t="shared" si="18"/>
        <v>FF</v>
      </c>
      <c r="AK103" s="65" t="s">
        <v>280</v>
      </c>
      <c r="AL103" s="75" t="str">
        <f>VLOOKUP(A103,'Tagging-195-JW'!$A$3:$M$197,13,FALSE)</f>
        <v>x</v>
      </c>
      <c r="AM103" s="75">
        <f>VLOOKUP(A103,'Tagging-195-FD'!$A$3:$M$197,13,FALSE)</f>
        <v>0</v>
      </c>
      <c r="AN103" s="65" t="str">
        <f t="shared" si="19"/>
        <v>TF</v>
      </c>
    </row>
    <row r="104" spans="1:40" s="75" customFormat="1" x14ac:dyDescent="0.35">
      <c r="A104" s="65">
        <v>172</v>
      </c>
      <c r="B104" s="74" t="s">
        <v>188</v>
      </c>
      <c r="C104" s="65"/>
      <c r="D104" s="65"/>
      <c r="E104" s="65" t="s">
        <v>280</v>
      </c>
      <c r="F104" s="65" t="str">
        <f>VLOOKUP(A104,'Tagging-195-JW'!$A$3:$M$197,5,FALSE)</f>
        <v>x</v>
      </c>
      <c r="G104" s="65" t="str">
        <f>VLOOKUP(A104,'Tagging-195-FD'!$A$3:$M$197,5,FALSE)</f>
        <v>x</v>
      </c>
      <c r="H104" s="65" t="str">
        <f t="shared" si="12"/>
        <v>TT</v>
      </c>
      <c r="I104" s="65" t="s">
        <v>280</v>
      </c>
      <c r="J104" s="65" t="str">
        <f>VLOOKUP(A104,'Tagging-195-JW'!$A$3:$M$197,6,FALSE)</f>
        <v>x</v>
      </c>
      <c r="K104" s="65" t="str">
        <f>VLOOKUP(A104,'Tagging-195-FD'!$A$3:$M$197,6,FALSE)</f>
        <v>x</v>
      </c>
      <c r="L104" s="65" t="str">
        <f t="shared" si="13"/>
        <v>TT</v>
      </c>
      <c r="M104" s="65" t="s">
        <v>280</v>
      </c>
      <c r="N104" s="65" t="str">
        <f>VLOOKUP(A104,'Tagging-195-JW'!$A$3:$M$197,7,FALSE)</f>
        <v>x</v>
      </c>
      <c r="O104" s="65" t="str">
        <f>VLOOKUP(A104,'Tagging-195-FD'!$A$3:$M$197,7,FALSE)</f>
        <v>x</v>
      </c>
      <c r="P104" s="65" t="str">
        <f t="shared" si="14"/>
        <v>TT</v>
      </c>
      <c r="Q104" s="65" t="s">
        <v>280</v>
      </c>
      <c r="R104" s="65" t="str">
        <f>VLOOKUP(A104,'Tagging-195-JW'!$A$3:$M$197,8,FALSE)</f>
        <v>x</v>
      </c>
      <c r="S104" s="65">
        <f>VLOOKUP(A104,'Tagging-195-FD'!$A$3:$M$197,9,FALSE)</f>
        <v>0</v>
      </c>
      <c r="T104" s="65" t="str">
        <f t="shared" si="15"/>
        <v>TF</v>
      </c>
      <c r="U104" s="65" t="s">
        <v>773</v>
      </c>
      <c r="V104" s="65">
        <f>VLOOKUP(A104,'Tagging-195-JW'!$A$3:$M$197,9,FALSE)</f>
        <v>0</v>
      </c>
      <c r="W104" s="65">
        <f>VLOOKUP(A104,'Tagging-195-FD'!$A$3:$M$197,9,FALSE)</f>
        <v>0</v>
      </c>
      <c r="X104" s="65" t="str">
        <f t="shared" si="16"/>
        <v>FF</v>
      </c>
      <c r="Y104" s="65" t="s">
        <v>773</v>
      </c>
      <c r="Z104" s="65">
        <f>VLOOKUP(A104,'Tagging-195-JW'!$A$3:$M$197,10,FALSE)</f>
        <v>0</v>
      </c>
      <c r="AA104" s="65">
        <f>VLOOKUP(A104,'Tagging-195-FD'!$A$3:$M$197,10,FALSE)</f>
        <v>0</v>
      </c>
      <c r="AB104" s="65" t="str">
        <f t="shared" si="17"/>
        <v>FF</v>
      </c>
      <c r="AC104" s="65" t="s">
        <v>773</v>
      </c>
      <c r="AD104" s="65">
        <f>VLOOKUP(A104,'Tagging-195-JW'!$A$3:$M$197,11,FALSE)</f>
        <v>0</v>
      </c>
      <c r="AE104" s="65">
        <f>VLOOKUP(A104,'Tagging-195-FD'!$A$3:$M$197,11,FALSE)</f>
        <v>0</v>
      </c>
      <c r="AF104" s="65" t="str">
        <f t="shared" si="20"/>
        <v>FF</v>
      </c>
      <c r="AG104" s="65" t="s">
        <v>773</v>
      </c>
      <c r="AH104" s="65">
        <f>VLOOKUP(A104,'Tagging-195-JW'!$A$3:$M$197,12,FALSE)</f>
        <v>0</v>
      </c>
      <c r="AI104" s="65">
        <f>VLOOKUP(A104,'Tagging-195-FD'!$A$3:$M$197,12,FALSE)</f>
        <v>0</v>
      </c>
      <c r="AJ104" s="65" t="str">
        <f t="shared" si="18"/>
        <v>FF</v>
      </c>
      <c r="AK104" s="65" t="s">
        <v>773</v>
      </c>
      <c r="AL104" s="75">
        <f>VLOOKUP(A104,'Tagging-195-JW'!$A$3:$M$197,13,FALSE)</f>
        <v>0</v>
      </c>
      <c r="AM104" s="75">
        <f>VLOOKUP(A104,'Tagging-195-FD'!$A$3:$M$197,13,FALSE)</f>
        <v>0</v>
      </c>
      <c r="AN104" s="65" t="str">
        <f t="shared" si="19"/>
        <v>FF</v>
      </c>
    </row>
    <row r="105" spans="1:40" s="75" customFormat="1" x14ac:dyDescent="0.35">
      <c r="A105" s="65">
        <v>188</v>
      </c>
      <c r="B105" s="74" t="s">
        <v>203</v>
      </c>
      <c r="C105" s="65"/>
      <c r="D105" s="65"/>
      <c r="E105" s="65" t="s">
        <v>280</v>
      </c>
      <c r="F105" s="65" t="str">
        <f>VLOOKUP(A105,'Tagging-195-JW'!$A$3:$M$197,5,FALSE)</f>
        <v>x</v>
      </c>
      <c r="G105" s="65" t="str">
        <f>VLOOKUP(A105,'Tagging-195-FD'!$A$3:$M$197,5,FALSE)</f>
        <v>x</v>
      </c>
      <c r="H105" s="65" t="str">
        <f t="shared" si="12"/>
        <v>TT</v>
      </c>
      <c r="I105" s="65" t="s">
        <v>280</v>
      </c>
      <c r="J105" s="65" t="str">
        <f>VLOOKUP(A105,'Tagging-195-JW'!$A$3:$M$197,6,FALSE)</f>
        <v>x</v>
      </c>
      <c r="K105" s="65" t="str">
        <f>VLOOKUP(A105,'Tagging-195-FD'!$A$3:$M$197,6,FALSE)</f>
        <v>x</v>
      </c>
      <c r="L105" s="65" t="str">
        <f t="shared" si="13"/>
        <v>TT</v>
      </c>
      <c r="M105" s="65" t="s">
        <v>280</v>
      </c>
      <c r="N105" s="65" t="str">
        <f>VLOOKUP(A105,'Tagging-195-JW'!$A$3:$M$197,7,FALSE)</f>
        <v>x</v>
      </c>
      <c r="O105" s="65" t="str">
        <f>VLOOKUP(A105,'Tagging-195-FD'!$A$3:$M$197,7,FALSE)</f>
        <v>x</v>
      </c>
      <c r="P105" s="65" t="str">
        <f t="shared" si="14"/>
        <v>TT</v>
      </c>
      <c r="Q105" s="65" t="s">
        <v>280</v>
      </c>
      <c r="R105" s="65" t="str">
        <f>VLOOKUP(A105,'Tagging-195-JW'!$A$3:$M$197,8,FALSE)</f>
        <v>x</v>
      </c>
      <c r="S105" s="65">
        <f>VLOOKUP(A105,'Tagging-195-FD'!$A$3:$M$197,9,FALSE)</f>
        <v>0</v>
      </c>
      <c r="T105" s="65" t="str">
        <f t="shared" si="15"/>
        <v>TF</v>
      </c>
      <c r="U105" s="65" t="s">
        <v>773</v>
      </c>
      <c r="V105" s="65">
        <f>VLOOKUP(A105,'Tagging-195-JW'!$A$3:$M$197,9,FALSE)</f>
        <v>0</v>
      </c>
      <c r="W105" s="65">
        <f>VLOOKUP(A105,'Tagging-195-FD'!$A$3:$M$197,9,FALSE)</f>
        <v>0</v>
      </c>
      <c r="X105" s="65" t="str">
        <f t="shared" si="16"/>
        <v>FF</v>
      </c>
      <c r="Y105" s="65" t="s">
        <v>773</v>
      </c>
      <c r="Z105" s="65">
        <f>VLOOKUP(A105,'Tagging-195-JW'!$A$3:$M$197,10,FALSE)</f>
        <v>0</v>
      </c>
      <c r="AA105" s="65">
        <f>VLOOKUP(A105,'Tagging-195-FD'!$A$3:$M$197,10,FALSE)</f>
        <v>0</v>
      </c>
      <c r="AB105" s="65" t="str">
        <f t="shared" si="17"/>
        <v>FF</v>
      </c>
      <c r="AC105" s="65" t="s">
        <v>773</v>
      </c>
      <c r="AD105" s="65">
        <f>VLOOKUP(A105,'Tagging-195-JW'!$A$3:$M$197,11,FALSE)</f>
        <v>0</v>
      </c>
      <c r="AE105" s="65">
        <f>VLOOKUP(A105,'Tagging-195-FD'!$A$3:$M$197,11,FALSE)</f>
        <v>0</v>
      </c>
      <c r="AF105" s="65" t="str">
        <f t="shared" si="20"/>
        <v>FF</v>
      </c>
      <c r="AG105" s="65" t="s">
        <v>773</v>
      </c>
      <c r="AH105" s="65">
        <f>VLOOKUP(A105,'Tagging-195-JW'!$A$3:$M$197,12,FALSE)</f>
        <v>0</v>
      </c>
      <c r="AI105" s="65">
        <f>VLOOKUP(A105,'Tagging-195-FD'!$A$3:$M$197,12,FALSE)</f>
        <v>0</v>
      </c>
      <c r="AJ105" s="65" t="str">
        <f t="shared" si="18"/>
        <v>FF</v>
      </c>
      <c r="AK105" s="65" t="s">
        <v>773</v>
      </c>
      <c r="AL105" s="75">
        <f>VLOOKUP(A105,'Tagging-195-JW'!$A$3:$M$197,13,FALSE)</f>
        <v>0</v>
      </c>
      <c r="AM105" s="75">
        <f>VLOOKUP(A105,'Tagging-195-FD'!$A$3:$M$197,13,FALSE)</f>
        <v>0</v>
      </c>
      <c r="AN105" s="65" t="str">
        <f t="shared" si="19"/>
        <v>FF</v>
      </c>
    </row>
    <row r="106" spans="1:40" s="75" customFormat="1" x14ac:dyDescent="0.35">
      <c r="A106" s="65">
        <v>41</v>
      </c>
      <c r="B106" s="74" t="s">
        <v>58</v>
      </c>
      <c r="C106" s="65"/>
      <c r="D106" s="65"/>
      <c r="E106" s="65" t="s">
        <v>280</v>
      </c>
      <c r="F106" s="65" t="str">
        <f>VLOOKUP(A106,'Tagging-195-JW'!$A$3:$M$197,5,FALSE)</f>
        <v>x</v>
      </c>
      <c r="G106" s="65" t="str">
        <f>VLOOKUP(A106,'Tagging-195-FD'!$A$3:$M$197,5,FALSE)</f>
        <v>x</v>
      </c>
      <c r="H106" s="65" t="str">
        <f t="shared" si="12"/>
        <v>TT</v>
      </c>
      <c r="I106" s="65" t="s">
        <v>280</v>
      </c>
      <c r="J106" s="65" t="str">
        <f>VLOOKUP(A106,'Tagging-195-JW'!$A$3:$M$197,6,FALSE)</f>
        <v>x</v>
      </c>
      <c r="K106" s="65" t="str">
        <f>VLOOKUP(A106,'Tagging-195-FD'!$A$3:$M$197,6,FALSE)</f>
        <v>x</v>
      </c>
      <c r="L106" s="65" t="str">
        <f t="shared" si="13"/>
        <v>TT</v>
      </c>
      <c r="M106" s="65" t="s">
        <v>280</v>
      </c>
      <c r="N106" s="65" t="str">
        <f>VLOOKUP(A106,'Tagging-195-JW'!$A$3:$M$197,7,FALSE)</f>
        <v>x</v>
      </c>
      <c r="O106" s="65" t="str">
        <f>VLOOKUP(A106,'Tagging-195-FD'!$A$3:$M$197,7,FALSE)</f>
        <v>x</v>
      </c>
      <c r="P106" s="65" t="str">
        <f t="shared" si="14"/>
        <v>TT</v>
      </c>
      <c r="Q106" s="65" t="s">
        <v>280</v>
      </c>
      <c r="R106" s="65" t="str">
        <f>VLOOKUP(A106,'Tagging-195-JW'!$A$3:$M$197,8,FALSE)</f>
        <v>x</v>
      </c>
      <c r="S106" s="65">
        <f>VLOOKUP(A106,'Tagging-195-FD'!$A$3:$M$197,9,FALSE)</f>
        <v>0</v>
      </c>
      <c r="T106" s="65" t="str">
        <f t="shared" si="15"/>
        <v>TF</v>
      </c>
      <c r="U106" s="65" t="s">
        <v>773</v>
      </c>
      <c r="V106" s="65">
        <f>VLOOKUP(A106,'Tagging-195-JW'!$A$3:$M$197,9,FALSE)</f>
        <v>0</v>
      </c>
      <c r="W106" s="65">
        <f>VLOOKUP(A106,'Tagging-195-FD'!$A$3:$M$197,9,FALSE)</f>
        <v>0</v>
      </c>
      <c r="X106" s="65" t="str">
        <f t="shared" si="16"/>
        <v>FF</v>
      </c>
      <c r="Y106" s="65" t="s">
        <v>773</v>
      </c>
      <c r="Z106" s="65">
        <f>VLOOKUP(A106,'Tagging-195-JW'!$A$3:$M$197,10,FALSE)</f>
        <v>0</v>
      </c>
      <c r="AA106" s="65">
        <f>VLOOKUP(A106,'Tagging-195-FD'!$A$3:$M$197,10,FALSE)</f>
        <v>0</v>
      </c>
      <c r="AB106" s="65" t="str">
        <f t="shared" si="17"/>
        <v>FF</v>
      </c>
      <c r="AC106" s="65" t="s">
        <v>773</v>
      </c>
      <c r="AD106" s="65">
        <f>VLOOKUP(A106,'Tagging-195-JW'!$A$3:$M$197,11,FALSE)</f>
        <v>0</v>
      </c>
      <c r="AE106" s="65">
        <f>VLOOKUP(A106,'Tagging-195-FD'!$A$3:$M$197,11,FALSE)</f>
        <v>0</v>
      </c>
      <c r="AF106" s="65" t="str">
        <f t="shared" si="20"/>
        <v>FF</v>
      </c>
      <c r="AG106" s="65" t="s">
        <v>773</v>
      </c>
      <c r="AH106" s="65">
        <f>VLOOKUP(A106,'Tagging-195-JW'!$A$3:$M$197,12,FALSE)</f>
        <v>0</v>
      </c>
      <c r="AI106" s="65">
        <f>VLOOKUP(A106,'Tagging-195-FD'!$A$3:$M$197,12,FALSE)</f>
        <v>0</v>
      </c>
      <c r="AJ106" s="65" t="str">
        <f t="shared" si="18"/>
        <v>FF</v>
      </c>
      <c r="AK106" s="65" t="s">
        <v>773</v>
      </c>
      <c r="AL106" s="75">
        <f>VLOOKUP(A106,'Tagging-195-JW'!$A$3:$M$197,13,FALSE)</f>
        <v>0</v>
      </c>
      <c r="AM106" s="75">
        <f>VLOOKUP(A106,'Tagging-195-FD'!$A$3:$M$197,13,FALSE)</f>
        <v>0</v>
      </c>
      <c r="AN106" s="65" t="str">
        <f t="shared" si="19"/>
        <v>FF</v>
      </c>
    </row>
    <row r="107" spans="1:40" s="75" customFormat="1" x14ac:dyDescent="0.35">
      <c r="A107" s="65">
        <v>97</v>
      </c>
      <c r="B107" s="74" t="s">
        <v>113</v>
      </c>
      <c r="C107" s="65"/>
      <c r="D107" s="65"/>
      <c r="E107" s="65" t="s">
        <v>280</v>
      </c>
      <c r="F107" s="65" t="str">
        <f>VLOOKUP(A107,'Tagging-195-JW'!$A$3:$M$197,5,FALSE)</f>
        <v>x</v>
      </c>
      <c r="G107" s="65" t="str">
        <f>VLOOKUP(A107,'Tagging-195-FD'!$A$3:$M$197,5,FALSE)</f>
        <v>x</v>
      </c>
      <c r="H107" s="65" t="str">
        <f t="shared" si="12"/>
        <v>TT</v>
      </c>
      <c r="I107" s="65" t="s">
        <v>280</v>
      </c>
      <c r="J107" s="65" t="str">
        <f>VLOOKUP(A107,'Tagging-195-JW'!$A$3:$M$197,6,FALSE)</f>
        <v>x</v>
      </c>
      <c r="K107" s="65" t="str">
        <f>VLOOKUP(A107,'Tagging-195-FD'!$A$3:$M$197,6,FALSE)</f>
        <v>x</v>
      </c>
      <c r="L107" s="65" t="str">
        <f t="shared" si="13"/>
        <v>TT</v>
      </c>
      <c r="M107" s="65" t="s">
        <v>280</v>
      </c>
      <c r="N107" s="65" t="str">
        <f>VLOOKUP(A107,'Tagging-195-JW'!$A$3:$M$197,7,FALSE)</f>
        <v>x</v>
      </c>
      <c r="O107" s="65" t="str">
        <f>VLOOKUP(A107,'Tagging-195-FD'!$A$3:$M$197,7,FALSE)</f>
        <v>x</v>
      </c>
      <c r="P107" s="65" t="str">
        <f t="shared" si="14"/>
        <v>TT</v>
      </c>
      <c r="Q107" s="65" t="s">
        <v>280</v>
      </c>
      <c r="R107" s="65" t="str">
        <f>VLOOKUP(A107,'Tagging-195-JW'!$A$3:$M$197,8,FALSE)</f>
        <v>x</v>
      </c>
      <c r="S107" s="65">
        <f>VLOOKUP(A107,'Tagging-195-FD'!$A$3:$M$197,9,FALSE)</f>
        <v>0</v>
      </c>
      <c r="T107" s="65" t="str">
        <f t="shared" si="15"/>
        <v>TF</v>
      </c>
      <c r="U107" s="65" t="s">
        <v>773</v>
      </c>
      <c r="V107" s="65">
        <f>VLOOKUP(A107,'Tagging-195-JW'!$A$3:$M$197,9,FALSE)</f>
        <v>0</v>
      </c>
      <c r="W107" s="65">
        <f>VLOOKUP(A107,'Tagging-195-FD'!$A$3:$M$197,9,FALSE)</f>
        <v>0</v>
      </c>
      <c r="X107" s="65" t="str">
        <f t="shared" si="16"/>
        <v>FF</v>
      </c>
      <c r="Y107" s="65" t="s">
        <v>773</v>
      </c>
      <c r="Z107" s="65">
        <f>VLOOKUP(A107,'Tagging-195-JW'!$A$3:$M$197,10,FALSE)</f>
        <v>0</v>
      </c>
      <c r="AA107" s="65">
        <f>VLOOKUP(A107,'Tagging-195-FD'!$A$3:$M$197,10,FALSE)</f>
        <v>0</v>
      </c>
      <c r="AB107" s="65" t="str">
        <f t="shared" si="17"/>
        <v>FF</v>
      </c>
      <c r="AC107" s="65" t="s">
        <v>773</v>
      </c>
      <c r="AD107" s="65">
        <f>VLOOKUP(A107,'Tagging-195-JW'!$A$3:$M$197,11,FALSE)</f>
        <v>0</v>
      </c>
      <c r="AE107" s="65">
        <f>VLOOKUP(A107,'Tagging-195-FD'!$A$3:$M$197,11,FALSE)</f>
        <v>0</v>
      </c>
      <c r="AF107" s="65" t="str">
        <f t="shared" si="20"/>
        <v>FF</v>
      </c>
      <c r="AG107" s="65" t="s">
        <v>773</v>
      </c>
      <c r="AH107" s="65">
        <f>VLOOKUP(A107,'Tagging-195-JW'!$A$3:$M$197,12,FALSE)</f>
        <v>0</v>
      </c>
      <c r="AI107" s="65">
        <f>VLOOKUP(A107,'Tagging-195-FD'!$A$3:$M$197,12,FALSE)</f>
        <v>0</v>
      </c>
      <c r="AJ107" s="65" t="str">
        <f t="shared" si="18"/>
        <v>FF</v>
      </c>
      <c r="AK107" s="65" t="s">
        <v>773</v>
      </c>
      <c r="AL107" s="75">
        <f>VLOOKUP(A107,'Tagging-195-JW'!$A$3:$M$197,13,FALSE)</f>
        <v>0</v>
      </c>
      <c r="AM107" s="75">
        <f>VLOOKUP(A107,'Tagging-195-FD'!$A$3:$M$197,13,FALSE)</f>
        <v>0</v>
      </c>
      <c r="AN107" s="65" t="str">
        <f t="shared" si="19"/>
        <v>FF</v>
      </c>
    </row>
    <row r="108" spans="1:40" s="75" customFormat="1" x14ac:dyDescent="0.35">
      <c r="A108" s="65">
        <v>190</v>
      </c>
      <c r="B108" s="74" t="s">
        <v>205</v>
      </c>
      <c r="C108" s="65"/>
      <c r="D108" s="65"/>
      <c r="E108" s="65" t="s">
        <v>280</v>
      </c>
      <c r="F108" s="65" t="str">
        <f>VLOOKUP(A108,'Tagging-195-JW'!$A$3:$M$197,5,FALSE)</f>
        <v>x</v>
      </c>
      <c r="G108" s="65" t="str">
        <f>VLOOKUP(A108,'Tagging-195-FD'!$A$3:$M$197,5,FALSE)</f>
        <v>x</v>
      </c>
      <c r="H108" s="65" t="str">
        <f t="shared" si="12"/>
        <v>TT</v>
      </c>
      <c r="I108" s="65" t="s">
        <v>280</v>
      </c>
      <c r="J108" s="65" t="str">
        <f>VLOOKUP(A108,'Tagging-195-JW'!$A$3:$M$197,6,FALSE)</f>
        <v>x</v>
      </c>
      <c r="K108" s="65" t="str">
        <f>VLOOKUP(A108,'Tagging-195-FD'!$A$3:$M$197,6,FALSE)</f>
        <v>x</v>
      </c>
      <c r="L108" s="65" t="str">
        <f t="shared" si="13"/>
        <v>TT</v>
      </c>
      <c r="M108" s="65" t="s">
        <v>280</v>
      </c>
      <c r="N108" s="65" t="str">
        <f>VLOOKUP(A108,'Tagging-195-JW'!$A$3:$M$197,7,FALSE)</f>
        <v>x</v>
      </c>
      <c r="O108" s="65" t="str">
        <f>VLOOKUP(A108,'Tagging-195-FD'!$A$3:$M$197,7,FALSE)</f>
        <v>x</v>
      </c>
      <c r="P108" s="65" t="str">
        <f t="shared" si="14"/>
        <v>TT</v>
      </c>
      <c r="Q108" s="65" t="s">
        <v>280</v>
      </c>
      <c r="R108" s="65">
        <f>VLOOKUP(A108,'Tagging-195-JW'!$A$3:$M$197,8,FALSE)</f>
        <v>0</v>
      </c>
      <c r="S108" s="65">
        <f>VLOOKUP(A108,'Tagging-195-FD'!$A$3:$M$197,9,FALSE)</f>
        <v>0</v>
      </c>
      <c r="T108" s="65" t="str">
        <f t="shared" si="15"/>
        <v>FF</v>
      </c>
      <c r="U108" s="65" t="s">
        <v>773</v>
      </c>
      <c r="V108" s="65">
        <f>VLOOKUP(A108,'Tagging-195-JW'!$A$3:$M$197,9,FALSE)</f>
        <v>0</v>
      </c>
      <c r="W108" s="65">
        <f>VLOOKUP(A108,'Tagging-195-FD'!$A$3:$M$197,9,FALSE)</f>
        <v>0</v>
      </c>
      <c r="X108" s="65" t="str">
        <f t="shared" si="16"/>
        <v>FF</v>
      </c>
      <c r="Y108" s="65" t="s">
        <v>773</v>
      </c>
      <c r="Z108" s="65">
        <f>VLOOKUP(A108,'Tagging-195-JW'!$A$3:$M$197,10,FALSE)</f>
        <v>0</v>
      </c>
      <c r="AA108" s="65">
        <f>VLOOKUP(A108,'Tagging-195-FD'!$A$3:$M$197,10,FALSE)</f>
        <v>0</v>
      </c>
      <c r="AB108" s="65" t="str">
        <f t="shared" si="17"/>
        <v>FF</v>
      </c>
      <c r="AC108" s="65" t="s">
        <v>773</v>
      </c>
      <c r="AD108" s="65">
        <f>VLOOKUP(A108,'Tagging-195-JW'!$A$3:$M$197,11,FALSE)</f>
        <v>0</v>
      </c>
      <c r="AE108" s="65">
        <f>VLOOKUP(A108,'Tagging-195-FD'!$A$3:$M$197,11,FALSE)</f>
        <v>0</v>
      </c>
      <c r="AF108" s="65" t="str">
        <f t="shared" si="20"/>
        <v>FF</v>
      </c>
      <c r="AG108" s="65" t="s">
        <v>773</v>
      </c>
      <c r="AH108" s="65">
        <f>VLOOKUP(A108,'Tagging-195-JW'!$A$3:$M$197,12,FALSE)</f>
        <v>0</v>
      </c>
      <c r="AI108" s="65">
        <f>VLOOKUP(A108,'Tagging-195-FD'!$A$3:$M$197,12,FALSE)</f>
        <v>0</v>
      </c>
      <c r="AJ108" s="65" t="str">
        <f t="shared" si="18"/>
        <v>FF</v>
      </c>
      <c r="AK108" s="65" t="s">
        <v>773</v>
      </c>
      <c r="AL108" s="75">
        <f>VLOOKUP(A108,'Tagging-195-JW'!$A$3:$M$197,13,FALSE)</f>
        <v>0</v>
      </c>
      <c r="AM108" s="75">
        <f>VLOOKUP(A108,'Tagging-195-FD'!$A$3:$M$197,13,FALSE)</f>
        <v>0</v>
      </c>
      <c r="AN108" s="65" t="str">
        <f t="shared" si="19"/>
        <v>FF</v>
      </c>
    </row>
    <row r="109" spans="1:40" s="75" customFormat="1" x14ac:dyDescent="0.35">
      <c r="A109" s="65">
        <v>189</v>
      </c>
      <c r="B109" s="74" t="s">
        <v>204</v>
      </c>
      <c r="C109" s="65"/>
      <c r="D109" s="65"/>
      <c r="E109" s="65" t="s">
        <v>280</v>
      </c>
      <c r="F109" s="65" t="str">
        <f>VLOOKUP(A109,'Tagging-195-JW'!$A$3:$M$197,5,FALSE)</f>
        <v>x</v>
      </c>
      <c r="G109" s="65" t="str">
        <f>VLOOKUP(A109,'Tagging-195-FD'!$A$3:$M$197,5,FALSE)</f>
        <v>x</v>
      </c>
      <c r="H109" s="65" t="str">
        <f t="shared" si="12"/>
        <v>TT</v>
      </c>
      <c r="I109" s="65" t="s">
        <v>280</v>
      </c>
      <c r="J109" s="65" t="str">
        <f>VLOOKUP(A109,'Tagging-195-JW'!$A$3:$M$197,6,FALSE)</f>
        <v>x</v>
      </c>
      <c r="K109" s="65" t="str">
        <f>VLOOKUP(A109,'Tagging-195-FD'!$A$3:$M$197,6,FALSE)</f>
        <v>x</v>
      </c>
      <c r="L109" s="65" t="str">
        <f t="shared" si="13"/>
        <v>TT</v>
      </c>
      <c r="M109" s="65" t="s">
        <v>280</v>
      </c>
      <c r="N109" s="65" t="str">
        <f>VLOOKUP(A109,'Tagging-195-JW'!$A$3:$M$197,7,FALSE)</f>
        <v>x</v>
      </c>
      <c r="O109" s="65" t="str">
        <f>VLOOKUP(A109,'Tagging-195-FD'!$A$3:$M$197,7,FALSE)</f>
        <v>x</v>
      </c>
      <c r="P109" s="65" t="str">
        <f t="shared" si="14"/>
        <v>TT</v>
      </c>
      <c r="Q109" s="65" t="s">
        <v>280</v>
      </c>
      <c r="R109" s="65" t="str">
        <f>VLOOKUP(A109,'Tagging-195-JW'!$A$3:$M$197,8,FALSE)</f>
        <v>x</v>
      </c>
      <c r="S109" s="65">
        <f>VLOOKUP(A109,'Tagging-195-FD'!$A$3:$M$197,9,FALSE)</f>
        <v>0</v>
      </c>
      <c r="T109" s="65" t="str">
        <f t="shared" si="15"/>
        <v>TF</v>
      </c>
      <c r="U109" s="65" t="s">
        <v>773</v>
      </c>
      <c r="V109" s="65">
        <f>VLOOKUP(A109,'Tagging-195-JW'!$A$3:$M$197,9,FALSE)</f>
        <v>0</v>
      </c>
      <c r="W109" s="65">
        <f>VLOOKUP(A109,'Tagging-195-FD'!$A$3:$M$197,9,FALSE)</f>
        <v>0</v>
      </c>
      <c r="X109" s="65" t="str">
        <f t="shared" si="16"/>
        <v>FF</v>
      </c>
      <c r="Y109" s="65" t="s">
        <v>773</v>
      </c>
      <c r="Z109" s="65">
        <f>VLOOKUP(A109,'Tagging-195-JW'!$A$3:$M$197,10,FALSE)</f>
        <v>0</v>
      </c>
      <c r="AA109" s="65">
        <f>VLOOKUP(A109,'Tagging-195-FD'!$A$3:$M$197,10,FALSE)</f>
        <v>0</v>
      </c>
      <c r="AB109" s="65" t="str">
        <f t="shared" si="17"/>
        <v>FF</v>
      </c>
      <c r="AC109" s="65" t="s">
        <v>773</v>
      </c>
      <c r="AD109" s="65">
        <f>VLOOKUP(A109,'Tagging-195-JW'!$A$3:$M$197,11,FALSE)</f>
        <v>0</v>
      </c>
      <c r="AE109" s="65">
        <f>VLOOKUP(A109,'Tagging-195-FD'!$A$3:$M$197,11,FALSE)</f>
        <v>0</v>
      </c>
      <c r="AF109" s="65" t="str">
        <f t="shared" si="20"/>
        <v>FF</v>
      </c>
      <c r="AG109" s="65" t="s">
        <v>773</v>
      </c>
      <c r="AH109" s="65">
        <f>VLOOKUP(A109,'Tagging-195-JW'!$A$3:$M$197,12,FALSE)</f>
        <v>0</v>
      </c>
      <c r="AI109" s="65">
        <f>VLOOKUP(A109,'Tagging-195-FD'!$A$3:$M$197,12,FALSE)</f>
        <v>0</v>
      </c>
      <c r="AJ109" s="65" t="str">
        <f t="shared" si="18"/>
        <v>FF</v>
      </c>
      <c r="AK109" s="65" t="s">
        <v>280</v>
      </c>
      <c r="AL109" s="75" t="str">
        <f>VLOOKUP(A109,'Tagging-195-JW'!$A$3:$M$197,13,FALSE)</f>
        <v>x</v>
      </c>
      <c r="AM109" s="75" t="str">
        <f>VLOOKUP(A109,'Tagging-195-FD'!$A$3:$M$197,13,FALSE)</f>
        <v>x</v>
      </c>
      <c r="AN109" s="65" t="str">
        <f t="shared" si="19"/>
        <v>TT</v>
      </c>
    </row>
    <row r="110" spans="1:40" s="75" customFormat="1" x14ac:dyDescent="0.35">
      <c r="A110" s="65">
        <v>215</v>
      </c>
      <c r="B110" s="74" t="s">
        <v>230</v>
      </c>
      <c r="C110" s="65"/>
      <c r="D110" s="65"/>
      <c r="E110" s="65" t="s">
        <v>280</v>
      </c>
      <c r="F110" s="65" t="str">
        <f>VLOOKUP(A110,'Tagging-195-JW'!$A$3:$M$197,5,FALSE)</f>
        <v>x</v>
      </c>
      <c r="G110" s="65" t="str">
        <f>VLOOKUP(A110,'Tagging-195-FD'!$A$3:$M$197,5,FALSE)</f>
        <v>x</v>
      </c>
      <c r="H110" s="65" t="str">
        <f t="shared" si="12"/>
        <v>TT</v>
      </c>
      <c r="I110" s="65" t="s">
        <v>280</v>
      </c>
      <c r="J110" s="65" t="str">
        <f>VLOOKUP(A110,'Tagging-195-JW'!$A$3:$M$197,6,FALSE)</f>
        <v>x</v>
      </c>
      <c r="K110" s="65" t="str">
        <f>VLOOKUP(A110,'Tagging-195-FD'!$A$3:$M$197,6,FALSE)</f>
        <v>x</v>
      </c>
      <c r="L110" s="65" t="str">
        <f t="shared" si="13"/>
        <v>TT</v>
      </c>
      <c r="M110" s="65" t="s">
        <v>280</v>
      </c>
      <c r="N110" s="65" t="str">
        <f>VLOOKUP(A110,'Tagging-195-JW'!$A$3:$M$197,7,FALSE)</f>
        <v>x</v>
      </c>
      <c r="O110" s="65" t="str">
        <f>VLOOKUP(A110,'Tagging-195-FD'!$A$3:$M$197,7,FALSE)</f>
        <v>x</v>
      </c>
      <c r="P110" s="65" t="str">
        <f t="shared" si="14"/>
        <v>TT</v>
      </c>
      <c r="Q110" s="65" t="s">
        <v>280</v>
      </c>
      <c r="R110" s="65" t="str">
        <f>VLOOKUP(A110,'Tagging-195-JW'!$A$3:$M$197,8,FALSE)</f>
        <v>x</v>
      </c>
      <c r="S110" s="65">
        <f>VLOOKUP(A110,'Tagging-195-FD'!$A$3:$M$197,9,FALSE)</f>
        <v>0</v>
      </c>
      <c r="T110" s="65" t="str">
        <f t="shared" si="15"/>
        <v>TF</v>
      </c>
      <c r="U110" s="65" t="s">
        <v>773</v>
      </c>
      <c r="V110" s="65">
        <f>VLOOKUP(A110,'Tagging-195-JW'!$A$3:$M$197,9,FALSE)</f>
        <v>0</v>
      </c>
      <c r="W110" s="65">
        <f>VLOOKUP(A110,'Tagging-195-FD'!$A$3:$M$197,9,FALSE)</f>
        <v>0</v>
      </c>
      <c r="X110" s="65" t="str">
        <f t="shared" si="16"/>
        <v>FF</v>
      </c>
      <c r="Y110" s="65" t="s">
        <v>773</v>
      </c>
      <c r="Z110" s="65">
        <f>VLOOKUP(A110,'Tagging-195-JW'!$A$3:$M$197,10,FALSE)</f>
        <v>0</v>
      </c>
      <c r="AA110" s="65">
        <f>VLOOKUP(A110,'Tagging-195-FD'!$A$3:$M$197,10,FALSE)</f>
        <v>0</v>
      </c>
      <c r="AB110" s="65" t="str">
        <f t="shared" si="17"/>
        <v>FF</v>
      </c>
      <c r="AC110" s="65" t="s">
        <v>773</v>
      </c>
      <c r="AD110" s="65">
        <f>VLOOKUP(A110,'Tagging-195-JW'!$A$3:$M$197,11,FALSE)</f>
        <v>0</v>
      </c>
      <c r="AE110" s="65">
        <f>VLOOKUP(A110,'Tagging-195-FD'!$A$3:$M$197,11,FALSE)</f>
        <v>0</v>
      </c>
      <c r="AF110" s="65" t="str">
        <f t="shared" si="20"/>
        <v>FF</v>
      </c>
      <c r="AG110" s="65" t="s">
        <v>773</v>
      </c>
      <c r="AH110" s="65">
        <f>VLOOKUP(A110,'Tagging-195-JW'!$A$3:$M$197,12,FALSE)</f>
        <v>0</v>
      </c>
      <c r="AI110" s="65">
        <f>VLOOKUP(A110,'Tagging-195-FD'!$A$3:$M$197,12,FALSE)</f>
        <v>0</v>
      </c>
      <c r="AJ110" s="65" t="str">
        <f t="shared" si="18"/>
        <v>FF</v>
      </c>
      <c r="AK110" s="65" t="s">
        <v>773</v>
      </c>
      <c r="AL110" s="75">
        <f>VLOOKUP(A110,'Tagging-195-JW'!$A$3:$M$197,13,FALSE)</f>
        <v>0</v>
      </c>
      <c r="AM110" s="75">
        <f>VLOOKUP(A110,'Tagging-195-FD'!$A$3:$M$197,13,FALSE)</f>
        <v>0</v>
      </c>
      <c r="AN110" s="65" t="str">
        <f t="shared" si="19"/>
        <v>FF</v>
      </c>
    </row>
    <row r="111" spans="1:40" s="75" customFormat="1" x14ac:dyDescent="0.35">
      <c r="A111" s="65">
        <v>47</v>
      </c>
      <c r="B111" s="74" t="s">
        <v>63</v>
      </c>
      <c r="C111" s="65"/>
      <c r="D111" s="65"/>
      <c r="E111" s="65" t="s">
        <v>280</v>
      </c>
      <c r="F111" s="65" t="str">
        <f>VLOOKUP(A111,'Tagging-195-JW'!$A$3:$M$197,5,FALSE)</f>
        <v>x</v>
      </c>
      <c r="G111" s="65" t="str">
        <f>VLOOKUP(A111,'Tagging-195-FD'!$A$3:$M$197,5,FALSE)</f>
        <v>x</v>
      </c>
      <c r="H111" s="65" t="str">
        <f t="shared" si="12"/>
        <v>TT</v>
      </c>
      <c r="I111" s="65" t="s">
        <v>280</v>
      </c>
      <c r="J111" s="65" t="str">
        <f>VLOOKUP(A111,'Tagging-195-JW'!$A$3:$M$197,6,FALSE)</f>
        <v>x</v>
      </c>
      <c r="K111" s="65" t="str">
        <f>VLOOKUP(A111,'Tagging-195-FD'!$A$3:$M$197,6,FALSE)</f>
        <v>x</v>
      </c>
      <c r="L111" s="65" t="str">
        <f t="shared" si="13"/>
        <v>TT</v>
      </c>
      <c r="M111" s="65" t="s">
        <v>280</v>
      </c>
      <c r="N111" s="65" t="str">
        <f>VLOOKUP(A111,'Tagging-195-JW'!$A$3:$M$197,7,FALSE)</f>
        <v>x</v>
      </c>
      <c r="O111" s="65" t="str">
        <f>VLOOKUP(A111,'Tagging-195-FD'!$A$3:$M$197,7,FALSE)</f>
        <v>x</v>
      </c>
      <c r="P111" s="65" t="str">
        <f t="shared" si="14"/>
        <v>TT</v>
      </c>
      <c r="Q111" s="65" t="s">
        <v>280</v>
      </c>
      <c r="R111" s="65">
        <f>VLOOKUP(A111,'Tagging-195-JW'!$A$3:$M$197,8,FALSE)</f>
        <v>0</v>
      </c>
      <c r="S111" s="65">
        <f>VLOOKUP(A111,'Tagging-195-FD'!$A$3:$M$197,9,FALSE)</f>
        <v>0</v>
      </c>
      <c r="T111" s="65" t="str">
        <f t="shared" si="15"/>
        <v>FF</v>
      </c>
      <c r="U111" s="65" t="s">
        <v>773</v>
      </c>
      <c r="V111" s="65">
        <f>VLOOKUP(A111,'Tagging-195-JW'!$A$3:$M$197,9,FALSE)</f>
        <v>0</v>
      </c>
      <c r="W111" s="65">
        <f>VLOOKUP(A111,'Tagging-195-FD'!$A$3:$M$197,9,FALSE)</f>
        <v>0</v>
      </c>
      <c r="X111" s="65" t="str">
        <f t="shared" si="16"/>
        <v>FF</v>
      </c>
      <c r="Y111" s="65" t="s">
        <v>773</v>
      </c>
      <c r="Z111" s="65">
        <f>VLOOKUP(A111,'Tagging-195-JW'!$A$3:$M$197,10,FALSE)</f>
        <v>0</v>
      </c>
      <c r="AA111" s="65">
        <f>VLOOKUP(A111,'Tagging-195-FD'!$A$3:$M$197,10,FALSE)</f>
        <v>0</v>
      </c>
      <c r="AB111" s="65" t="str">
        <f t="shared" si="17"/>
        <v>FF</v>
      </c>
      <c r="AC111" s="65" t="s">
        <v>773</v>
      </c>
      <c r="AD111" s="65">
        <f>VLOOKUP(A111,'Tagging-195-JW'!$A$3:$M$197,11,FALSE)</f>
        <v>0</v>
      </c>
      <c r="AE111" s="65">
        <f>VLOOKUP(A111,'Tagging-195-FD'!$A$3:$M$197,11,FALSE)</f>
        <v>0</v>
      </c>
      <c r="AF111" s="65" t="str">
        <f t="shared" si="20"/>
        <v>FF</v>
      </c>
      <c r="AG111" s="65" t="s">
        <v>280</v>
      </c>
      <c r="AH111" s="65" t="str">
        <f>VLOOKUP(A111,'Tagging-195-JW'!$A$3:$M$197,12,FALSE)</f>
        <v>x</v>
      </c>
      <c r="AI111" s="65" t="str">
        <f>VLOOKUP(A111,'Tagging-195-FD'!$A$3:$M$197,12,FALSE)</f>
        <v>x</v>
      </c>
      <c r="AJ111" s="65" t="str">
        <f t="shared" si="18"/>
        <v>TT</v>
      </c>
      <c r="AK111" s="65" t="s">
        <v>773</v>
      </c>
      <c r="AL111" s="75">
        <f>VLOOKUP(A111,'Tagging-195-JW'!$A$3:$M$197,13,FALSE)</f>
        <v>0</v>
      </c>
      <c r="AM111" s="75" t="str">
        <f>VLOOKUP(A111,'Tagging-195-FD'!$A$3:$M$197,13,FALSE)</f>
        <v>x</v>
      </c>
      <c r="AN111" s="65" t="str">
        <f t="shared" si="19"/>
        <v>FT</v>
      </c>
    </row>
    <row r="112" spans="1:40" s="75" customFormat="1" x14ac:dyDescent="0.35">
      <c r="A112" s="65">
        <v>69</v>
      </c>
      <c r="B112" s="74" t="s">
        <v>85</v>
      </c>
      <c r="C112" s="65"/>
      <c r="D112" s="65"/>
      <c r="E112" s="65" t="s">
        <v>280</v>
      </c>
      <c r="F112" s="65" t="str">
        <f>VLOOKUP(A112,'Tagging-195-JW'!$A$3:$M$197,5,FALSE)</f>
        <v>x</v>
      </c>
      <c r="G112" s="65" t="str">
        <f>VLOOKUP(A112,'Tagging-195-FD'!$A$3:$M$197,5,FALSE)</f>
        <v>x</v>
      </c>
      <c r="H112" s="65" t="str">
        <f t="shared" si="12"/>
        <v>TT</v>
      </c>
      <c r="I112" s="65" t="s">
        <v>280</v>
      </c>
      <c r="J112" s="65" t="str">
        <f>VLOOKUP(A112,'Tagging-195-JW'!$A$3:$M$197,6,FALSE)</f>
        <v>x</v>
      </c>
      <c r="K112" s="65" t="str">
        <f>VLOOKUP(A112,'Tagging-195-FD'!$A$3:$M$197,6,FALSE)</f>
        <v>x</v>
      </c>
      <c r="L112" s="65" t="str">
        <f t="shared" si="13"/>
        <v>TT</v>
      </c>
      <c r="M112" s="65" t="s">
        <v>280</v>
      </c>
      <c r="N112" s="65" t="str">
        <f>VLOOKUP(A112,'Tagging-195-JW'!$A$3:$M$197,7,FALSE)</f>
        <v>x</v>
      </c>
      <c r="O112" s="65" t="str">
        <f>VLOOKUP(A112,'Tagging-195-FD'!$A$3:$M$197,7,FALSE)</f>
        <v>x</v>
      </c>
      <c r="P112" s="65" t="str">
        <f t="shared" si="14"/>
        <v>TT</v>
      </c>
      <c r="Q112" s="65" t="s">
        <v>280</v>
      </c>
      <c r="R112" s="65" t="str">
        <f>VLOOKUP(A112,'Tagging-195-JW'!$A$3:$M$197,8,FALSE)</f>
        <v>x</v>
      </c>
      <c r="S112" s="65">
        <f>VLOOKUP(A112,'Tagging-195-FD'!$A$3:$M$197,9,FALSE)</f>
        <v>0</v>
      </c>
      <c r="T112" s="65" t="str">
        <f t="shared" si="15"/>
        <v>TF</v>
      </c>
      <c r="U112" s="65" t="s">
        <v>773</v>
      </c>
      <c r="V112" s="65">
        <f>VLOOKUP(A112,'Tagging-195-JW'!$A$3:$M$197,9,FALSE)</f>
        <v>0</v>
      </c>
      <c r="W112" s="65">
        <f>VLOOKUP(A112,'Tagging-195-FD'!$A$3:$M$197,9,FALSE)</f>
        <v>0</v>
      </c>
      <c r="X112" s="65" t="str">
        <f t="shared" si="16"/>
        <v>FF</v>
      </c>
      <c r="Y112" s="65" t="s">
        <v>773</v>
      </c>
      <c r="Z112" s="65">
        <f>VLOOKUP(A112,'Tagging-195-JW'!$A$3:$M$197,10,FALSE)</f>
        <v>0</v>
      </c>
      <c r="AA112" s="65">
        <f>VLOOKUP(A112,'Tagging-195-FD'!$A$3:$M$197,10,FALSE)</f>
        <v>0</v>
      </c>
      <c r="AB112" s="65" t="str">
        <f t="shared" si="17"/>
        <v>FF</v>
      </c>
      <c r="AC112" s="65" t="s">
        <v>773</v>
      </c>
      <c r="AD112" s="65">
        <f>VLOOKUP(A112,'Tagging-195-JW'!$A$3:$M$197,11,FALSE)</f>
        <v>0</v>
      </c>
      <c r="AE112" s="65">
        <f>VLOOKUP(A112,'Tagging-195-FD'!$A$3:$M$197,11,FALSE)</f>
        <v>0</v>
      </c>
      <c r="AF112" s="65" t="str">
        <f t="shared" si="20"/>
        <v>FF</v>
      </c>
      <c r="AG112" s="65" t="s">
        <v>773</v>
      </c>
      <c r="AH112" s="65">
        <f>VLOOKUP(A112,'Tagging-195-JW'!$A$3:$M$197,12,FALSE)</f>
        <v>0</v>
      </c>
      <c r="AI112" s="65">
        <f>VLOOKUP(A112,'Tagging-195-FD'!$A$3:$M$197,12,FALSE)</f>
        <v>0</v>
      </c>
      <c r="AJ112" s="65" t="str">
        <f t="shared" si="18"/>
        <v>FF</v>
      </c>
      <c r="AK112" s="65" t="s">
        <v>773</v>
      </c>
      <c r="AL112" s="75">
        <f>VLOOKUP(A112,'Tagging-195-JW'!$A$3:$M$197,13,FALSE)</f>
        <v>0</v>
      </c>
      <c r="AM112" s="75">
        <f>VLOOKUP(A112,'Tagging-195-FD'!$A$3:$M$197,13,FALSE)</f>
        <v>0</v>
      </c>
      <c r="AN112" s="65" t="str">
        <f t="shared" si="19"/>
        <v>FF</v>
      </c>
    </row>
    <row r="113" spans="1:40" s="75" customFormat="1" x14ac:dyDescent="0.35">
      <c r="A113" s="65">
        <v>17</v>
      </c>
      <c r="B113" s="74" t="s">
        <v>33</v>
      </c>
      <c r="C113" s="65"/>
      <c r="D113" s="65"/>
      <c r="E113" s="65" t="s">
        <v>280</v>
      </c>
      <c r="F113" s="65" t="str">
        <f>VLOOKUP(A113,'Tagging-195-JW'!$A$3:$M$197,5,FALSE)</f>
        <v>x</v>
      </c>
      <c r="G113" s="65" t="str">
        <f>VLOOKUP(A113,'Tagging-195-FD'!$A$3:$M$197,5,FALSE)</f>
        <v>x</v>
      </c>
      <c r="H113" s="65" t="str">
        <f t="shared" si="12"/>
        <v>TT</v>
      </c>
      <c r="I113" s="65" t="s">
        <v>280</v>
      </c>
      <c r="J113" s="65" t="str">
        <f>VLOOKUP(A113,'Tagging-195-JW'!$A$3:$M$197,6,FALSE)</f>
        <v>x</v>
      </c>
      <c r="K113" s="65" t="str">
        <f>VLOOKUP(A113,'Tagging-195-FD'!$A$3:$M$197,6,FALSE)</f>
        <v>x</v>
      </c>
      <c r="L113" s="65" t="str">
        <f t="shared" si="13"/>
        <v>TT</v>
      </c>
      <c r="M113" s="65" t="s">
        <v>280</v>
      </c>
      <c r="N113" s="65" t="str">
        <f>VLOOKUP(A113,'Tagging-195-JW'!$A$3:$M$197,7,FALSE)</f>
        <v>x</v>
      </c>
      <c r="O113" s="65" t="str">
        <f>VLOOKUP(A113,'Tagging-195-FD'!$A$3:$M$197,7,FALSE)</f>
        <v>x</v>
      </c>
      <c r="P113" s="65" t="str">
        <f t="shared" si="14"/>
        <v>TT</v>
      </c>
      <c r="Q113" s="65" t="s">
        <v>280</v>
      </c>
      <c r="R113" s="65" t="str">
        <f>VLOOKUP(A113,'Tagging-195-JW'!$A$3:$M$197,8,FALSE)</f>
        <v>x</v>
      </c>
      <c r="S113" s="65">
        <f>VLOOKUP(A113,'Tagging-195-FD'!$A$3:$M$197,9,FALSE)</f>
        <v>0</v>
      </c>
      <c r="T113" s="65" t="str">
        <f t="shared" si="15"/>
        <v>TF</v>
      </c>
      <c r="U113" s="65" t="s">
        <v>773</v>
      </c>
      <c r="V113" s="65">
        <f>VLOOKUP(A113,'Tagging-195-JW'!$A$3:$M$197,9,FALSE)</f>
        <v>0</v>
      </c>
      <c r="W113" s="65">
        <f>VLOOKUP(A113,'Tagging-195-FD'!$A$3:$M$197,9,FALSE)</f>
        <v>0</v>
      </c>
      <c r="X113" s="65" t="str">
        <f t="shared" si="16"/>
        <v>FF</v>
      </c>
      <c r="Y113" s="65" t="s">
        <v>773</v>
      </c>
      <c r="Z113" s="65">
        <f>VLOOKUP(A113,'Tagging-195-JW'!$A$3:$M$197,10,FALSE)</f>
        <v>0</v>
      </c>
      <c r="AA113" s="65">
        <f>VLOOKUP(A113,'Tagging-195-FD'!$A$3:$M$197,10,FALSE)</f>
        <v>0</v>
      </c>
      <c r="AB113" s="65" t="str">
        <f t="shared" si="17"/>
        <v>FF</v>
      </c>
      <c r="AC113" s="65" t="s">
        <v>773</v>
      </c>
      <c r="AD113" s="65">
        <f>VLOOKUP(A113,'Tagging-195-JW'!$A$3:$M$197,11,FALSE)</f>
        <v>0</v>
      </c>
      <c r="AE113" s="65">
        <f>VLOOKUP(A113,'Tagging-195-FD'!$A$3:$M$197,11,FALSE)</f>
        <v>0</v>
      </c>
      <c r="AF113" s="65" t="str">
        <f t="shared" si="20"/>
        <v>FF</v>
      </c>
      <c r="AG113" s="65" t="s">
        <v>280</v>
      </c>
      <c r="AH113" s="65" t="str">
        <f>VLOOKUP(A113,'Tagging-195-JW'!$A$3:$M$197,12,FALSE)</f>
        <v>x</v>
      </c>
      <c r="AI113" s="65" t="str">
        <f>VLOOKUP(A113,'Tagging-195-FD'!$A$3:$M$197,12,FALSE)</f>
        <v>x</v>
      </c>
      <c r="AJ113" s="65" t="str">
        <f t="shared" si="18"/>
        <v>TT</v>
      </c>
      <c r="AK113" s="65" t="s">
        <v>773</v>
      </c>
      <c r="AL113" s="75">
        <f>VLOOKUP(A113,'Tagging-195-JW'!$A$3:$M$197,13,FALSE)</f>
        <v>0</v>
      </c>
      <c r="AM113" s="75">
        <f>VLOOKUP(A113,'Tagging-195-FD'!$A$3:$M$197,13,FALSE)</f>
        <v>0</v>
      </c>
      <c r="AN113" s="65" t="str">
        <f t="shared" si="19"/>
        <v>FF</v>
      </c>
    </row>
    <row r="114" spans="1:40" s="75" customFormat="1" x14ac:dyDescent="0.35">
      <c r="A114" s="65">
        <v>104</v>
      </c>
      <c r="B114" s="74" t="s">
        <v>120</v>
      </c>
      <c r="C114" s="65"/>
      <c r="D114" s="65"/>
      <c r="E114" s="65" t="s">
        <v>280</v>
      </c>
      <c r="F114" s="65" t="str">
        <f>VLOOKUP(A114,'Tagging-195-JW'!$A$3:$M$197,5,FALSE)</f>
        <v>x</v>
      </c>
      <c r="G114" s="65" t="str">
        <f>VLOOKUP(A114,'Tagging-195-FD'!$A$3:$M$197,5,FALSE)</f>
        <v>x</v>
      </c>
      <c r="H114" s="65" t="str">
        <f t="shared" si="12"/>
        <v>TT</v>
      </c>
      <c r="I114" s="65" t="s">
        <v>280</v>
      </c>
      <c r="J114" s="65" t="str">
        <f>VLOOKUP(A114,'Tagging-195-JW'!$A$3:$M$197,6,FALSE)</f>
        <v>x</v>
      </c>
      <c r="K114" s="65" t="str">
        <f>VLOOKUP(A114,'Tagging-195-FD'!$A$3:$M$197,6,FALSE)</f>
        <v>x</v>
      </c>
      <c r="L114" s="65" t="str">
        <f t="shared" si="13"/>
        <v>TT</v>
      </c>
      <c r="M114" s="65" t="s">
        <v>280</v>
      </c>
      <c r="N114" s="65" t="str">
        <f>VLOOKUP(A114,'Tagging-195-JW'!$A$3:$M$197,7,FALSE)</f>
        <v>x</v>
      </c>
      <c r="O114" s="65" t="str">
        <f>VLOOKUP(A114,'Tagging-195-FD'!$A$3:$M$197,7,FALSE)</f>
        <v>x</v>
      </c>
      <c r="P114" s="65" t="str">
        <f t="shared" si="14"/>
        <v>TT</v>
      </c>
      <c r="Q114" s="65" t="s">
        <v>280</v>
      </c>
      <c r="R114" s="65" t="str">
        <f>VLOOKUP(A114,'Tagging-195-JW'!$A$3:$M$197,8,FALSE)</f>
        <v>x</v>
      </c>
      <c r="S114" s="65">
        <f>VLOOKUP(A114,'Tagging-195-FD'!$A$3:$M$197,9,FALSE)</f>
        <v>0</v>
      </c>
      <c r="T114" s="65" t="str">
        <f t="shared" si="15"/>
        <v>TF</v>
      </c>
      <c r="U114" s="65" t="s">
        <v>773</v>
      </c>
      <c r="V114" s="65">
        <f>VLOOKUP(A114,'Tagging-195-JW'!$A$3:$M$197,9,FALSE)</f>
        <v>0</v>
      </c>
      <c r="W114" s="65">
        <f>VLOOKUP(A114,'Tagging-195-FD'!$A$3:$M$197,9,FALSE)</f>
        <v>0</v>
      </c>
      <c r="X114" s="65" t="str">
        <f t="shared" si="16"/>
        <v>FF</v>
      </c>
      <c r="Y114" s="65" t="s">
        <v>773</v>
      </c>
      <c r="Z114" s="65">
        <f>VLOOKUP(A114,'Tagging-195-JW'!$A$3:$M$197,10,FALSE)</f>
        <v>0</v>
      </c>
      <c r="AA114" s="65">
        <f>VLOOKUP(A114,'Tagging-195-FD'!$A$3:$M$197,10,FALSE)</f>
        <v>0</v>
      </c>
      <c r="AB114" s="65" t="str">
        <f t="shared" si="17"/>
        <v>FF</v>
      </c>
      <c r="AC114" s="65" t="s">
        <v>773</v>
      </c>
      <c r="AD114" s="65">
        <f>VLOOKUP(A114,'Tagging-195-JW'!$A$3:$M$197,11,FALSE)</f>
        <v>0</v>
      </c>
      <c r="AE114" s="65">
        <f>VLOOKUP(A114,'Tagging-195-FD'!$A$3:$M$197,11,FALSE)</f>
        <v>0</v>
      </c>
      <c r="AF114" s="65" t="str">
        <f t="shared" si="20"/>
        <v>FF</v>
      </c>
      <c r="AG114" s="65" t="s">
        <v>773</v>
      </c>
      <c r="AH114" s="65">
        <f>VLOOKUP(A114,'Tagging-195-JW'!$A$3:$M$197,12,FALSE)</f>
        <v>0</v>
      </c>
      <c r="AI114" s="65">
        <f>VLOOKUP(A114,'Tagging-195-FD'!$A$3:$M$197,12,FALSE)</f>
        <v>0</v>
      </c>
      <c r="AJ114" s="65" t="str">
        <f t="shared" si="18"/>
        <v>FF</v>
      </c>
      <c r="AK114" s="65" t="s">
        <v>280</v>
      </c>
      <c r="AL114" s="75" t="str">
        <f>VLOOKUP(A114,'Tagging-195-JW'!$A$3:$M$197,13,FALSE)</f>
        <v>x</v>
      </c>
      <c r="AM114" s="75">
        <f>VLOOKUP(A114,'Tagging-195-FD'!$A$3:$M$197,13,FALSE)</f>
        <v>0</v>
      </c>
      <c r="AN114" s="65" t="str">
        <f t="shared" si="19"/>
        <v>TF</v>
      </c>
    </row>
    <row r="115" spans="1:40" s="75" customFormat="1" x14ac:dyDescent="0.35">
      <c r="A115" s="65">
        <v>72</v>
      </c>
      <c r="B115" s="74" t="s">
        <v>88</v>
      </c>
      <c r="C115" s="65"/>
      <c r="D115" s="65"/>
      <c r="E115" s="65" t="s">
        <v>280</v>
      </c>
      <c r="F115" s="65" t="str">
        <f>VLOOKUP(A115,'Tagging-195-JW'!$A$3:$M$197,5,FALSE)</f>
        <v>x</v>
      </c>
      <c r="G115" s="65" t="str">
        <f>VLOOKUP(A115,'Tagging-195-FD'!$A$3:$M$197,5,FALSE)</f>
        <v>x</v>
      </c>
      <c r="H115" s="65" t="str">
        <f t="shared" si="12"/>
        <v>TT</v>
      </c>
      <c r="I115" s="65" t="s">
        <v>773</v>
      </c>
      <c r="J115" s="65">
        <f>VLOOKUP(A115,'Tagging-195-JW'!$A$3:$M$197,6,FALSE)</f>
        <v>0</v>
      </c>
      <c r="K115" s="65">
        <f>VLOOKUP(A115,'Tagging-195-FD'!$A$3:$M$197,6,FALSE)</f>
        <v>0</v>
      </c>
      <c r="L115" s="65" t="str">
        <f t="shared" si="13"/>
        <v>FF</v>
      </c>
      <c r="M115" s="65" t="s">
        <v>773</v>
      </c>
      <c r="N115" s="65">
        <f>VLOOKUP(A115,'Tagging-195-JW'!$A$3:$M$197,7,FALSE)</f>
        <v>0</v>
      </c>
      <c r="O115" s="65" t="str">
        <f>VLOOKUP(A115,'Tagging-195-FD'!$A$3:$M$197,7,FALSE)</f>
        <v>x</v>
      </c>
      <c r="P115" s="65" t="str">
        <f t="shared" si="14"/>
        <v>FT</v>
      </c>
      <c r="Q115" s="65" t="s">
        <v>280</v>
      </c>
      <c r="R115" s="65" t="str">
        <f>VLOOKUP(A115,'Tagging-195-JW'!$A$3:$M$197,8,FALSE)</f>
        <v>x</v>
      </c>
      <c r="S115" s="65">
        <f>VLOOKUP(A115,'Tagging-195-FD'!$A$3:$M$197,9,FALSE)</f>
        <v>0</v>
      </c>
      <c r="T115" s="65" t="str">
        <f t="shared" si="15"/>
        <v>TF</v>
      </c>
      <c r="U115" s="65" t="s">
        <v>773</v>
      </c>
      <c r="V115" s="65">
        <f>VLOOKUP(A115,'Tagging-195-JW'!$A$3:$M$197,9,FALSE)</f>
        <v>0</v>
      </c>
      <c r="W115" s="65">
        <f>VLOOKUP(A115,'Tagging-195-FD'!$A$3:$M$197,9,FALSE)</f>
        <v>0</v>
      </c>
      <c r="X115" s="65" t="str">
        <f t="shared" si="16"/>
        <v>FF</v>
      </c>
      <c r="Y115" s="65" t="s">
        <v>773</v>
      </c>
      <c r="Z115" s="65">
        <f>VLOOKUP(A115,'Tagging-195-JW'!$A$3:$M$197,10,FALSE)</f>
        <v>0</v>
      </c>
      <c r="AA115" s="65">
        <f>VLOOKUP(A115,'Tagging-195-FD'!$A$3:$M$197,10,FALSE)</f>
        <v>0</v>
      </c>
      <c r="AB115" s="65" t="str">
        <f t="shared" si="17"/>
        <v>FF</v>
      </c>
      <c r="AC115" s="65" t="s">
        <v>773</v>
      </c>
      <c r="AD115" s="65">
        <f>VLOOKUP(A115,'Tagging-195-JW'!$A$3:$M$197,11,FALSE)</f>
        <v>0</v>
      </c>
      <c r="AE115" s="65">
        <f>VLOOKUP(A115,'Tagging-195-FD'!$A$3:$M$197,11,FALSE)</f>
        <v>0</v>
      </c>
      <c r="AF115" s="65" t="str">
        <f t="shared" si="20"/>
        <v>FF</v>
      </c>
      <c r="AG115" s="65" t="s">
        <v>773</v>
      </c>
      <c r="AH115" s="65">
        <f>VLOOKUP(A115,'Tagging-195-JW'!$A$3:$M$197,12,FALSE)</f>
        <v>0</v>
      </c>
      <c r="AI115" s="65">
        <f>VLOOKUP(A115,'Tagging-195-FD'!$A$3:$M$197,12,FALSE)</f>
        <v>0</v>
      </c>
      <c r="AJ115" s="65" t="str">
        <f t="shared" si="18"/>
        <v>FF</v>
      </c>
      <c r="AK115" s="65" t="s">
        <v>773</v>
      </c>
      <c r="AL115" s="75">
        <f>VLOOKUP(A115,'Tagging-195-JW'!$A$3:$M$197,13,FALSE)</f>
        <v>0</v>
      </c>
      <c r="AM115" s="75">
        <f>VLOOKUP(A115,'Tagging-195-FD'!$A$3:$M$197,13,FALSE)</f>
        <v>0</v>
      </c>
      <c r="AN115" s="65" t="str">
        <f t="shared" si="19"/>
        <v>FF</v>
      </c>
    </row>
    <row r="116" spans="1:40" s="75" customFormat="1" x14ac:dyDescent="0.35">
      <c r="A116" s="65">
        <v>107</v>
      </c>
      <c r="B116" s="74" t="s">
        <v>123</v>
      </c>
      <c r="C116" s="65"/>
      <c r="D116" s="65"/>
      <c r="E116" s="65" t="s">
        <v>280</v>
      </c>
      <c r="F116" s="65" t="str">
        <f>VLOOKUP(A116,'Tagging-195-JW'!$A$3:$M$197,5,FALSE)</f>
        <v>x</v>
      </c>
      <c r="G116" s="65" t="str">
        <f>VLOOKUP(A116,'Tagging-195-FD'!$A$3:$M$197,5,FALSE)</f>
        <v>x</v>
      </c>
      <c r="H116" s="65" t="str">
        <f t="shared" si="12"/>
        <v>TT</v>
      </c>
      <c r="I116" s="65" t="s">
        <v>280</v>
      </c>
      <c r="J116" s="65" t="str">
        <f>VLOOKUP(A116,'Tagging-195-JW'!$A$3:$M$197,6,FALSE)</f>
        <v>x</v>
      </c>
      <c r="K116" s="65" t="str">
        <f>VLOOKUP(A116,'Tagging-195-FD'!$A$3:$M$197,6,FALSE)</f>
        <v>x</v>
      </c>
      <c r="L116" s="65" t="str">
        <f t="shared" si="13"/>
        <v>TT</v>
      </c>
      <c r="M116" s="65" t="s">
        <v>280</v>
      </c>
      <c r="N116" s="65" t="str">
        <f>VLOOKUP(A116,'Tagging-195-JW'!$A$3:$M$197,7,FALSE)</f>
        <v>x</v>
      </c>
      <c r="O116" s="65" t="str">
        <f>VLOOKUP(A116,'Tagging-195-FD'!$A$3:$M$197,7,FALSE)</f>
        <v>x</v>
      </c>
      <c r="P116" s="65" t="str">
        <f t="shared" si="14"/>
        <v>TT</v>
      </c>
      <c r="Q116" s="65" t="s">
        <v>280</v>
      </c>
      <c r="R116" s="65" t="str">
        <f>VLOOKUP(A116,'Tagging-195-JW'!$A$3:$M$197,8,FALSE)</f>
        <v>x</v>
      </c>
      <c r="S116" s="65">
        <f>VLOOKUP(A116,'Tagging-195-FD'!$A$3:$M$197,9,FALSE)</f>
        <v>0</v>
      </c>
      <c r="T116" s="65" t="str">
        <f t="shared" si="15"/>
        <v>TF</v>
      </c>
      <c r="U116" s="65" t="s">
        <v>773</v>
      </c>
      <c r="V116" s="65">
        <f>VLOOKUP(A116,'Tagging-195-JW'!$A$3:$M$197,9,FALSE)</f>
        <v>0</v>
      </c>
      <c r="W116" s="65">
        <f>VLOOKUP(A116,'Tagging-195-FD'!$A$3:$M$197,9,FALSE)</f>
        <v>0</v>
      </c>
      <c r="X116" s="65" t="str">
        <f t="shared" si="16"/>
        <v>FF</v>
      </c>
      <c r="Y116" s="65" t="s">
        <v>773</v>
      </c>
      <c r="Z116" s="65">
        <f>VLOOKUP(A116,'Tagging-195-JW'!$A$3:$M$197,10,FALSE)</f>
        <v>0</v>
      </c>
      <c r="AA116" s="65">
        <f>VLOOKUP(A116,'Tagging-195-FD'!$A$3:$M$197,10,FALSE)</f>
        <v>0</v>
      </c>
      <c r="AB116" s="65" t="str">
        <f t="shared" si="17"/>
        <v>FF</v>
      </c>
      <c r="AC116" s="65" t="s">
        <v>773</v>
      </c>
      <c r="AD116" s="65">
        <f>VLOOKUP(A116,'Tagging-195-JW'!$A$3:$M$197,11,FALSE)</f>
        <v>0</v>
      </c>
      <c r="AE116" s="65">
        <f>VLOOKUP(A116,'Tagging-195-FD'!$A$3:$M$197,11,FALSE)</f>
        <v>0</v>
      </c>
      <c r="AF116" s="65" t="str">
        <f t="shared" si="20"/>
        <v>FF</v>
      </c>
      <c r="AG116" s="65" t="s">
        <v>280</v>
      </c>
      <c r="AH116" s="65" t="str">
        <f>VLOOKUP(A116,'Tagging-195-JW'!$A$3:$M$197,12,FALSE)</f>
        <v>x</v>
      </c>
      <c r="AI116" s="65" t="str">
        <f>VLOOKUP(A116,'Tagging-195-FD'!$A$3:$M$197,12,FALSE)</f>
        <v>x</v>
      </c>
      <c r="AJ116" s="65" t="str">
        <f t="shared" si="18"/>
        <v>TT</v>
      </c>
      <c r="AK116" s="65" t="s">
        <v>773</v>
      </c>
      <c r="AL116" s="75">
        <f>VLOOKUP(A116,'Tagging-195-JW'!$A$3:$M$197,13,FALSE)</f>
        <v>0</v>
      </c>
      <c r="AM116" s="75">
        <f>VLOOKUP(A116,'Tagging-195-FD'!$A$3:$M$197,13,FALSE)</f>
        <v>0</v>
      </c>
      <c r="AN116" s="65" t="str">
        <f t="shared" si="19"/>
        <v>FF</v>
      </c>
    </row>
    <row r="117" spans="1:40" s="75" customFormat="1" x14ac:dyDescent="0.35">
      <c r="A117" s="65">
        <v>86</v>
      </c>
      <c r="B117" s="74" t="s">
        <v>102</v>
      </c>
      <c r="C117" s="65"/>
      <c r="D117" s="65"/>
      <c r="E117" s="65" t="s">
        <v>280</v>
      </c>
      <c r="F117" s="65" t="str">
        <f>VLOOKUP(A117,'Tagging-195-JW'!$A$3:$M$197,5,FALSE)</f>
        <v>x</v>
      </c>
      <c r="G117" s="65" t="str">
        <f>VLOOKUP(A117,'Tagging-195-FD'!$A$3:$M$197,5,FALSE)</f>
        <v>x</v>
      </c>
      <c r="H117" s="65" t="str">
        <f t="shared" si="12"/>
        <v>TT</v>
      </c>
      <c r="I117" s="65" t="s">
        <v>280</v>
      </c>
      <c r="J117" s="65" t="str">
        <f>VLOOKUP(A117,'Tagging-195-JW'!$A$3:$M$197,6,FALSE)</f>
        <v>x</v>
      </c>
      <c r="K117" s="65" t="str">
        <f>VLOOKUP(A117,'Tagging-195-FD'!$A$3:$M$197,6,FALSE)</f>
        <v>x</v>
      </c>
      <c r="L117" s="65" t="str">
        <f t="shared" si="13"/>
        <v>TT</v>
      </c>
      <c r="M117" s="65" t="s">
        <v>280</v>
      </c>
      <c r="N117" s="65" t="str">
        <f>VLOOKUP(A117,'Tagging-195-JW'!$A$3:$M$197,7,FALSE)</f>
        <v>x</v>
      </c>
      <c r="O117" s="65" t="str">
        <f>VLOOKUP(A117,'Tagging-195-FD'!$A$3:$M$197,7,FALSE)</f>
        <v>x</v>
      </c>
      <c r="P117" s="65" t="str">
        <f t="shared" si="14"/>
        <v>TT</v>
      </c>
      <c r="Q117" s="65" t="s">
        <v>280</v>
      </c>
      <c r="R117" s="65">
        <f>VLOOKUP(A117,'Tagging-195-JW'!$A$3:$M$197,8,FALSE)</f>
        <v>0</v>
      </c>
      <c r="S117" s="65">
        <f>VLOOKUP(A117,'Tagging-195-FD'!$A$3:$M$197,9,FALSE)</f>
        <v>0</v>
      </c>
      <c r="T117" s="65" t="str">
        <f t="shared" si="15"/>
        <v>FF</v>
      </c>
      <c r="U117" s="65" t="s">
        <v>773</v>
      </c>
      <c r="V117" s="65">
        <f>VLOOKUP(A117,'Tagging-195-JW'!$A$3:$M$197,9,FALSE)</f>
        <v>0</v>
      </c>
      <c r="W117" s="65">
        <f>VLOOKUP(A117,'Tagging-195-FD'!$A$3:$M$197,9,FALSE)</f>
        <v>0</v>
      </c>
      <c r="X117" s="65" t="str">
        <f t="shared" si="16"/>
        <v>FF</v>
      </c>
      <c r="Y117" s="65" t="s">
        <v>773</v>
      </c>
      <c r="Z117" s="65">
        <f>VLOOKUP(A117,'Tagging-195-JW'!$A$3:$M$197,10,FALSE)</f>
        <v>0</v>
      </c>
      <c r="AA117" s="65">
        <f>VLOOKUP(A117,'Tagging-195-FD'!$A$3:$M$197,10,FALSE)</f>
        <v>0</v>
      </c>
      <c r="AB117" s="65" t="str">
        <f t="shared" si="17"/>
        <v>FF</v>
      </c>
      <c r="AC117" s="65" t="s">
        <v>773</v>
      </c>
      <c r="AD117" s="65">
        <f>VLOOKUP(A117,'Tagging-195-JW'!$A$3:$M$197,11,FALSE)</f>
        <v>0</v>
      </c>
      <c r="AE117" s="65">
        <f>VLOOKUP(A117,'Tagging-195-FD'!$A$3:$M$197,11,FALSE)</f>
        <v>0</v>
      </c>
      <c r="AF117" s="65" t="str">
        <f t="shared" si="20"/>
        <v>FF</v>
      </c>
      <c r="AG117" s="65" t="s">
        <v>280</v>
      </c>
      <c r="AH117" s="65" t="str">
        <f>VLOOKUP(A117,'Tagging-195-JW'!$A$3:$M$197,12,FALSE)</f>
        <v>x</v>
      </c>
      <c r="AI117" s="65" t="str">
        <f>VLOOKUP(A117,'Tagging-195-FD'!$A$3:$M$197,12,FALSE)</f>
        <v>x</v>
      </c>
      <c r="AJ117" s="65" t="str">
        <f t="shared" si="18"/>
        <v>TT</v>
      </c>
      <c r="AK117" s="65" t="s">
        <v>773</v>
      </c>
      <c r="AL117" s="75">
        <f>VLOOKUP(A117,'Tagging-195-JW'!$A$3:$M$197,13,FALSE)</f>
        <v>0</v>
      </c>
      <c r="AM117" s="75">
        <f>VLOOKUP(A117,'Tagging-195-FD'!$A$3:$M$197,13,FALSE)</f>
        <v>0</v>
      </c>
      <c r="AN117" s="65" t="str">
        <f t="shared" si="19"/>
        <v>FF</v>
      </c>
    </row>
    <row r="118" spans="1:40" s="75" customFormat="1" x14ac:dyDescent="0.35">
      <c r="A118" s="65">
        <v>9</v>
      </c>
      <c r="B118" s="74" t="s">
        <v>21</v>
      </c>
      <c r="C118" s="65"/>
      <c r="D118" s="65"/>
      <c r="E118" s="65" t="s">
        <v>280</v>
      </c>
      <c r="F118" s="65" t="str">
        <f>VLOOKUP(A118,'Tagging-195-JW'!$A$3:$M$197,5,FALSE)</f>
        <v>x</v>
      </c>
      <c r="G118" s="65" t="str">
        <f>VLOOKUP(A118,'Tagging-195-FD'!$A$3:$M$197,5,FALSE)</f>
        <v>x</v>
      </c>
      <c r="H118" s="65" t="str">
        <f t="shared" si="12"/>
        <v>TT</v>
      </c>
      <c r="I118" s="65" t="s">
        <v>280</v>
      </c>
      <c r="J118" s="65" t="str">
        <f>VLOOKUP(A118,'Tagging-195-JW'!$A$3:$M$197,6,FALSE)</f>
        <v>x</v>
      </c>
      <c r="K118" s="65" t="str">
        <f>VLOOKUP(A118,'Tagging-195-FD'!$A$3:$M$197,6,FALSE)</f>
        <v>x</v>
      </c>
      <c r="L118" s="65" t="str">
        <f t="shared" si="13"/>
        <v>TT</v>
      </c>
      <c r="M118" s="65" t="s">
        <v>280</v>
      </c>
      <c r="N118" s="65" t="str">
        <f>VLOOKUP(A118,'Tagging-195-JW'!$A$3:$M$197,7,FALSE)</f>
        <v>x</v>
      </c>
      <c r="O118" s="65" t="str">
        <f>VLOOKUP(A118,'Tagging-195-FD'!$A$3:$M$197,7,FALSE)</f>
        <v>x</v>
      </c>
      <c r="P118" s="65" t="str">
        <f t="shared" si="14"/>
        <v>TT</v>
      </c>
      <c r="Q118" s="65" t="s">
        <v>280</v>
      </c>
      <c r="R118" s="65" t="str">
        <f>VLOOKUP(A118,'Tagging-195-JW'!$A$3:$M$197,8,FALSE)</f>
        <v>x</v>
      </c>
      <c r="S118" s="65">
        <f>VLOOKUP(A118,'Tagging-195-FD'!$A$3:$M$197,9,FALSE)</f>
        <v>0</v>
      </c>
      <c r="T118" s="65" t="str">
        <f t="shared" si="15"/>
        <v>TF</v>
      </c>
      <c r="U118" s="65" t="s">
        <v>773</v>
      </c>
      <c r="V118" s="65">
        <f>VLOOKUP(A118,'Tagging-195-JW'!$A$3:$M$197,9,FALSE)</f>
        <v>0</v>
      </c>
      <c r="W118" s="65">
        <f>VLOOKUP(A118,'Tagging-195-FD'!$A$3:$M$197,9,FALSE)</f>
        <v>0</v>
      </c>
      <c r="X118" s="65" t="str">
        <f t="shared" si="16"/>
        <v>FF</v>
      </c>
      <c r="Y118" s="65" t="s">
        <v>773</v>
      </c>
      <c r="Z118" s="65">
        <f>VLOOKUP(A118,'Tagging-195-JW'!$A$3:$M$197,10,FALSE)</f>
        <v>0</v>
      </c>
      <c r="AA118" s="65">
        <f>VLOOKUP(A118,'Tagging-195-FD'!$A$3:$M$197,10,FALSE)</f>
        <v>0</v>
      </c>
      <c r="AB118" s="65" t="str">
        <f t="shared" si="17"/>
        <v>FF</v>
      </c>
      <c r="AC118" s="65" t="s">
        <v>773</v>
      </c>
      <c r="AD118" s="65">
        <f>VLOOKUP(A118,'Tagging-195-JW'!$A$3:$M$197,11,FALSE)</f>
        <v>0</v>
      </c>
      <c r="AE118" s="65">
        <f>VLOOKUP(A118,'Tagging-195-FD'!$A$3:$M$197,11,FALSE)</f>
        <v>0</v>
      </c>
      <c r="AF118" s="65" t="str">
        <f t="shared" si="20"/>
        <v>FF</v>
      </c>
      <c r="AG118" s="65" t="s">
        <v>773</v>
      </c>
      <c r="AH118" s="65">
        <f>VLOOKUP(A118,'Tagging-195-JW'!$A$3:$M$197,12,FALSE)</f>
        <v>0</v>
      </c>
      <c r="AI118" s="65">
        <f>VLOOKUP(A118,'Tagging-195-FD'!$A$3:$M$197,12,FALSE)</f>
        <v>0</v>
      </c>
      <c r="AJ118" s="65" t="str">
        <f t="shared" si="18"/>
        <v>FF</v>
      </c>
      <c r="AK118" s="65" t="s">
        <v>280</v>
      </c>
      <c r="AL118" s="75" t="str">
        <f>VLOOKUP(A118,'Tagging-195-JW'!$A$3:$M$197,13,FALSE)</f>
        <v>x</v>
      </c>
      <c r="AM118" s="75">
        <f>VLOOKUP(A118,'Tagging-195-FD'!$A$3:$M$197,13,FALSE)</f>
        <v>0</v>
      </c>
      <c r="AN118" s="65" t="str">
        <f t="shared" si="19"/>
        <v>TF</v>
      </c>
    </row>
    <row r="119" spans="1:40" s="75" customFormat="1" x14ac:dyDescent="0.35">
      <c r="A119" s="65">
        <v>143</v>
      </c>
      <c r="B119" s="74" t="s">
        <v>159</v>
      </c>
      <c r="C119" s="65"/>
      <c r="D119" s="65"/>
      <c r="E119" s="65" t="s">
        <v>280</v>
      </c>
      <c r="F119" s="65" t="str">
        <f>VLOOKUP(A119,'Tagging-195-JW'!$A$3:$M$197,5,FALSE)</f>
        <v>x</v>
      </c>
      <c r="G119" s="65" t="str">
        <f>VLOOKUP(A119,'Tagging-195-FD'!$A$3:$M$197,5,FALSE)</f>
        <v>x</v>
      </c>
      <c r="H119" s="65" t="str">
        <f t="shared" si="12"/>
        <v>TT</v>
      </c>
      <c r="I119" s="65" t="s">
        <v>280</v>
      </c>
      <c r="J119" s="65" t="str">
        <f>VLOOKUP(A119,'Tagging-195-JW'!$A$3:$M$197,6,FALSE)</f>
        <v>x</v>
      </c>
      <c r="K119" s="65" t="str">
        <f>VLOOKUP(A119,'Tagging-195-FD'!$A$3:$M$197,6,FALSE)</f>
        <v>x</v>
      </c>
      <c r="L119" s="65" t="str">
        <f t="shared" si="13"/>
        <v>TT</v>
      </c>
      <c r="M119" s="65" t="s">
        <v>280</v>
      </c>
      <c r="N119" s="65" t="str">
        <f>VLOOKUP(A119,'Tagging-195-JW'!$A$3:$M$197,7,FALSE)</f>
        <v>x</v>
      </c>
      <c r="O119" s="65" t="str">
        <f>VLOOKUP(A119,'Tagging-195-FD'!$A$3:$M$197,7,FALSE)</f>
        <v>x</v>
      </c>
      <c r="P119" s="65" t="str">
        <f t="shared" si="14"/>
        <v>TT</v>
      </c>
      <c r="Q119" s="65" t="s">
        <v>280</v>
      </c>
      <c r="R119" s="65">
        <f>VLOOKUP(A119,'Tagging-195-JW'!$A$3:$M$197,8,FALSE)</f>
        <v>0</v>
      </c>
      <c r="S119" s="65">
        <f>VLOOKUP(A119,'Tagging-195-FD'!$A$3:$M$197,9,FALSE)</f>
        <v>0</v>
      </c>
      <c r="T119" s="65" t="str">
        <f t="shared" si="15"/>
        <v>FF</v>
      </c>
      <c r="U119" s="65" t="s">
        <v>773</v>
      </c>
      <c r="V119" s="65">
        <f>VLOOKUP(A119,'Tagging-195-JW'!$A$3:$M$197,9,FALSE)</f>
        <v>0</v>
      </c>
      <c r="W119" s="65">
        <f>VLOOKUP(A119,'Tagging-195-FD'!$A$3:$M$197,9,FALSE)</f>
        <v>0</v>
      </c>
      <c r="X119" s="65" t="str">
        <f t="shared" si="16"/>
        <v>FF</v>
      </c>
      <c r="Y119" s="65" t="s">
        <v>773</v>
      </c>
      <c r="Z119" s="65">
        <f>VLOOKUP(A119,'Tagging-195-JW'!$A$3:$M$197,10,FALSE)</f>
        <v>0</v>
      </c>
      <c r="AA119" s="65">
        <f>VLOOKUP(A119,'Tagging-195-FD'!$A$3:$M$197,10,FALSE)</f>
        <v>0</v>
      </c>
      <c r="AB119" s="65" t="str">
        <f t="shared" si="17"/>
        <v>FF</v>
      </c>
      <c r="AC119" s="65" t="s">
        <v>773</v>
      </c>
      <c r="AD119" s="65">
        <f>VLOOKUP(A119,'Tagging-195-JW'!$A$3:$M$197,11,FALSE)</f>
        <v>0</v>
      </c>
      <c r="AE119" s="65">
        <f>VLOOKUP(A119,'Tagging-195-FD'!$A$3:$M$197,11,FALSE)</f>
        <v>0</v>
      </c>
      <c r="AF119" s="65" t="str">
        <f t="shared" si="20"/>
        <v>FF</v>
      </c>
      <c r="AG119" s="65" t="s">
        <v>773</v>
      </c>
      <c r="AH119" s="65">
        <f>VLOOKUP(A119,'Tagging-195-JW'!$A$3:$M$197,12,FALSE)</f>
        <v>0</v>
      </c>
      <c r="AI119" s="65">
        <f>VLOOKUP(A119,'Tagging-195-FD'!$A$3:$M$197,12,FALSE)</f>
        <v>0</v>
      </c>
      <c r="AJ119" s="65" t="str">
        <f t="shared" si="18"/>
        <v>FF</v>
      </c>
      <c r="AK119" s="65" t="s">
        <v>773</v>
      </c>
      <c r="AL119" s="75">
        <f>VLOOKUP(A119,'Tagging-195-JW'!$A$3:$M$197,13,FALSE)</f>
        <v>0</v>
      </c>
      <c r="AM119" s="75">
        <f>VLOOKUP(A119,'Tagging-195-FD'!$A$3:$M$197,13,FALSE)</f>
        <v>0</v>
      </c>
      <c r="AN119" s="65" t="str">
        <f t="shared" si="19"/>
        <v>FF</v>
      </c>
    </row>
    <row r="120" spans="1:40" s="75" customFormat="1" x14ac:dyDescent="0.35">
      <c r="A120" s="65">
        <v>196</v>
      </c>
      <c r="B120" s="74" t="s">
        <v>211</v>
      </c>
      <c r="C120" s="65"/>
      <c r="D120" s="65"/>
      <c r="E120" s="65" t="s">
        <v>280</v>
      </c>
      <c r="F120" s="65" t="str">
        <f>VLOOKUP(A120,'Tagging-195-JW'!$A$3:$M$197,5,FALSE)</f>
        <v>x</v>
      </c>
      <c r="G120" s="65" t="str">
        <f>VLOOKUP(A120,'Tagging-195-FD'!$A$3:$M$197,5,FALSE)</f>
        <v>x</v>
      </c>
      <c r="H120" s="65" t="str">
        <f t="shared" si="12"/>
        <v>TT</v>
      </c>
      <c r="I120" s="65" t="s">
        <v>280</v>
      </c>
      <c r="J120" s="65" t="str">
        <f>VLOOKUP(A120,'Tagging-195-JW'!$A$3:$M$197,6,FALSE)</f>
        <v>x</v>
      </c>
      <c r="K120" s="65" t="str">
        <f>VLOOKUP(A120,'Tagging-195-FD'!$A$3:$M$197,6,FALSE)</f>
        <v>x</v>
      </c>
      <c r="L120" s="65" t="str">
        <f t="shared" si="13"/>
        <v>TT</v>
      </c>
      <c r="M120" s="65" t="s">
        <v>280</v>
      </c>
      <c r="N120" s="65" t="str">
        <f>VLOOKUP(A120,'Tagging-195-JW'!$A$3:$M$197,7,FALSE)</f>
        <v>x</v>
      </c>
      <c r="O120" s="65" t="str">
        <f>VLOOKUP(A120,'Tagging-195-FD'!$A$3:$M$197,7,FALSE)</f>
        <v>x</v>
      </c>
      <c r="P120" s="65" t="str">
        <f t="shared" si="14"/>
        <v>TT</v>
      </c>
      <c r="Q120" s="65" t="s">
        <v>280</v>
      </c>
      <c r="R120" s="65">
        <f>VLOOKUP(A120,'Tagging-195-JW'!$A$3:$M$197,8,FALSE)</f>
        <v>0</v>
      </c>
      <c r="S120" s="65">
        <f>VLOOKUP(A120,'Tagging-195-FD'!$A$3:$M$197,9,FALSE)</f>
        <v>0</v>
      </c>
      <c r="T120" s="65" t="str">
        <f t="shared" si="15"/>
        <v>FF</v>
      </c>
      <c r="U120" s="65" t="s">
        <v>773</v>
      </c>
      <c r="V120" s="65">
        <f>VLOOKUP(A120,'Tagging-195-JW'!$A$3:$M$197,9,FALSE)</f>
        <v>0</v>
      </c>
      <c r="W120" s="65">
        <f>VLOOKUP(A120,'Tagging-195-FD'!$A$3:$M$197,9,FALSE)</f>
        <v>0</v>
      </c>
      <c r="X120" s="65" t="str">
        <f t="shared" si="16"/>
        <v>FF</v>
      </c>
      <c r="Y120" s="65" t="s">
        <v>773</v>
      </c>
      <c r="Z120" s="65">
        <f>VLOOKUP(A120,'Tagging-195-JW'!$A$3:$M$197,10,FALSE)</f>
        <v>0</v>
      </c>
      <c r="AA120" s="65">
        <f>VLOOKUP(A120,'Tagging-195-FD'!$A$3:$M$197,10,FALSE)</f>
        <v>0</v>
      </c>
      <c r="AB120" s="65" t="str">
        <f t="shared" si="17"/>
        <v>FF</v>
      </c>
      <c r="AC120" s="65" t="s">
        <v>773</v>
      </c>
      <c r="AD120" s="65">
        <f>VLOOKUP(A120,'Tagging-195-JW'!$A$3:$M$197,11,FALSE)</f>
        <v>0</v>
      </c>
      <c r="AE120" s="65">
        <f>VLOOKUP(A120,'Tagging-195-FD'!$A$3:$M$197,11,FALSE)</f>
        <v>0</v>
      </c>
      <c r="AF120" s="65" t="str">
        <f t="shared" si="20"/>
        <v>FF</v>
      </c>
      <c r="AG120" s="65" t="s">
        <v>773</v>
      </c>
      <c r="AH120" s="65">
        <f>VLOOKUP(A120,'Tagging-195-JW'!$A$3:$M$197,12,FALSE)</f>
        <v>0</v>
      </c>
      <c r="AI120" s="65">
        <f>VLOOKUP(A120,'Tagging-195-FD'!$A$3:$M$197,12,FALSE)</f>
        <v>0</v>
      </c>
      <c r="AJ120" s="65" t="str">
        <f t="shared" si="18"/>
        <v>FF</v>
      </c>
      <c r="AK120" s="65" t="s">
        <v>280</v>
      </c>
      <c r="AL120" s="75" t="str">
        <f>VLOOKUP(A120,'Tagging-195-JW'!$A$3:$M$197,13,FALSE)</f>
        <v>x</v>
      </c>
      <c r="AM120" s="75" t="str">
        <f>VLOOKUP(A120,'Tagging-195-FD'!$A$3:$M$197,13,FALSE)</f>
        <v>x</v>
      </c>
      <c r="AN120" s="65" t="str">
        <f t="shared" si="19"/>
        <v>TT</v>
      </c>
    </row>
    <row r="121" spans="1:40" s="75" customFormat="1" x14ac:dyDescent="0.35">
      <c r="A121" s="65">
        <v>45</v>
      </c>
      <c r="B121" s="74" t="s">
        <v>61</v>
      </c>
      <c r="C121" s="65"/>
      <c r="D121" s="65"/>
      <c r="E121" s="65" t="s">
        <v>280</v>
      </c>
      <c r="F121" s="65" t="str">
        <f>VLOOKUP(A121,'Tagging-195-JW'!$A$3:$M$197,5,FALSE)</f>
        <v>x</v>
      </c>
      <c r="G121" s="65" t="str">
        <f>VLOOKUP(A121,'Tagging-195-FD'!$A$3:$M$197,5,FALSE)</f>
        <v>x</v>
      </c>
      <c r="H121" s="65" t="str">
        <f t="shared" si="12"/>
        <v>TT</v>
      </c>
      <c r="I121" s="65" t="s">
        <v>280</v>
      </c>
      <c r="J121" s="65" t="str">
        <f>VLOOKUP(A121,'Tagging-195-JW'!$A$3:$M$197,6,FALSE)</f>
        <v>x</v>
      </c>
      <c r="K121" s="65" t="str">
        <f>VLOOKUP(A121,'Tagging-195-FD'!$A$3:$M$197,6,FALSE)</f>
        <v>x</v>
      </c>
      <c r="L121" s="65" t="str">
        <f t="shared" si="13"/>
        <v>TT</v>
      </c>
      <c r="M121" s="65" t="s">
        <v>280</v>
      </c>
      <c r="N121" s="65" t="str">
        <f>VLOOKUP(A121,'Tagging-195-JW'!$A$3:$M$197,7,FALSE)</f>
        <v>x</v>
      </c>
      <c r="O121" s="65" t="str">
        <f>VLOOKUP(A121,'Tagging-195-FD'!$A$3:$M$197,7,FALSE)</f>
        <v>x</v>
      </c>
      <c r="P121" s="65" t="str">
        <f t="shared" si="14"/>
        <v>TT</v>
      </c>
      <c r="Q121" s="65" t="s">
        <v>280</v>
      </c>
      <c r="R121" s="65" t="str">
        <f>VLOOKUP(A121,'Tagging-195-JW'!$A$3:$M$197,8,FALSE)</f>
        <v>x</v>
      </c>
      <c r="S121" s="65">
        <f>VLOOKUP(A121,'Tagging-195-FD'!$A$3:$M$197,9,FALSE)</f>
        <v>0</v>
      </c>
      <c r="T121" s="65" t="str">
        <f t="shared" si="15"/>
        <v>TF</v>
      </c>
      <c r="U121" s="65" t="s">
        <v>773</v>
      </c>
      <c r="V121" s="65">
        <f>VLOOKUP(A121,'Tagging-195-JW'!$A$3:$M$197,9,FALSE)</f>
        <v>0</v>
      </c>
      <c r="W121" s="65">
        <f>VLOOKUP(A121,'Tagging-195-FD'!$A$3:$M$197,9,FALSE)</f>
        <v>0</v>
      </c>
      <c r="X121" s="65" t="str">
        <f t="shared" si="16"/>
        <v>FF</v>
      </c>
      <c r="Y121" s="65" t="s">
        <v>773</v>
      </c>
      <c r="Z121" s="65">
        <f>VLOOKUP(A121,'Tagging-195-JW'!$A$3:$M$197,10,FALSE)</f>
        <v>0</v>
      </c>
      <c r="AA121" s="65">
        <f>VLOOKUP(A121,'Tagging-195-FD'!$A$3:$M$197,10,FALSE)</f>
        <v>0</v>
      </c>
      <c r="AB121" s="65" t="str">
        <f t="shared" si="17"/>
        <v>FF</v>
      </c>
      <c r="AC121" s="65" t="s">
        <v>773</v>
      </c>
      <c r="AD121" s="65">
        <f>VLOOKUP(A121,'Tagging-195-JW'!$A$3:$M$197,11,FALSE)</f>
        <v>0</v>
      </c>
      <c r="AE121" s="65">
        <f>VLOOKUP(A121,'Tagging-195-FD'!$A$3:$M$197,11,FALSE)</f>
        <v>0</v>
      </c>
      <c r="AF121" s="65" t="str">
        <f t="shared" si="20"/>
        <v>FF</v>
      </c>
      <c r="AG121" s="65" t="s">
        <v>773</v>
      </c>
      <c r="AH121" s="65">
        <f>VLOOKUP(A121,'Tagging-195-JW'!$A$3:$M$197,12,FALSE)</f>
        <v>0</v>
      </c>
      <c r="AI121" s="65">
        <f>VLOOKUP(A121,'Tagging-195-FD'!$A$3:$M$197,12,FALSE)</f>
        <v>0</v>
      </c>
      <c r="AJ121" s="65" t="str">
        <f t="shared" si="18"/>
        <v>FF</v>
      </c>
      <c r="AK121" s="65" t="s">
        <v>773</v>
      </c>
      <c r="AL121" s="75">
        <f>VLOOKUP(A121,'Tagging-195-JW'!$A$3:$M$197,13,FALSE)</f>
        <v>0</v>
      </c>
      <c r="AM121" s="75">
        <f>VLOOKUP(A121,'Tagging-195-FD'!$A$3:$M$197,13,FALSE)</f>
        <v>0</v>
      </c>
      <c r="AN121" s="65" t="str">
        <f t="shared" si="19"/>
        <v>FF</v>
      </c>
    </row>
    <row r="122" spans="1:40" s="75" customFormat="1" x14ac:dyDescent="0.35">
      <c r="A122" s="65">
        <v>73</v>
      </c>
      <c r="B122" s="74" t="s">
        <v>89</v>
      </c>
      <c r="C122" s="65"/>
      <c r="D122" s="65"/>
      <c r="E122" s="65" t="s">
        <v>280</v>
      </c>
      <c r="F122" s="65" t="str">
        <f>VLOOKUP(A122,'Tagging-195-JW'!$A$3:$M$197,5,FALSE)</f>
        <v>x</v>
      </c>
      <c r="G122" s="65" t="str">
        <f>VLOOKUP(A122,'Tagging-195-FD'!$A$3:$M$197,5,FALSE)</f>
        <v>x</v>
      </c>
      <c r="H122" s="65" t="str">
        <f t="shared" si="12"/>
        <v>TT</v>
      </c>
      <c r="I122" s="65" t="s">
        <v>280</v>
      </c>
      <c r="J122" s="65" t="str">
        <f>VLOOKUP(A122,'Tagging-195-JW'!$A$3:$M$197,6,FALSE)</f>
        <v>x</v>
      </c>
      <c r="K122" s="65" t="str">
        <f>VLOOKUP(A122,'Tagging-195-FD'!$A$3:$M$197,6,FALSE)</f>
        <v>x</v>
      </c>
      <c r="L122" s="65" t="str">
        <f t="shared" si="13"/>
        <v>TT</v>
      </c>
      <c r="M122" s="65" t="s">
        <v>280</v>
      </c>
      <c r="N122" s="65" t="str">
        <f>VLOOKUP(A122,'Tagging-195-JW'!$A$3:$M$197,7,FALSE)</f>
        <v>x</v>
      </c>
      <c r="O122" s="65" t="str">
        <f>VLOOKUP(A122,'Tagging-195-FD'!$A$3:$M$197,7,FALSE)</f>
        <v>x</v>
      </c>
      <c r="P122" s="65" t="str">
        <f t="shared" si="14"/>
        <v>TT</v>
      </c>
      <c r="Q122" s="65" t="s">
        <v>280</v>
      </c>
      <c r="R122" s="65" t="str">
        <f>VLOOKUP(A122,'Tagging-195-JW'!$A$3:$M$197,8,FALSE)</f>
        <v>x</v>
      </c>
      <c r="S122" s="65">
        <f>VLOOKUP(A122,'Tagging-195-FD'!$A$3:$M$197,9,FALSE)</f>
        <v>0</v>
      </c>
      <c r="T122" s="65" t="str">
        <f t="shared" si="15"/>
        <v>TF</v>
      </c>
      <c r="U122" s="65" t="s">
        <v>773</v>
      </c>
      <c r="V122" s="65">
        <f>VLOOKUP(A122,'Tagging-195-JW'!$A$3:$M$197,9,FALSE)</f>
        <v>0</v>
      </c>
      <c r="W122" s="65">
        <f>VLOOKUP(A122,'Tagging-195-FD'!$A$3:$M$197,9,FALSE)</f>
        <v>0</v>
      </c>
      <c r="X122" s="65" t="str">
        <f t="shared" si="16"/>
        <v>FF</v>
      </c>
      <c r="Y122" s="65" t="s">
        <v>773</v>
      </c>
      <c r="Z122" s="65">
        <f>VLOOKUP(A122,'Tagging-195-JW'!$A$3:$M$197,10,FALSE)</f>
        <v>0</v>
      </c>
      <c r="AA122" s="65">
        <f>VLOOKUP(A122,'Tagging-195-FD'!$A$3:$M$197,10,FALSE)</f>
        <v>0</v>
      </c>
      <c r="AB122" s="65" t="str">
        <f t="shared" si="17"/>
        <v>FF</v>
      </c>
      <c r="AC122" s="65" t="s">
        <v>773</v>
      </c>
      <c r="AD122" s="65">
        <f>VLOOKUP(A122,'Tagging-195-JW'!$A$3:$M$197,11,FALSE)</f>
        <v>0</v>
      </c>
      <c r="AE122" s="65">
        <f>VLOOKUP(A122,'Tagging-195-FD'!$A$3:$M$197,11,FALSE)</f>
        <v>0</v>
      </c>
      <c r="AF122" s="65" t="str">
        <f t="shared" si="20"/>
        <v>FF</v>
      </c>
      <c r="AG122" s="65" t="s">
        <v>773</v>
      </c>
      <c r="AH122" s="65">
        <f>VLOOKUP(A122,'Tagging-195-JW'!$A$3:$M$197,12,FALSE)</f>
        <v>0</v>
      </c>
      <c r="AI122" s="65">
        <f>VLOOKUP(A122,'Tagging-195-FD'!$A$3:$M$197,12,FALSE)</f>
        <v>0</v>
      </c>
      <c r="AJ122" s="65" t="str">
        <f t="shared" si="18"/>
        <v>FF</v>
      </c>
      <c r="AK122" s="65" t="s">
        <v>773</v>
      </c>
      <c r="AL122" s="75">
        <f>VLOOKUP(A122,'Tagging-195-JW'!$A$3:$M$197,13,FALSE)</f>
        <v>0</v>
      </c>
      <c r="AM122" s="75">
        <f>VLOOKUP(A122,'Tagging-195-FD'!$A$3:$M$197,13,FALSE)</f>
        <v>0</v>
      </c>
      <c r="AN122" s="65" t="str">
        <f t="shared" si="19"/>
        <v>FF</v>
      </c>
    </row>
    <row r="123" spans="1:40" s="75" customFormat="1" x14ac:dyDescent="0.35">
      <c r="A123" s="65">
        <v>165</v>
      </c>
      <c r="B123" s="74" t="s">
        <v>181</v>
      </c>
      <c r="C123" s="65"/>
      <c r="D123" s="65"/>
      <c r="E123" s="65" t="s">
        <v>280</v>
      </c>
      <c r="F123" s="65" t="str">
        <f>VLOOKUP(A123,'Tagging-195-JW'!$A$3:$M$197,5,FALSE)</f>
        <v>x</v>
      </c>
      <c r="G123" s="65" t="str">
        <f>VLOOKUP(A123,'Tagging-195-FD'!$A$3:$M$197,5,FALSE)</f>
        <v>x</v>
      </c>
      <c r="H123" s="65" t="str">
        <f t="shared" si="12"/>
        <v>TT</v>
      </c>
      <c r="I123" s="65" t="s">
        <v>773</v>
      </c>
      <c r="J123" s="65">
        <f>VLOOKUP(A123,'Tagging-195-JW'!$A$3:$M$197,6,FALSE)</f>
        <v>0</v>
      </c>
      <c r="K123" s="65" t="str">
        <f>VLOOKUP(A123,'Tagging-195-FD'!$A$3:$M$197,6,FALSE)</f>
        <v>x</v>
      </c>
      <c r="L123" s="65" t="str">
        <f t="shared" si="13"/>
        <v>FT</v>
      </c>
      <c r="M123" s="65" t="s">
        <v>280</v>
      </c>
      <c r="N123" s="65" t="str">
        <f>VLOOKUP(A123,'Tagging-195-JW'!$A$3:$M$197,7,FALSE)</f>
        <v>x</v>
      </c>
      <c r="O123" s="65" t="str">
        <f>VLOOKUP(A123,'Tagging-195-FD'!$A$3:$M$197,7,FALSE)</f>
        <v>x</v>
      </c>
      <c r="P123" s="65" t="str">
        <f t="shared" si="14"/>
        <v>TT</v>
      </c>
      <c r="Q123" s="65" t="s">
        <v>280</v>
      </c>
      <c r="R123" s="65" t="str">
        <f>VLOOKUP(A123,'Tagging-195-JW'!$A$3:$M$197,8,FALSE)</f>
        <v>x</v>
      </c>
      <c r="S123" s="65">
        <f>VLOOKUP(A123,'Tagging-195-FD'!$A$3:$M$197,9,FALSE)</f>
        <v>0</v>
      </c>
      <c r="T123" s="65" t="str">
        <f t="shared" si="15"/>
        <v>TF</v>
      </c>
      <c r="U123" s="65" t="s">
        <v>773</v>
      </c>
      <c r="V123" s="65">
        <f>VLOOKUP(A123,'Tagging-195-JW'!$A$3:$M$197,9,FALSE)</f>
        <v>0</v>
      </c>
      <c r="W123" s="65">
        <f>VLOOKUP(A123,'Tagging-195-FD'!$A$3:$M$197,9,FALSE)</f>
        <v>0</v>
      </c>
      <c r="X123" s="65" t="str">
        <f t="shared" si="16"/>
        <v>FF</v>
      </c>
      <c r="Y123" s="65" t="s">
        <v>773</v>
      </c>
      <c r="Z123" s="65">
        <f>VLOOKUP(A123,'Tagging-195-JW'!$A$3:$M$197,10,FALSE)</f>
        <v>0</v>
      </c>
      <c r="AA123" s="65">
        <f>VLOOKUP(A123,'Tagging-195-FD'!$A$3:$M$197,10,FALSE)</f>
        <v>0</v>
      </c>
      <c r="AB123" s="65" t="str">
        <f t="shared" si="17"/>
        <v>FF</v>
      </c>
      <c r="AC123" s="65" t="s">
        <v>773</v>
      </c>
      <c r="AD123" s="65">
        <f>VLOOKUP(A123,'Tagging-195-JW'!$A$3:$M$197,11,FALSE)</f>
        <v>0</v>
      </c>
      <c r="AE123" s="65">
        <f>VLOOKUP(A123,'Tagging-195-FD'!$A$3:$M$197,11,FALSE)</f>
        <v>0</v>
      </c>
      <c r="AF123" s="65" t="str">
        <f t="shared" si="20"/>
        <v>FF</v>
      </c>
      <c r="AG123" s="65" t="s">
        <v>773</v>
      </c>
      <c r="AH123" s="65">
        <f>VLOOKUP(A123,'Tagging-195-JW'!$A$3:$M$197,12,FALSE)</f>
        <v>0</v>
      </c>
      <c r="AI123" s="65">
        <f>VLOOKUP(A123,'Tagging-195-FD'!$A$3:$M$197,12,FALSE)</f>
        <v>0</v>
      </c>
      <c r="AJ123" s="65" t="str">
        <f t="shared" si="18"/>
        <v>FF</v>
      </c>
      <c r="AK123" s="65" t="s">
        <v>280</v>
      </c>
      <c r="AL123" s="75" t="str">
        <f>VLOOKUP(A123,'Tagging-195-JW'!$A$3:$M$197,13,FALSE)</f>
        <v>x</v>
      </c>
      <c r="AM123" s="75">
        <f>VLOOKUP(A123,'Tagging-195-FD'!$A$3:$M$197,13,FALSE)</f>
        <v>0</v>
      </c>
      <c r="AN123" s="65" t="str">
        <f t="shared" si="19"/>
        <v>TF</v>
      </c>
    </row>
    <row r="124" spans="1:40" s="75" customFormat="1" x14ac:dyDescent="0.35">
      <c r="A124" s="65">
        <v>183</v>
      </c>
      <c r="B124" s="74" t="s">
        <v>198</v>
      </c>
      <c r="C124" s="65"/>
      <c r="D124" s="65"/>
      <c r="E124" s="65" t="s">
        <v>280</v>
      </c>
      <c r="F124" s="65" t="str">
        <f>VLOOKUP(A124,'Tagging-195-JW'!$A$3:$M$197,5,FALSE)</f>
        <v>x</v>
      </c>
      <c r="G124" s="65" t="str">
        <f>VLOOKUP(A124,'Tagging-195-FD'!$A$3:$M$197,5,FALSE)</f>
        <v>x</v>
      </c>
      <c r="H124" s="65" t="str">
        <f t="shared" si="12"/>
        <v>TT</v>
      </c>
      <c r="I124" s="65" t="s">
        <v>280</v>
      </c>
      <c r="J124" s="65" t="str">
        <f>VLOOKUP(A124,'Tagging-195-JW'!$A$3:$M$197,6,FALSE)</f>
        <v>x</v>
      </c>
      <c r="K124" s="65" t="str">
        <f>VLOOKUP(A124,'Tagging-195-FD'!$A$3:$M$197,6,FALSE)</f>
        <v>x</v>
      </c>
      <c r="L124" s="65" t="str">
        <f t="shared" si="13"/>
        <v>TT</v>
      </c>
      <c r="M124" s="65" t="s">
        <v>280</v>
      </c>
      <c r="N124" s="65" t="str">
        <f>VLOOKUP(A124,'Tagging-195-JW'!$A$3:$M$197,7,FALSE)</f>
        <v>x</v>
      </c>
      <c r="O124" s="65" t="str">
        <f>VLOOKUP(A124,'Tagging-195-FD'!$A$3:$M$197,7,FALSE)</f>
        <v>x</v>
      </c>
      <c r="P124" s="65" t="str">
        <f t="shared" si="14"/>
        <v>TT</v>
      </c>
      <c r="Q124" s="65" t="s">
        <v>280</v>
      </c>
      <c r="R124" s="65" t="str">
        <f>VLOOKUP(A124,'Tagging-195-JW'!$A$3:$M$197,8,FALSE)</f>
        <v>x</v>
      </c>
      <c r="S124" s="65">
        <f>VLOOKUP(A124,'Tagging-195-FD'!$A$3:$M$197,9,FALSE)</f>
        <v>0</v>
      </c>
      <c r="T124" s="65" t="str">
        <f t="shared" si="15"/>
        <v>TF</v>
      </c>
      <c r="U124" s="65" t="s">
        <v>773</v>
      </c>
      <c r="V124" s="65">
        <f>VLOOKUP(A124,'Tagging-195-JW'!$A$3:$M$197,9,FALSE)</f>
        <v>0</v>
      </c>
      <c r="W124" s="65">
        <f>VLOOKUP(A124,'Tagging-195-FD'!$A$3:$M$197,9,FALSE)</f>
        <v>0</v>
      </c>
      <c r="X124" s="65" t="str">
        <f t="shared" si="16"/>
        <v>FF</v>
      </c>
      <c r="Y124" s="65" t="s">
        <v>773</v>
      </c>
      <c r="Z124" s="65">
        <f>VLOOKUP(A124,'Tagging-195-JW'!$A$3:$M$197,10,FALSE)</f>
        <v>0</v>
      </c>
      <c r="AA124" s="65">
        <f>VLOOKUP(A124,'Tagging-195-FD'!$A$3:$M$197,10,FALSE)</f>
        <v>0</v>
      </c>
      <c r="AB124" s="65" t="str">
        <f t="shared" si="17"/>
        <v>FF</v>
      </c>
      <c r="AC124" s="65" t="s">
        <v>773</v>
      </c>
      <c r="AD124" s="65">
        <f>VLOOKUP(A124,'Tagging-195-JW'!$A$3:$M$197,11,FALSE)</f>
        <v>0</v>
      </c>
      <c r="AE124" s="65">
        <f>VLOOKUP(A124,'Tagging-195-FD'!$A$3:$M$197,11,FALSE)</f>
        <v>0</v>
      </c>
      <c r="AF124" s="65" t="str">
        <f t="shared" si="20"/>
        <v>FF</v>
      </c>
      <c r="AG124" s="65" t="s">
        <v>773</v>
      </c>
      <c r="AH124" s="65">
        <f>VLOOKUP(A124,'Tagging-195-JW'!$A$3:$M$197,12,FALSE)</f>
        <v>0</v>
      </c>
      <c r="AI124" s="65">
        <f>VLOOKUP(A124,'Tagging-195-FD'!$A$3:$M$197,12,FALSE)</f>
        <v>0</v>
      </c>
      <c r="AJ124" s="65" t="str">
        <f t="shared" si="18"/>
        <v>FF</v>
      </c>
      <c r="AK124" s="65" t="s">
        <v>773</v>
      </c>
      <c r="AL124" s="75">
        <f>VLOOKUP(A124,'Tagging-195-JW'!$A$3:$M$197,13,FALSE)</f>
        <v>0</v>
      </c>
      <c r="AM124" s="75">
        <f>VLOOKUP(A124,'Tagging-195-FD'!$A$3:$M$197,13,FALSE)</f>
        <v>0</v>
      </c>
      <c r="AN124" s="65" t="str">
        <f t="shared" si="19"/>
        <v>FF</v>
      </c>
    </row>
    <row r="125" spans="1:40" s="75" customFormat="1" x14ac:dyDescent="0.35">
      <c r="A125" s="65">
        <v>247</v>
      </c>
      <c r="B125" s="74" t="s">
        <v>262</v>
      </c>
      <c r="C125" s="65"/>
      <c r="D125" s="65"/>
      <c r="E125" s="65" t="s">
        <v>280</v>
      </c>
      <c r="F125" s="65" t="str">
        <f>VLOOKUP(A125,'Tagging-195-JW'!$A$3:$M$197,5,FALSE)</f>
        <v>x</v>
      </c>
      <c r="G125" s="65" t="str">
        <f>VLOOKUP(A125,'Tagging-195-FD'!$A$3:$M$197,5,FALSE)</f>
        <v>x</v>
      </c>
      <c r="H125" s="65" t="str">
        <f t="shared" si="12"/>
        <v>TT</v>
      </c>
      <c r="I125" s="65" t="s">
        <v>280</v>
      </c>
      <c r="J125" s="65" t="str">
        <f>VLOOKUP(A125,'Tagging-195-JW'!$A$3:$M$197,6,FALSE)</f>
        <v>x</v>
      </c>
      <c r="K125" s="65" t="str">
        <f>VLOOKUP(A125,'Tagging-195-FD'!$A$3:$M$197,6,FALSE)</f>
        <v>x</v>
      </c>
      <c r="L125" s="65" t="str">
        <f t="shared" si="13"/>
        <v>TT</v>
      </c>
      <c r="M125" s="65" t="s">
        <v>280</v>
      </c>
      <c r="N125" s="65" t="str">
        <f>VLOOKUP(A125,'Tagging-195-JW'!$A$3:$M$197,7,FALSE)</f>
        <v>x</v>
      </c>
      <c r="O125" s="65" t="str">
        <f>VLOOKUP(A125,'Tagging-195-FD'!$A$3:$M$197,7,FALSE)</f>
        <v>x</v>
      </c>
      <c r="P125" s="65" t="str">
        <f t="shared" si="14"/>
        <v>TT</v>
      </c>
      <c r="Q125" s="65" t="s">
        <v>280</v>
      </c>
      <c r="R125" s="65" t="str">
        <f>VLOOKUP(A125,'Tagging-195-JW'!$A$3:$M$197,8,FALSE)</f>
        <v>x</v>
      </c>
      <c r="S125" s="65">
        <f>VLOOKUP(A125,'Tagging-195-FD'!$A$3:$M$197,9,FALSE)</f>
        <v>0</v>
      </c>
      <c r="T125" s="65" t="str">
        <f t="shared" si="15"/>
        <v>TF</v>
      </c>
      <c r="U125" s="65" t="s">
        <v>773</v>
      </c>
      <c r="V125" s="65">
        <f>VLOOKUP(A125,'Tagging-195-JW'!$A$3:$M$197,9,FALSE)</f>
        <v>0</v>
      </c>
      <c r="W125" s="65">
        <f>VLOOKUP(A125,'Tagging-195-FD'!$A$3:$M$197,9,FALSE)</f>
        <v>0</v>
      </c>
      <c r="X125" s="65" t="str">
        <f t="shared" si="16"/>
        <v>FF</v>
      </c>
      <c r="Y125" s="65" t="s">
        <v>773</v>
      </c>
      <c r="Z125" s="65">
        <f>VLOOKUP(A125,'Tagging-195-JW'!$A$3:$M$197,10,FALSE)</f>
        <v>0</v>
      </c>
      <c r="AA125" s="65">
        <f>VLOOKUP(A125,'Tagging-195-FD'!$A$3:$M$197,10,FALSE)</f>
        <v>0</v>
      </c>
      <c r="AB125" s="65" t="str">
        <f t="shared" si="17"/>
        <v>FF</v>
      </c>
      <c r="AC125" s="65" t="s">
        <v>773</v>
      </c>
      <c r="AD125" s="65">
        <f>VLOOKUP(A125,'Tagging-195-JW'!$A$3:$M$197,11,FALSE)</f>
        <v>0</v>
      </c>
      <c r="AE125" s="65">
        <f>VLOOKUP(A125,'Tagging-195-FD'!$A$3:$M$197,11,FALSE)</f>
        <v>0</v>
      </c>
      <c r="AF125" s="65" t="str">
        <f t="shared" si="20"/>
        <v>FF</v>
      </c>
      <c r="AG125" s="65" t="s">
        <v>773</v>
      </c>
      <c r="AH125" s="65">
        <f>VLOOKUP(A125,'Tagging-195-JW'!$A$3:$M$197,12,FALSE)</f>
        <v>0</v>
      </c>
      <c r="AI125" s="65">
        <f>VLOOKUP(A125,'Tagging-195-FD'!$A$3:$M$197,12,FALSE)</f>
        <v>0</v>
      </c>
      <c r="AJ125" s="65" t="str">
        <f t="shared" si="18"/>
        <v>FF</v>
      </c>
      <c r="AK125" s="65" t="s">
        <v>773</v>
      </c>
      <c r="AL125" s="75">
        <f>VLOOKUP(A125,'Tagging-195-JW'!$A$3:$M$197,13,FALSE)</f>
        <v>0</v>
      </c>
      <c r="AM125" s="75">
        <f>VLOOKUP(A125,'Tagging-195-FD'!$A$3:$M$197,13,FALSE)</f>
        <v>0</v>
      </c>
      <c r="AN125" s="65" t="str">
        <f t="shared" si="19"/>
        <v>FF</v>
      </c>
    </row>
    <row r="126" spans="1:40" s="75" customFormat="1" x14ac:dyDescent="0.35">
      <c r="A126" s="65">
        <v>71</v>
      </c>
      <c r="B126" s="74" t="s">
        <v>87</v>
      </c>
      <c r="C126" s="65"/>
      <c r="D126" s="65"/>
      <c r="E126" s="65" t="s">
        <v>280</v>
      </c>
      <c r="F126" s="65" t="str">
        <f>VLOOKUP(A126,'Tagging-195-JW'!$A$3:$M$197,5,FALSE)</f>
        <v>x</v>
      </c>
      <c r="G126" s="65" t="str">
        <f>VLOOKUP(A126,'Tagging-195-FD'!$A$3:$M$197,5,FALSE)</f>
        <v>x</v>
      </c>
      <c r="H126" s="65" t="str">
        <f t="shared" si="12"/>
        <v>TT</v>
      </c>
      <c r="I126" s="65" t="s">
        <v>773</v>
      </c>
      <c r="J126" s="65">
        <f>VLOOKUP(A126,'Tagging-195-JW'!$A$3:$M$197,6,FALSE)</f>
        <v>0</v>
      </c>
      <c r="K126" s="65" t="str">
        <f>VLOOKUP(A126,'Tagging-195-FD'!$A$3:$M$197,6,FALSE)</f>
        <v>x</v>
      </c>
      <c r="L126" s="65" t="str">
        <f t="shared" si="13"/>
        <v>FT</v>
      </c>
      <c r="M126" s="65" t="s">
        <v>280</v>
      </c>
      <c r="N126" s="65" t="str">
        <f>VLOOKUP(A126,'Tagging-195-JW'!$A$3:$M$197,7,FALSE)</f>
        <v>x</v>
      </c>
      <c r="O126" s="65" t="str">
        <f>VLOOKUP(A126,'Tagging-195-FD'!$A$3:$M$197,7,FALSE)</f>
        <v>x</v>
      </c>
      <c r="P126" s="65" t="str">
        <f t="shared" si="14"/>
        <v>TT</v>
      </c>
      <c r="Q126" s="65" t="s">
        <v>280</v>
      </c>
      <c r="R126" s="65" t="str">
        <f>VLOOKUP(A126,'Tagging-195-JW'!$A$3:$M$197,8,FALSE)</f>
        <v>x</v>
      </c>
      <c r="S126" s="65">
        <f>VLOOKUP(A126,'Tagging-195-FD'!$A$3:$M$197,9,FALSE)</f>
        <v>0</v>
      </c>
      <c r="T126" s="65" t="str">
        <f t="shared" si="15"/>
        <v>TF</v>
      </c>
      <c r="U126" s="65" t="s">
        <v>773</v>
      </c>
      <c r="V126" s="65">
        <f>VLOOKUP(A126,'Tagging-195-JW'!$A$3:$M$197,9,FALSE)</f>
        <v>0</v>
      </c>
      <c r="W126" s="65">
        <f>VLOOKUP(A126,'Tagging-195-FD'!$A$3:$M$197,9,FALSE)</f>
        <v>0</v>
      </c>
      <c r="X126" s="65" t="str">
        <f t="shared" si="16"/>
        <v>FF</v>
      </c>
      <c r="Y126" s="65" t="s">
        <v>773</v>
      </c>
      <c r="Z126" s="65">
        <f>VLOOKUP(A126,'Tagging-195-JW'!$A$3:$M$197,10,FALSE)</f>
        <v>0</v>
      </c>
      <c r="AA126" s="65">
        <f>VLOOKUP(A126,'Tagging-195-FD'!$A$3:$M$197,10,FALSE)</f>
        <v>0</v>
      </c>
      <c r="AB126" s="65" t="str">
        <f t="shared" si="17"/>
        <v>FF</v>
      </c>
      <c r="AC126" s="65" t="s">
        <v>773</v>
      </c>
      <c r="AD126" s="65">
        <f>VLOOKUP(A126,'Tagging-195-JW'!$A$3:$M$197,11,FALSE)</f>
        <v>0</v>
      </c>
      <c r="AE126" s="65">
        <f>VLOOKUP(A126,'Tagging-195-FD'!$A$3:$M$197,11,FALSE)</f>
        <v>0</v>
      </c>
      <c r="AF126" s="65" t="str">
        <f t="shared" si="20"/>
        <v>FF</v>
      </c>
      <c r="AG126" s="65" t="s">
        <v>773</v>
      </c>
      <c r="AH126" s="65">
        <f>VLOOKUP(A126,'Tagging-195-JW'!$A$3:$M$197,12,FALSE)</f>
        <v>0</v>
      </c>
      <c r="AI126" s="65">
        <f>VLOOKUP(A126,'Tagging-195-FD'!$A$3:$M$197,12,FALSE)</f>
        <v>0</v>
      </c>
      <c r="AJ126" s="65" t="str">
        <f t="shared" si="18"/>
        <v>FF</v>
      </c>
      <c r="AK126" s="65" t="s">
        <v>773</v>
      </c>
      <c r="AL126" s="75">
        <f>VLOOKUP(A126,'Tagging-195-JW'!$A$3:$M$197,13,FALSE)</f>
        <v>0</v>
      </c>
      <c r="AM126" s="75">
        <f>VLOOKUP(A126,'Tagging-195-FD'!$A$3:$M$197,13,FALSE)</f>
        <v>0</v>
      </c>
      <c r="AN126" s="65" t="str">
        <f t="shared" si="19"/>
        <v>FF</v>
      </c>
    </row>
    <row r="127" spans="1:40" s="75" customFormat="1" x14ac:dyDescent="0.35">
      <c r="A127" s="65">
        <v>76</v>
      </c>
      <c r="B127" s="74" t="s">
        <v>92</v>
      </c>
      <c r="C127" s="65"/>
      <c r="D127" s="65"/>
      <c r="E127" s="65" t="s">
        <v>280</v>
      </c>
      <c r="F127" s="65" t="str">
        <f>VLOOKUP(A127,'Tagging-195-JW'!$A$3:$M$197,5,FALSE)</f>
        <v>x</v>
      </c>
      <c r="G127" s="65" t="str">
        <f>VLOOKUP(A127,'Tagging-195-FD'!$A$3:$M$197,5,FALSE)</f>
        <v>x</v>
      </c>
      <c r="H127" s="65" t="str">
        <f t="shared" si="12"/>
        <v>TT</v>
      </c>
      <c r="I127" s="65" t="s">
        <v>280</v>
      </c>
      <c r="J127" s="65" t="str">
        <f>VLOOKUP(A127,'Tagging-195-JW'!$A$3:$M$197,6,FALSE)</f>
        <v>x</v>
      </c>
      <c r="K127" s="65" t="str">
        <f>VLOOKUP(A127,'Tagging-195-FD'!$A$3:$M$197,6,FALSE)</f>
        <v>x</v>
      </c>
      <c r="L127" s="65" t="str">
        <f t="shared" si="13"/>
        <v>TT</v>
      </c>
      <c r="M127" s="65" t="s">
        <v>280</v>
      </c>
      <c r="N127" s="65" t="str">
        <f>VLOOKUP(A127,'Tagging-195-JW'!$A$3:$M$197,7,FALSE)</f>
        <v>x</v>
      </c>
      <c r="O127" s="65" t="str">
        <f>VLOOKUP(A127,'Tagging-195-FD'!$A$3:$M$197,7,FALSE)</f>
        <v>x</v>
      </c>
      <c r="P127" s="65" t="str">
        <f t="shared" si="14"/>
        <v>TT</v>
      </c>
      <c r="Q127" s="65" t="s">
        <v>280</v>
      </c>
      <c r="R127" s="65" t="str">
        <f>VLOOKUP(A127,'Tagging-195-JW'!$A$3:$M$197,8,FALSE)</f>
        <v>x</v>
      </c>
      <c r="S127" s="65">
        <f>VLOOKUP(A127,'Tagging-195-FD'!$A$3:$M$197,9,FALSE)</f>
        <v>0</v>
      </c>
      <c r="T127" s="65" t="str">
        <f t="shared" si="15"/>
        <v>TF</v>
      </c>
      <c r="U127" s="65" t="s">
        <v>773</v>
      </c>
      <c r="V127" s="65">
        <f>VLOOKUP(A127,'Tagging-195-JW'!$A$3:$M$197,9,FALSE)</f>
        <v>0</v>
      </c>
      <c r="W127" s="65">
        <f>VLOOKUP(A127,'Tagging-195-FD'!$A$3:$M$197,9,FALSE)</f>
        <v>0</v>
      </c>
      <c r="X127" s="65" t="str">
        <f t="shared" si="16"/>
        <v>FF</v>
      </c>
      <c r="Y127" s="65" t="s">
        <v>773</v>
      </c>
      <c r="Z127" s="65">
        <f>VLOOKUP(A127,'Tagging-195-JW'!$A$3:$M$197,10,FALSE)</f>
        <v>0</v>
      </c>
      <c r="AA127" s="65">
        <f>VLOOKUP(A127,'Tagging-195-FD'!$A$3:$M$197,10,FALSE)</f>
        <v>0</v>
      </c>
      <c r="AB127" s="65" t="str">
        <f t="shared" si="17"/>
        <v>FF</v>
      </c>
      <c r="AC127" s="65" t="s">
        <v>773</v>
      </c>
      <c r="AD127" s="65">
        <f>VLOOKUP(A127,'Tagging-195-JW'!$A$3:$M$197,11,FALSE)</f>
        <v>0</v>
      </c>
      <c r="AE127" s="65">
        <f>VLOOKUP(A127,'Tagging-195-FD'!$A$3:$M$197,11,FALSE)</f>
        <v>0</v>
      </c>
      <c r="AF127" s="65" t="str">
        <f t="shared" si="20"/>
        <v>FF</v>
      </c>
      <c r="AG127" s="65" t="s">
        <v>773</v>
      </c>
      <c r="AH127" s="65">
        <f>VLOOKUP(A127,'Tagging-195-JW'!$A$3:$M$197,12,FALSE)</f>
        <v>0</v>
      </c>
      <c r="AI127" s="65">
        <f>VLOOKUP(A127,'Tagging-195-FD'!$A$3:$M$197,12,FALSE)</f>
        <v>0</v>
      </c>
      <c r="AJ127" s="65" t="str">
        <f t="shared" si="18"/>
        <v>FF</v>
      </c>
      <c r="AK127" s="65" t="s">
        <v>773</v>
      </c>
      <c r="AL127" s="75">
        <f>VLOOKUP(A127,'Tagging-195-JW'!$A$3:$M$197,13,FALSE)</f>
        <v>0</v>
      </c>
      <c r="AM127" s="75">
        <f>VLOOKUP(A127,'Tagging-195-FD'!$A$3:$M$197,13,FALSE)</f>
        <v>0</v>
      </c>
      <c r="AN127" s="65" t="str">
        <f t="shared" si="19"/>
        <v>FF</v>
      </c>
    </row>
    <row r="128" spans="1:40" s="75" customFormat="1" x14ac:dyDescent="0.35">
      <c r="A128" s="65">
        <v>20</v>
      </c>
      <c r="B128" s="74" t="s">
        <v>36</v>
      </c>
      <c r="C128" s="65"/>
      <c r="D128" s="65"/>
      <c r="E128" s="65" t="s">
        <v>280</v>
      </c>
      <c r="F128" s="65" t="str">
        <f>VLOOKUP(A128,'Tagging-195-JW'!$A$3:$M$197,5,FALSE)</f>
        <v>x</v>
      </c>
      <c r="G128" s="65" t="str">
        <f>VLOOKUP(A128,'Tagging-195-FD'!$A$3:$M$197,5,FALSE)</f>
        <v>x</v>
      </c>
      <c r="H128" s="65" t="str">
        <f t="shared" si="12"/>
        <v>TT</v>
      </c>
      <c r="I128" s="65" t="s">
        <v>280</v>
      </c>
      <c r="J128" s="65" t="str">
        <f>VLOOKUP(A128,'Tagging-195-JW'!$A$3:$M$197,6,FALSE)</f>
        <v>x</v>
      </c>
      <c r="K128" s="65" t="str">
        <f>VLOOKUP(A128,'Tagging-195-FD'!$A$3:$M$197,6,FALSE)</f>
        <v>x</v>
      </c>
      <c r="L128" s="65" t="str">
        <f t="shared" si="13"/>
        <v>TT</v>
      </c>
      <c r="M128" s="65" t="s">
        <v>280</v>
      </c>
      <c r="N128" s="65" t="str">
        <f>VLOOKUP(A128,'Tagging-195-JW'!$A$3:$M$197,7,FALSE)</f>
        <v>x</v>
      </c>
      <c r="O128" s="65" t="str">
        <f>VLOOKUP(A128,'Tagging-195-FD'!$A$3:$M$197,7,FALSE)</f>
        <v>x</v>
      </c>
      <c r="P128" s="65" t="str">
        <f t="shared" si="14"/>
        <v>TT</v>
      </c>
      <c r="Q128" s="65" t="s">
        <v>280</v>
      </c>
      <c r="R128" s="65" t="str">
        <f>VLOOKUP(A128,'Tagging-195-JW'!$A$3:$M$197,8,FALSE)</f>
        <v>x</v>
      </c>
      <c r="S128" s="65">
        <f>VLOOKUP(A128,'Tagging-195-FD'!$A$3:$M$197,9,FALSE)</f>
        <v>0</v>
      </c>
      <c r="T128" s="65" t="str">
        <f t="shared" si="15"/>
        <v>TF</v>
      </c>
      <c r="U128" s="65" t="s">
        <v>773</v>
      </c>
      <c r="V128" s="65">
        <f>VLOOKUP(A128,'Tagging-195-JW'!$A$3:$M$197,9,FALSE)</f>
        <v>0</v>
      </c>
      <c r="W128" s="65">
        <f>VLOOKUP(A128,'Tagging-195-FD'!$A$3:$M$197,9,FALSE)</f>
        <v>0</v>
      </c>
      <c r="X128" s="65" t="str">
        <f t="shared" si="16"/>
        <v>FF</v>
      </c>
      <c r="Y128" s="65" t="s">
        <v>773</v>
      </c>
      <c r="Z128" s="65">
        <f>VLOOKUP(A128,'Tagging-195-JW'!$A$3:$M$197,10,FALSE)</f>
        <v>0</v>
      </c>
      <c r="AA128" s="65">
        <f>VLOOKUP(A128,'Tagging-195-FD'!$A$3:$M$197,10,FALSE)</f>
        <v>0</v>
      </c>
      <c r="AB128" s="65" t="str">
        <f t="shared" si="17"/>
        <v>FF</v>
      </c>
      <c r="AC128" s="65" t="s">
        <v>773</v>
      </c>
      <c r="AD128" s="65">
        <f>VLOOKUP(A128,'Tagging-195-JW'!$A$3:$M$197,11,FALSE)</f>
        <v>0</v>
      </c>
      <c r="AE128" s="65">
        <f>VLOOKUP(A128,'Tagging-195-FD'!$A$3:$M$197,11,FALSE)</f>
        <v>0</v>
      </c>
      <c r="AF128" s="65" t="str">
        <f t="shared" si="20"/>
        <v>FF</v>
      </c>
      <c r="AG128" s="65" t="s">
        <v>773</v>
      </c>
      <c r="AH128" s="65">
        <f>VLOOKUP(A128,'Tagging-195-JW'!$A$3:$M$197,12,FALSE)</f>
        <v>0</v>
      </c>
      <c r="AI128" s="65">
        <f>VLOOKUP(A128,'Tagging-195-FD'!$A$3:$M$197,12,FALSE)</f>
        <v>0</v>
      </c>
      <c r="AJ128" s="65" t="str">
        <f t="shared" si="18"/>
        <v>FF</v>
      </c>
      <c r="AK128" s="65" t="s">
        <v>773</v>
      </c>
      <c r="AL128" s="75">
        <f>VLOOKUP(A128,'Tagging-195-JW'!$A$3:$M$197,13,FALSE)</f>
        <v>0</v>
      </c>
      <c r="AM128" s="75">
        <f>VLOOKUP(A128,'Tagging-195-FD'!$A$3:$M$197,13,FALSE)</f>
        <v>0</v>
      </c>
      <c r="AN128" s="65" t="str">
        <f t="shared" si="19"/>
        <v>FF</v>
      </c>
    </row>
    <row r="129" spans="1:40" s="75" customFormat="1" x14ac:dyDescent="0.35">
      <c r="A129" s="65">
        <v>141</v>
      </c>
      <c r="B129" s="74" t="s">
        <v>157</v>
      </c>
      <c r="C129" s="65"/>
      <c r="D129" s="65"/>
      <c r="E129" s="65" t="s">
        <v>280</v>
      </c>
      <c r="F129" s="65" t="str">
        <f>VLOOKUP(A129,'Tagging-195-JW'!$A$3:$M$197,5,FALSE)</f>
        <v>x</v>
      </c>
      <c r="G129" s="65" t="str">
        <f>VLOOKUP(A129,'Tagging-195-FD'!$A$3:$M$197,5,FALSE)</f>
        <v>x</v>
      </c>
      <c r="H129" s="65" t="str">
        <f t="shared" si="12"/>
        <v>TT</v>
      </c>
      <c r="I129" s="65" t="s">
        <v>280</v>
      </c>
      <c r="J129" s="65" t="str">
        <f>VLOOKUP(A129,'Tagging-195-JW'!$A$3:$M$197,6,FALSE)</f>
        <v>x</v>
      </c>
      <c r="K129" s="65" t="str">
        <f>VLOOKUP(A129,'Tagging-195-FD'!$A$3:$M$197,6,FALSE)</f>
        <v>x</v>
      </c>
      <c r="L129" s="65" t="str">
        <f t="shared" si="13"/>
        <v>TT</v>
      </c>
      <c r="M129" s="65" t="s">
        <v>280</v>
      </c>
      <c r="N129" s="65" t="str">
        <f>VLOOKUP(A129,'Tagging-195-JW'!$A$3:$M$197,7,FALSE)</f>
        <v>x</v>
      </c>
      <c r="O129" s="65" t="str">
        <f>VLOOKUP(A129,'Tagging-195-FD'!$A$3:$M$197,7,FALSE)</f>
        <v>x</v>
      </c>
      <c r="P129" s="65" t="str">
        <f t="shared" si="14"/>
        <v>TT</v>
      </c>
      <c r="Q129" s="65" t="s">
        <v>280</v>
      </c>
      <c r="R129" s="65" t="str">
        <f>VLOOKUP(A129,'Tagging-195-JW'!$A$3:$M$197,8,FALSE)</f>
        <v>x</v>
      </c>
      <c r="S129" s="65">
        <f>VLOOKUP(A129,'Tagging-195-FD'!$A$3:$M$197,9,FALSE)</f>
        <v>0</v>
      </c>
      <c r="T129" s="65" t="str">
        <f t="shared" si="15"/>
        <v>TF</v>
      </c>
      <c r="U129" s="65" t="s">
        <v>773</v>
      </c>
      <c r="V129" s="65">
        <f>VLOOKUP(A129,'Tagging-195-JW'!$A$3:$M$197,9,FALSE)</f>
        <v>0</v>
      </c>
      <c r="W129" s="65">
        <f>VLOOKUP(A129,'Tagging-195-FD'!$A$3:$M$197,9,FALSE)</f>
        <v>0</v>
      </c>
      <c r="X129" s="65" t="str">
        <f t="shared" si="16"/>
        <v>FF</v>
      </c>
      <c r="Y129" s="65" t="s">
        <v>773</v>
      </c>
      <c r="Z129" s="65">
        <f>VLOOKUP(A129,'Tagging-195-JW'!$A$3:$M$197,10,FALSE)</f>
        <v>0</v>
      </c>
      <c r="AA129" s="65">
        <f>VLOOKUP(A129,'Tagging-195-FD'!$A$3:$M$197,10,FALSE)</f>
        <v>0</v>
      </c>
      <c r="AB129" s="65" t="str">
        <f t="shared" si="17"/>
        <v>FF</v>
      </c>
      <c r="AC129" s="65" t="s">
        <v>773</v>
      </c>
      <c r="AD129" s="65">
        <f>VLOOKUP(A129,'Tagging-195-JW'!$A$3:$M$197,11,FALSE)</f>
        <v>0</v>
      </c>
      <c r="AE129" s="65">
        <f>VLOOKUP(A129,'Tagging-195-FD'!$A$3:$M$197,11,FALSE)</f>
        <v>0</v>
      </c>
      <c r="AF129" s="65" t="str">
        <f t="shared" si="20"/>
        <v>FF</v>
      </c>
      <c r="AG129" s="65" t="s">
        <v>773</v>
      </c>
      <c r="AH129" s="65">
        <f>VLOOKUP(A129,'Tagging-195-JW'!$A$3:$M$197,12,FALSE)</f>
        <v>0</v>
      </c>
      <c r="AI129" s="65">
        <f>VLOOKUP(A129,'Tagging-195-FD'!$A$3:$M$197,12,FALSE)</f>
        <v>0</v>
      </c>
      <c r="AJ129" s="65" t="str">
        <f t="shared" si="18"/>
        <v>FF</v>
      </c>
      <c r="AK129" s="65" t="s">
        <v>773</v>
      </c>
      <c r="AL129" s="75">
        <f>VLOOKUP(A129,'Tagging-195-JW'!$A$3:$M$197,13,FALSE)</f>
        <v>0</v>
      </c>
      <c r="AM129" s="75">
        <f>VLOOKUP(A129,'Tagging-195-FD'!$A$3:$M$197,13,FALSE)</f>
        <v>0</v>
      </c>
      <c r="AN129" s="65" t="str">
        <f t="shared" si="19"/>
        <v>FF</v>
      </c>
    </row>
    <row r="130" spans="1:40" s="75" customFormat="1" x14ac:dyDescent="0.35">
      <c r="A130" s="65">
        <v>179</v>
      </c>
      <c r="B130" s="74" t="s">
        <v>195</v>
      </c>
      <c r="C130" s="65"/>
      <c r="D130" s="65"/>
      <c r="E130" s="65" t="s">
        <v>280</v>
      </c>
      <c r="F130" s="65" t="str">
        <f>VLOOKUP(A130,'Tagging-195-JW'!$A$3:$M$197,5,FALSE)</f>
        <v>x</v>
      </c>
      <c r="G130" s="65" t="str">
        <f>VLOOKUP(A130,'Tagging-195-FD'!$A$3:$M$197,5,FALSE)</f>
        <v>x</v>
      </c>
      <c r="H130" s="65" t="str">
        <f t="shared" si="12"/>
        <v>TT</v>
      </c>
      <c r="I130" s="65" t="s">
        <v>280</v>
      </c>
      <c r="J130" s="65" t="str">
        <f>VLOOKUP(A130,'Tagging-195-JW'!$A$3:$M$197,6,FALSE)</f>
        <v>x</v>
      </c>
      <c r="K130" s="65" t="str">
        <f>VLOOKUP(A130,'Tagging-195-FD'!$A$3:$M$197,6,FALSE)</f>
        <v>x</v>
      </c>
      <c r="L130" s="65" t="str">
        <f t="shared" si="13"/>
        <v>TT</v>
      </c>
      <c r="M130" s="65" t="s">
        <v>280</v>
      </c>
      <c r="N130" s="65" t="str">
        <f>VLOOKUP(A130,'Tagging-195-JW'!$A$3:$M$197,7,FALSE)</f>
        <v>x</v>
      </c>
      <c r="O130" s="65" t="str">
        <f>VLOOKUP(A130,'Tagging-195-FD'!$A$3:$M$197,7,FALSE)</f>
        <v>x</v>
      </c>
      <c r="P130" s="65" t="str">
        <f t="shared" si="14"/>
        <v>TT</v>
      </c>
      <c r="Q130" s="65" t="s">
        <v>280</v>
      </c>
      <c r="R130" s="65" t="str">
        <f>VLOOKUP(A130,'Tagging-195-JW'!$A$3:$M$197,8,FALSE)</f>
        <v>x</v>
      </c>
      <c r="S130" s="65">
        <f>VLOOKUP(A130,'Tagging-195-FD'!$A$3:$M$197,9,FALSE)</f>
        <v>0</v>
      </c>
      <c r="T130" s="65" t="str">
        <f t="shared" si="15"/>
        <v>TF</v>
      </c>
      <c r="U130" s="65" t="s">
        <v>773</v>
      </c>
      <c r="V130" s="65">
        <f>VLOOKUP(A130,'Tagging-195-JW'!$A$3:$M$197,9,FALSE)</f>
        <v>0</v>
      </c>
      <c r="W130" s="65">
        <f>VLOOKUP(A130,'Tagging-195-FD'!$A$3:$M$197,9,FALSE)</f>
        <v>0</v>
      </c>
      <c r="X130" s="65" t="str">
        <f t="shared" si="16"/>
        <v>FF</v>
      </c>
      <c r="Y130" s="65" t="s">
        <v>773</v>
      </c>
      <c r="Z130" s="65">
        <f>VLOOKUP(A130,'Tagging-195-JW'!$A$3:$M$197,10,FALSE)</f>
        <v>0</v>
      </c>
      <c r="AA130" s="65">
        <f>VLOOKUP(A130,'Tagging-195-FD'!$A$3:$M$197,10,FALSE)</f>
        <v>0</v>
      </c>
      <c r="AB130" s="65" t="str">
        <f t="shared" si="17"/>
        <v>FF</v>
      </c>
      <c r="AC130" s="65" t="s">
        <v>773</v>
      </c>
      <c r="AD130" s="65">
        <f>VLOOKUP(A130,'Tagging-195-JW'!$A$3:$M$197,11,FALSE)</f>
        <v>0</v>
      </c>
      <c r="AE130" s="65">
        <f>VLOOKUP(A130,'Tagging-195-FD'!$A$3:$M$197,11,FALSE)</f>
        <v>0</v>
      </c>
      <c r="AF130" s="65" t="str">
        <f t="shared" si="20"/>
        <v>FF</v>
      </c>
      <c r="AG130" s="65" t="s">
        <v>773</v>
      </c>
      <c r="AH130" s="65">
        <f>VLOOKUP(A130,'Tagging-195-JW'!$A$3:$M$197,12,FALSE)</f>
        <v>0</v>
      </c>
      <c r="AI130" s="65">
        <f>VLOOKUP(A130,'Tagging-195-FD'!$A$3:$M$197,12,FALSE)</f>
        <v>0</v>
      </c>
      <c r="AJ130" s="65" t="str">
        <f t="shared" si="18"/>
        <v>FF</v>
      </c>
      <c r="AK130" s="65" t="s">
        <v>280</v>
      </c>
      <c r="AL130" s="75">
        <f>VLOOKUP(A130,'Tagging-195-JW'!$A$3:$M$197,13,FALSE)</f>
        <v>0</v>
      </c>
      <c r="AM130" s="75" t="str">
        <f>VLOOKUP(A130,'Tagging-195-FD'!$A$3:$M$197,13,FALSE)</f>
        <v>x</v>
      </c>
      <c r="AN130" s="65" t="str">
        <f t="shared" si="19"/>
        <v>FT</v>
      </c>
    </row>
    <row r="131" spans="1:40" s="75" customFormat="1" x14ac:dyDescent="0.35">
      <c r="A131" s="65">
        <v>216</v>
      </c>
      <c r="B131" s="74" t="s">
        <v>231</v>
      </c>
      <c r="C131" s="65"/>
      <c r="D131" s="65"/>
      <c r="E131" s="65" t="s">
        <v>280</v>
      </c>
      <c r="F131" s="65" t="str">
        <f>VLOOKUP(A131,'Tagging-195-JW'!$A$3:$M$197,5,FALSE)</f>
        <v>x</v>
      </c>
      <c r="G131" s="65" t="str">
        <f>VLOOKUP(A131,'Tagging-195-FD'!$A$3:$M$197,5,FALSE)</f>
        <v>x</v>
      </c>
      <c r="H131" s="65" t="str">
        <f t="shared" si="12"/>
        <v>TT</v>
      </c>
      <c r="I131" s="65" t="s">
        <v>773</v>
      </c>
      <c r="J131" s="65">
        <f>VLOOKUP(A131,'Tagging-195-JW'!$A$3:$M$197,6,FALSE)</f>
        <v>0</v>
      </c>
      <c r="K131" s="65" t="str">
        <f>VLOOKUP(A131,'Tagging-195-FD'!$A$3:$M$197,6,FALSE)</f>
        <v>x</v>
      </c>
      <c r="L131" s="65" t="str">
        <f t="shared" si="13"/>
        <v>FT</v>
      </c>
      <c r="M131" s="65" t="s">
        <v>773</v>
      </c>
      <c r="N131" s="65">
        <f>VLOOKUP(A131,'Tagging-195-JW'!$A$3:$M$197,7,FALSE)</f>
        <v>0</v>
      </c>
      <c r="O131" s="65" t="str">
        <f>VLOOKUP(A131,'Tagging-195-FD'!$A$3:$M$197,7,FALSE)</f>
        <v>x</v>
      </c>
      <c r="P131" s="65" t="str">
        <f t="shared" si="14"/>
        <v>FT</v>
      </c>
      <c r="Q131" s="65" t="s">
        <v>280</v>
      </c>
      <c r="R131" s="65" t="str">
        <f>VLOOKUP(A131,'Tagging-195-JW'!$A$3:$M$197,8,FALSE)</f>
        <v>x</v>
      </c>
      <c r="S131" s="65">
        <f>VLOOKUP(A131,'Tagging-195-FD'!$A$3:$M$197,9,FALSE)</f>
        <v>0</v>
      </c>
      <c r="T131" s="65" t="str">
        <f t="shared" si="15"/>
        <v>TF</v>
      </c>
      <c r="U131" s="65" t="s">
        <v>773</v>
      </c>
      <c r="V131" s="65">
        <f>VLOOKUP(A131,'Tagging-195-JW'!$A$3:$M$197,9,FALSE)</f>
        <v>0</v>
      </c>
      <c r="W131" s="65">
        <f>VLOOKUP(A131,'Tagging-195-FD'!$A$3:$M$197,9,FALSE)</f>
        <v>0</v>
      </c>
      <c r="X131" s="65" t="str">
        <f t="shared" si="16"/>
        <v>FF</v>
      </c>
      <c r="Y131" s="65" t="s">
        <v>773</v>
      </c>
      <c r="Z131" s="65">
        <f>VLOOKUP(A131,'Tagging-195-JW'!$A$3:$M$197,10,FALSE)</f>
        <v>0</v>
      </c>
      <c r="AA131" s="65">
        <f>VLOOKUP(A131,'Tagging-195-FD'!$A$3:$M$197,10,FALSE)</f>
        <v>0</v>
      </c>
      <c r="AB131" s="65" t="str">
        <f t="shared" si="17"/>
        <v>FF</v>
      </c>
      <c r="AC131" s="65" t="s">
        <v>773</v>
      </c>
      <c r="AD131" s="65">
        <f>VLOOKUP(A131,'Tagging-195-JW'!$A$3:$M$197,11,FALSE)</f>
        <v>0</v>
      </c>
      <c r="AE131" s="65">
        <f>VLOOKUP(A131,'Tagging-195-FD'!$A$3:$M$197,11,FALSE)</f>
        <v>0</v>
      </c>
      <c r="AF131" s="65" t="str">
        <f t="shared" si="20"/>
        <v>FF</v>
      </c>
      <c r="AG131" s="65" t="s">
        <v>773</v>
      </c>
      <c r="AH131" s="65">
        <f>VLOOKUP(A131,'Tagging-195-JW'!$A$3:$M$197,12,FALSE)</f>
        <v>0</v>
      </c>
      <c r="AI131" s="65">
        <f>VLOOKUP(A131,'Tagging-195-FD'!$A$3:$M$197,12,FALSE)</f>
        <v>0</v>
      </c>
      <c r="AJ131" s="65" t="str">
        <f t="shared" si="18"/>
        <v>FF</v>
      </c>
      <c r="AK131" s="65" t="s">
        <v>773</v>
      </c>
      <c r="AL131" s="75">
        <f>VLOOKUP(A131,'Tagging-195-JW'!$A$3:$M$197,13,FALSE)</f>
        <v>0</v>
      </c>
      <c r="AM131" s="75">
        <f>VLOOKUP(A131,'Tagging-195-FD'!$A$3:$M$197,13,FALSE)</f>
        <v>0</v>
      </c>
      <c r="AN131" s="65" t="str">
        <f t="shared" si="19"/>
        <v>FF</v>
      </c>
    </row>
    <row r="132" spans="1:40" s="75" customFormat="1" x14ac:dyDescent="0.35">
      <c r="A132" s="65">
        <v>231</v>
      </c>
      <c r="B132" s="74" t="s">
        <v>246</v>
      </c>
      <c r="C132" s="65"/>
      <c r="D132" s="65"/>
      <c r="E132" s="65" t="s">
        <v>280</v>
      </c>
      <c r="F132" s="65" t="str">
        <f>VLOOKUP(A132,'Tagging-195-JW'!$A$3:$M$197,5,FALSE)</f>
        <v>x</v>
      </c>
      <c r="G132" s="65" t="str">
        <f>VLOOKUP(A132,'Tagging-195-FD'!$A$3:$M$197,5,FALSE)</f>
        <v>x</v>
      </c>
      <c r="H132" s="65" t="str">
        <f t="shared" ref="H132:H195" si="21">IF(AND(F132="x",G132="x"),"TT",IF(AND(F132="x",G132&lt;&gt;"x"),"TF",IF(AND(F132&lt;&gt;"x",G132="x"),"FT","FF")))</f>
        <v>TT</v>
      </c>
      <c r="I132" s="65" t="s">
        <v>280</v>
      </c>
      <c r="J132" s="65" t="str">
        <f>VLOOKUP(A132,'Tagging-195-JW'!$A$3:$M$197,6,FALSE)</f>
        <v>x</v>
      </c>
      <c r="K132" s="65" t="str">
        <f>VLOOKUP(A132,'Tagging-195-FD'!$A$3:$M$197,6,FALSE)</f>
        <v>x</v>
      </c>
      <c r="L132" s="65" t="str">
        <f t="shared" ref="L132:L195" si="22">IF(AND(J132="x",K132="x"),"TT",IF(AND(J132="x",K132&lt;&gt;"x"),"TF",IF(AND(J132&lt;&gt;"x",K132="x"),"FT","FF")))</f>
        <v>TT</v>
      </c>
      <c r="M132" s="65" t="s">
        <v>280</v>
      </c>
      <c r="N132" s="65" t="str">
        <f>VLOOKUP(A132,'Tagging-195-JW'!$A$3:$M$197,7,FALSE)</f>
        <v>x</v>
      </c>
      <c r="O132" s="65" t="str">
        <f>VLOOKUP(A132,'Tagging-195-FD'!$A$3:$M$197,7,FALSE)</f>
        <v>x</v>
      </c>
      <c r="P132" s="65" t="str">
        <f t="shared" ref="P132:P195" si="23">IF(AND(N132="x",O132="x"),"TT",IF(AND(N132="x",O132&lt;&gt;"x"),"TF",IF(AND(N132&lt;&gt;"x",O132="x"),"FT","FF")))</f>
        <v>TT</v>
      </c>
      <c r="Q132" s="65" t="s">
        <v>280</v>
      </c>
      <c r="R132" s="65" t="str">
        <f>VLOOKUP(A132,'Tagging-195-JW'!$A$3:$M$197,8,FALSE)</f>
        <v>x</v>
      </c>
      <c r="S132" s="65">
        <f>VLOOKUP(A132,'Tagging-195-FD'!$A$3:$M$197,9,FALSE)</f>
        <v>0</v>
      </c>
      <c r="T132" s="65" t="str">
        <f t="shared" ref="T132:T195" si="24">IF(AND(R132="x",S132="x"),"TT",IF(AND(R132="x",S132&lt;&gt;"x"),"TF",IF(AND(R132&lt;&gt;"x",S132="x"),"FT","FF")))</f>
        <v>TF</v>
      </c>
      <c r="U132" s="65" t="s">
        <v>773</v>
      </c>
      <c r="V132" s="65">
        <f>VLOOKUP(A132,'Tagging-195-JW'!$A$3:$M$197,9,FALSE)</f>
        <v>0</v>
      </c>
      <c r="W132" s="65">
        <f>VLOOKUP(A132,'Tagging-195-FD'!$A$3:$M$197,9,FALSE)</f>
        <v>0</v>
      </c>
      <c r="X132" s="65" t="str">
        <f t="shared" ref="X132:X195" si="25">IF(AND(V132="x",W132="x"),"TT",IF(AND(V132="x",W132&lt;&gt;"x"),"TF",IF(AND(V132&lt;&gt;"x",W132="x"),"FT","FF")))</f>
        <v>FF</v>
      </c>
      <c r="Y132" s="65" t="s">
        <v>773</v>
      </c>
      <c r="Z132" s="65">
        <f>VLOOKUP(A132,'Tagging-195-JW'!$A$3:$M$197,10,FALSE)</f>
        <v>0</v>
      </c>
      <c r="AA132" s="65">
        <f>VLOOKUP(A132,'Tagging-195-FD'!$A$3:$M$197,10,FALSE)</f>
        <v>0</v>
      </c>
      <c r="AB132" s="65" t="str">
        <f t="shared" ref="AB132:AB195" si="26">IF(AND(Z132="x",AA132="x"),"TT",IF(AND(Z132="x",AA132&lt;&gt;"x"),"TF",IF(AND(Z132&lt;&gt;"x",AA132="x"),"FT","FF")))</f>
        <v>FF</v>
      </c>
      <c r="AC132" s="65" t="s">
        <v>773</v>
      </c>
      <c r="AD132" s="65">
        <f>VLOOKUP(A132,'Tagging-195-JW'!$A$3:$M$197,11,FALSE)</f>
        <v>0</v>
      </c>
      <c r="AE132" s="65">
        <f>VLOOKUP(A132,'Tagging-195-FD'!$A$3:$M$197,11,FALSE)</f>
        <v>0</v>
      </c>
      <c r="AF132" s="65" t="str">
        <f t="shared" si="20"/>
        <v>FF</v>
      </c>
      <c r="AG132" s="65" t="s">
        <v>773</v>
      </c>
      <c r="AH132" s="65">
        <f>VLOOKUP(A132,'Tagging-195-JW'!$A$3:$M$197,12,FALSE)</f>
        <v>0</v>
      </c>
      <c r="AI132" s="65">
        <f>VLOOKUP(A132,'Tagging-195-FD'!$A$3:$M$197,12,FALSE)</f>
        <v>0</v>
      </c>
      <c r="AJ132" s="65" t="str">
        <f t="shared" ref="AJ132:AJ195" si="27">IF(AND(AH132="x",AI132="x"),"TT",IF(AND(AH132="x",AI132&lt;&gt;"x"),"TF",IF(AND(AH132&lt;&gt;"x",AI132="x"),"FT","FF")))</f>
        <v>FF</v>
      </c>
      <c r="AK132" s="65" t="s">
        <v>773</v>
      </c>
      <c r="AL132" s="75">
        <f>VLOOKUP(A132,'Tagging-195-JW'!$A$3:$M$197,13,FALSE)</f>
        <v>0</v>
      </c>
      <c r="AM132" s="75">
        <f>VLOOKUP(A132,'Tagging-195-FD'!$A$3:$M$197,13,FALSE)</f>
        <v>0</v>
      </c>
      <c r="AN132" s="65" t="str">
        <f t="shared" ref="AN132:AN195" si="28">IF(AND(AL132="x",AM132="x"),"TT",IF(AND(AL132="x",AM132&lt;&gt;"x"),"TF",IF(AND(AL132&lt;&gt;"x",AM132="x"),"FT","FF")))</f>
        <v>FF</v>
      </c>
    </row>
    <row r="133" spans="1:40" s="75" customFormat="1" x14ac:dyDescent="0.35">
      <c r="A133" s="65">
        <v>1</v>
      </c>
      <c r="B133" s="74" t="s">
        <v>8</v>
      </c>
      <c r="C133" s="65"/>
      <c r="D133" s="65"/>
      <c r="E133" s="65" t="s">
        <v>280</v>
      </c>
      <c r="F133" s="65" t="str">
        <f>VLOOKUP(A133,'Tagging-195-JW'!$A$3:$M$197,5,FALSE)</f>
        <v>x</v>
      </c>
      <c r="G133" s="65" t="str">
        <f>VLOOKUP(A133,'Tagging-195-FD'!$A$3:$M$197,5,FALSE)</f>
        <v>x</v>
      </c>
      <c r="H133" s="65" t="str">
        <f t="shared" si="21"/>
        <v>TT</v>
      </c>
      <c r="I133" s="65" t="s">
        <v>773</v>
      </c>
      <c r="J133" s="65">
        <f>VLOOKUP(A133,'Tagging-195-JW'!$A$3:$M$197,6,FALSE)</f>
        <v>0</v>
      </c>
      <c r="K133" s="65">
        <f>VLOOKUP(A133,'Tagging-195-FD'!$A$3:$M$197,6,FALSE)</f>
        <v>0</v>
      </c>
      <c r="L133" s="65" t="str">
        <f t="shared" si="22"/>
        <v>FF</v>
      </c>
      <c r="M133" s="65" t="s">
        <v>280</v>
      </c>
      <c r="N133" s="65" t="str">
        <f>VLOOKUP(A133,'Tagging-195-JW'!$A$3:$M$197,7,FALSE)</f>
        <v>x</v>
      </c>
      <c r="O133" s="65" t="str">
        <f>VLOOKUP(A133,'Tagging-195-FD'!$A$3:$M$197,7,FALSE)</f>
        <v>x</v>
      </c>
      <c r="P133" s="65" t="str">
        <f t="shared" si="23"/>
        <v>TT</v>
      </c>
      <c r="Q133" s="65" t="s">
        <v>280</v>
      </c>
      <c r="R133" s="65" t="str">
        <f>VLOOKUP(A133,'Tagging-195-JW'!$A$3:$M$197,8,FALSE)</f>
        <v>x</v>
      </c>
      <c r="S133" s="65">
        <f>VLOOKUP(A133,'Tagging-195-FD'!$A$3:$M$197,9,FALSE)</f>
        <v>0</v>
      </c>
      <c r="T133" s="65" t="str">
        <f t="shared" si="24"/>
        <v>TF</v>
      </c>
      <c r="U133" s="65" t="s">
        <v>773</v>
      </c>
      <c r="V133" s="65">
        <f>VLOOKUP(A133,'Tagging-195-JW'!$A$3:$M$197,9,FALSE)</f>
        <v>0</v>
      </c>
      <c r="W133" s="65">
        <f>VLOOKUP(A133,'Tagging-195-FD'!$A$3:$M$197,9,FALSE)</f>
        <v>0</v>
      </c>
      <c r="X133" s="65" t="str">
        <f t="shared" si="25"/>
        <v>FF</v>
      </c>
      <c r="Y133" s="65" t="s">
        <v>773</v>
      </c>
      <c r="Z133" s="65">
        <f>VLOOKUP(A133,'Tagging-195-JW'!$A$3:$M$197,10,FALSE)</f>
        <v>0</v>
      </c>
      <c r="AA133" s="65">
        <f>VLOOKUP(A133,'Tagging-195-FD'!$A$3:$M$197,10,FALSE)</f>
        <v>0</v>
      </c>
      <c r="AB133" s="65" t="str">
        <f t="shared" si="26"/>
        <v>FF</v>
      </c>
      <c r="AC133" s="65" t="s">
        <v>773</v>
      </c>
      <c r="AD133" s="65">
        <f>VLOOKUP(A133,'Tagging-195-JW'!$A$3:$M$197,11,FALSE)</f>
        <v>0</v>
      </c>
      <c r="AE133" s="65">
        <f>VLOOKUP(A133,'Tagging-195-FD'!$A$3:$M$197,11,FALSE)</f>
        <v>0</v>
      </c>
      <c r="AF133" s="65" t="str">
        <f t="shared" ref="AF133:AF196" si="29">IF(AND(AD133="x",AE133="x"),"TT",IF(AND(AD133="x",AE133&lt;&gt;"x"),"TF",IF(AND(AD133&lt;&gt;"x",AE133="x"),"FT","FF")))</f>
        <v>FF</v>
      </c>
      <c r="AG133" s="65" t="s">
        <v>773</v>
      </c>
      <c r="AH133" s="65">
        <f>VLOOKUP(A133,'Tagging-195-JW'!$A$3:$M$197,12,FALSE)</f>
        <v>0</v>
      </c>
      <c r="AI133" s="65">
        <f>VLOOKUP(A133,'Tagging-195-FD'!$A$3:$M$197,12,FALSE)</f>
        <v>0</v>
      </c>
      <c r="AJ133" s="65" t="str">
        <f t="shared" si="27"/>
        <v>FF</v>
      </c>
      <c r="AK133" s="65" t="s">
        <v>773</v>
      </c>
      <c r="AL133" s="75">
        <f>VLOOKUP(A133,'Tagging-195-JW'!$A$3:$M$197,13,FALSE)</f>
        <v>0</v>
      </c>
      <c r="AM133" s="75">
        <f>VLOOKUP(A133,'Tagging-195-FD'!$A$3:$M$197,13,FALSE)</f>
        <v>0</v>
      </c>
      <c r="AN133" s="65" t="str">
        <f t="shared" si="28"/>
        <v>FF</v>
      </c>
    </row>
    <row r="134" spans="1:40" s="75" customFormat="1" x14ac:dyDescent="0.35">
      <c r="A134" s="65">
        <v>210</v>
      </c>
      <c r="B134" s="74" t="s">
        <v>225</v>
      </c>
      <c r="C134" s="65"/>
      <c r="D134" s="65"/>
      <c r="E134" s="65" t="s">
        <v>280</v>
      </c>
      <c r="F134" s="65" t="str">
        <f>VLOOKUP(A134,'Tagging-195-JW'!$A$3:$M$197,5,FALSE)</f>
        <v>x</v>
      </c>
      <c r="G134" s="65" t="str">
        <f>VLOOKUP(A134,'Tagging-195-FD'!$A$3:$M$197,5,FALSE)</f>
        <v>x</v>
      </c>
      <c r="H134" s="65" t="str">
        <f t="shared" si="21"/>
        <v>TT</v>
      </c>
      <c r="I134" s="65" t="s">
        <v>280</v>
      </c>
      <c r="J134" s="65" t="str">
        <f>VLOOKUP(A134,'Tagging-195-JW'!$A$3:$M$197,6,FALSE)</f>
        <v>x</v>
      </c>
      <c r="K134" s="65" t="str">
        <f>VLOOKUP(A134,'Tagging-195-FD'!$A$3:$M$197,6,FALSE)</f>
        <v>x</v>
      </c>
      <c r="L134" s="65" t="str">
        <f t="shared" si="22"/>
        <v>TT</v>
      </c>
      <c r="M134" s="65" t="s">
        <v>280</v>
      </c>
      <c r="N134" s="65" t="str">
        <f>VLOOKUP(A134,'Tagging-195-JW'!$A$3:$M$197,7,FALSE)</f>
        <v>x</v>
      </c>
      <c r="O134" s="65" t="str">
        <f>VLOOKUP(A134,'Tagging-195-FD'!$A$3:$M$197,7,FALSE)</f>
        <v>x</v>
      </c>
      <c r="P134" s="65" t="str">
        <f t="shared" si="23"/>
        <v>TT</v>
      </c>
      <c r="Q134" s="65" t="s">
        <v>280</v>
      </c>
      <c r="R134" s="65" t="str">
        <f>VLOOKUP(A134,'Tagging-195-JW'!$A$3:$M$197,8,FALSE)</f>
        <v>x</v>
      </c>
      <c r="S134" s="65">
        <f>VLOOKUP(A134,'Tagging-195-FD'!$A$3:$M$197,9,FALSE)</f>
        <v>0</v>
      </c>
      <c r="T134" s="65" t="str">
        <f t="shared" si="24"/>
        <v>TF</v>
      </c>
      <c r="U134" s="65" t="s">
        <v>773</v>
      </c>
      <c r="V134" s="65">
        <f>VLOOKUP(A134,'Tagging-195-JW'!$A$3:$M$197,9,FALSE)</f>
        <v>0</v>
      </c>
      <c r="W134" s="65">
        <f>VLOOKUP(A134,'Tagging-195-FD'!$A$3:$M$197,9,FALSE)</f>
        <v>0</v>
      </c>
      <c r="X134" s="65" t="str">
        <f t="shared" si="25"/>
        <v>FF</v>
      </c>
      <c r="Y134" s="65" t="s">
        <v>773</v>
      </c>
      <c r="Z134" s="65">
        <f>VLOOKUP(A134,'Tagging-195-JW'!$A$3:$M$197,10,FALSE)</f>
        <v>0</v>
      </c>
      <c r="AA134" s="65">
        <f>VLOOKUP(A134,'Tagging-195-FD'!$A$3:$M$197,10,FALSE)</f>
        <v>0</v>
      </c>
      <c r="AB134" s="65" t="str">
        <f t="shared" si="26"/>
        <v>FF</v>
      </c>
      <c r="AC134" s="65" t="s">
        <v>773</v>
      </c>
      <c r="AD134" s="65">
        <f>VLOOKUP(A134,'Tagging-195-JW'!$A$3:$M$197,11,FALSE)</f>
        <v>0</v>
      </c>
      <c r="AE134" s="65">
        <f>VLOOKUP(A134,'Tagging-195-FD'!$A$3:$M$197,11,FALSE)</f>
        <v>0</v>
      </c>
      <c r="AF134" s="65" t="str">
        <f t="shared" si="29"/>
        <v>FF</v>
      </c>
      <c r="AG134" s="65" t="s">
        <v>773</v>
      </c>
      <c r="AH134" s="65">
        <f>VLOOKUP(A134,'Tagging-195-JW'!$A$3:$M$197,12,FALSE)</f>
        <v>0</v>
      </c>
      <c r="AI134" s="65">
        <f>VLOOKUP(A134,'Tagging-195-FD'!$A$3:$M$197,12,FALSE)</f>
        <v>0</v>
      </c>
      <c r="AJ134" s="65" t="str">
        <f t="shared" si="27"/>
        <v>FF</v>
      </c>
      <c r="AK134" s="65" t="s">
        <v>773</v>
      </c>
      <c r="AL134" s="75">
        <f>VLOOKUP(A134,'Tagging-195-JW'!$A$3:$M$197,13,FALSE)</f>
        <v>0</v>
      </c>
      <c r="AM134" s="75">
        <f>VLOOKUP(A134,'Tagging-195-FD'!$A$3:$M$197,13,FALSE)</f>
        <v>0</v>
      </c>
      <c r="AN134" s="65" t="str">
        <f t="shared" si="28"/>
        <v>FF</v>
      </c>
    </row>
    <row r="135" spans="1:40" s="75" customFormat="1" x14ac:dyDescent="0.35">
      <c r="A135" s="65">
        <v>57</v>
      </c>
      <c r="B135" s="74" t="s">
        <v>74</v>
      </c>
      <c r="C135" s="65"/>
      <c r="D135" s="65"/>
      <c r="E135" s="65" t="s">
        <v>280</v>
      </c>
      <c r="F135" s="65" t="str">
        <f>VLOOKUP(A135,'Tagging-195-JW'!$A$3:$M$197,5,FALSE)</f>
        <v>x</v>
      </c>
      <c r="G135" s="65" t="str">
        <f>VLOOKUP(A135,'Tagging-195-FD'!$A$3:$M$197,5,FALSE)</f>
        <v>x</v>
      </c>
      <c r="H135" s="65" t="str">
        <f t="shared" si="21"/>
        <v>TT</v>
      </c>
      <c r="I135" s="65" t="s">
        <v>280</v>
      </c>
      <c r="J135" s="65" t="str">
        <f>VLOOKUP(A135,'Tagging-195-JW'!$A$3:$M$197,6,FALSE)</f>
        <v>x</v>
      </c>
      <c r="K135" s="65" t="str">
        <f>VLOOKUP(A135,'Tagging-195-FD'!$A$3:$M$197,6,FALSE)</f>
        <v>x</v>
      </c>
      <c r="L135" s="65" t="str">
        <f t="shared" si="22"/>
        <v>TT</v>
      </c>
      <c r="M135" s="65" t="s">
        <v>280</v>
      </c>
      <c r="N135" s="65" t="str">
        <f>VLOOKUP(A135,'Tagging-195-JW'!$A$3:$M$197,7,FALSE)</f>
        <v>x</v>
      </c>
      <c r="O135" s="65" t="str">
        <f>VLOOKUP(A135,'Tagging-195-FD'!$A$3:$M$197,7,FALSE)</f>
        <v>x</v>
      </c>
      <c r="P135" s="65" t="str">
        <f t="shared" si="23"/>
        <v>TT</v>
      </c>
      <c r="Q135" s="65" t="s">
        <v>280</v>
      </c>
      <c r="R135" s="65" t="str">
        <f>VLOOKUP(A135,'Tagging-195-JW'!$A$3:$M$197,8,FALSE)</f>
        <v>x</v>
      </c>
      <c r="S135" s="65">
        <f>VLOOKUP(A135,'Tagging-195-FD'!$A$3:$M$197,9,FALSE)</f>
        <v>0</v>
      </c>
      <c r="T135" s="65" t="str">
        <f t="shared" si="24"/>
        <v>TF</v>
      </c>
      <c r="U135" s="65" t="s">
        <v>773</v>
      </c>
      <c r="V135" s="65">
        <f>VLOOKUP(A135,'Tagging-195-JW'!$A$3:$M$197,9,FALSE)</f>
        <v>0</v>
      </c>
      <c r="W135" s="65">
        <f>VLOOKUP(A135,'Tagging-195-FD'!$A$3:$M$197,9,FALSE)</f>
        <v>0</v>
      </c>
      <c r="X135" s="65" t="str">
        <f t="shared" si="25"/>
        <v>FF</v>
      </c>
      <c r="Y135" s="65" t="s">
        <v>773</v>
      </c>
      <c r="Z135" s="65">
        <f>VLOOKUP(A135,'Tagging-195-JW'!$A$3:$M$197,10,FALSE)</f>
        <v>0</v>
      </c>
      <c r="AA135" s="65">
        <f>VLOOKUP(A135,'Tagging-195-FD'!$A$3:$M$197,10,FALSE)</f>
        <v>0</v>
      </c>
      <c r="AB135" s="65" t="str">
        <f t="shared" si="26"/>
        <v>FF</v>
      </c>
      <c r="AC135" s="65" t="s">
        <v>773</v>
      </c>
      <c r="AD135" s="65">
        <f>VLOOKUP(A135,'Tagging-195-JW'!$A$3:$M$197,11,FALSE)</f>
        <v>0</v>
      </c>
      <c r="AE135" s="65">
        <f>VLOOKUP(A135,'Tagging-195-FD'!$A$3:$M$197,11,FALSE)</f>
        <v>0</v>
      </c>
      <c r="AF135" s="65" t="str">
        <f t="shared" si="29"/>
        <v>FF</v>
      </c>
      <c r="AG135" s="65" t="s">
        <v>773</v>
      </c>
      <c r="AH135" s="65">
        <f>VLOOKUP(A135,'Tagging-195-JW'!$A$3:$M$197,12,FALSE)</f>
        <v>0</v>
      </c>
      <c r="AI135" s="65">
        <f>VLOOKUP(A135,'Tagging-195-FD'!$A$3:$M$197,12,FALSE)</f>
        <v>0</v>
      </c>
      <c r="AJ135" s="65" t="str">
        <f t="shared" si="27"/>
        <v>FF</v>
      </c>
      <c r="AK135" s="65" t="s">
        <v>773</v>
      </c>
      <c r="AL135" s="75">
        <f>VLOOKUP(A135,'Tagging-195-JW'!$A$3:$M$197,13,FALSE)</f>
        <v>0</v>
      </c>
      <c r="AM135" s="75">
        <f>VLOOKUP(A135,'Tagging-195-FD'!$A$3:$M$197,13,FALSE)</f>
        <v>0</v>
      </c>
      <c r="AN135" s="65" t="str">
        <f t="shared" si="28"/>
        <v>FF</v>
      </c>
    </row>
    <row r="136" spans="1:40" s="75" customFormat="1" x14ac:dyDescent="0.35">
      <c r="A136" s="65">
        <v>227</v>
      </c>
      <c r="B136" s="74" t="s">
        <v>242</v>
      </c>
      <c r="C136" s="65"/>
      <c r="D136" s="65"/>
      <c r="E136" s="65" t="s">
        <v>280</v>
      </c>
      <c r="F136" s="65" t="str">
        <f>VLOOKUP(A136,'Tagging-195-JW'!$A$3:$M$197,5,FALSE)</f>
        <v>x</v>
      </c>
      <c r="G136" s="65" t="str">
        <f>VLOOKUP(A136,'Tagging-195-FD'!$A$3:$M$197,5,FALSE)</f>
        <v>x</v>
      </c>
      <c r="H136" s="65" t="str">
        <f t="shared" si="21"/>
        <v>TT</v>
      </c>
      <c r="I136" s="65" t="s">
        <v>280</v>
      </c>
      <c r="J136" s="65" t="str">
        <f>VLOOKUP(A136,'Tagging-195-JW'!$A$3:$M$197,6,FALSE)</f>
        <v>x</v>
      </c>
      <c r="K136" s="65" t="str">
        <f>VLOOKUP(A136,'Tagging-195-FD'!$A$3:$M$197,6,FALSE)</f>
        <v>x</v>
      </c>
      <c r="L136" s="65" t="str">
        <f t="shared" si="22"/>
        <v>TT</v>
      </c>
      <c r="M136" s="65" t="s">
        <v>280</v>
      </c>
      <c r="N136" s="65" t="str">
        <f>VLOOKUP(A136,'Tagging-195-JW'!$A$3:$M$197,7,FALSE)</f>
        <v>x</v>
      </c>
      <c r="O136" s="65" t="str">
        <f>VLOOKUP(A136,'Tagging-195-FD'!$A$3:$M$197,7,FALSE)</f>
        <v>x</v>
      </c>
      <c r="P136" s="65" t="str">
        <f t="shared" si="23"/>
        <v>TT</v>
      </c>
      <c r="Q136" s="65" t="s">
        <v>280</v>
      </c>
      <c r="R136" s="65" t="str">
        <f>VLOOKUP(A136,'Tagging-195-JW'!$A$3:$M$197,8,FALSE)</f>
        <v>x</v>
      </c>
      <c r="S136" s="65">
        <f>VLOOKUP(A136,'Tagging-195-FD'!$A$3:$M$197,9,FALSE)</f>
        <v>0</v>
      </c>
      <c r="T136" s="65" t="str">
        <f t="shared" si="24"/>
        <v>TF</v>
      </c>
      <c r="U136" s="65" t="s">
        <v>773</v>
      </c>
      <c r="V136" s="65">
        <f>VLOOKUP(A136,'Tagging-195-JW'!$A$3:$M$197,9,FALSE)</f>
        <v>0</v>
      </c>
      <c r="W136" s="65">
        <f>VLOOKUP(A136,'Tagging-195-FD'!$A$3:$M$197,9,FALSE)</f>
        <v>0</v>
      </c>
      <c r="X136" s="65" t="str">
        <f t="shared" si="25"/>
        <v>FF</v>
      </c>
      <c r="Y136" s="65" t="s">
        <v>773</v>
      </c>
      <c r="Z136" s="65">
        <f>VLOOKUP(A136,'Tagging-195-JW'!$A$3:$M$197,10,FALSE)</f>
        <v>0</v>
      </c>
      <c r="AA136" s="65">
        <f>VLOOKUP(A136,'Tagging-195-FD'!$A$3:$M$197,10,FALSE)</f>
        <v>0</v>
      </c>
      <c r="AB136" s="65" t="str">
        <f t="shared" si="26"/>
        <v>FF</v>
      </c>
      <c r="AC136" s="65" t="s">
        <v>773</v>
      </c>
      <c r="AD136" s="65">
        <f>VLOOKUP(A136,'Tagging-195-JW'!$A$3:$M$197,11,FALSE)</f>
        <v>0</v>
      </c>
      <c r="AE136" s="65">
        <f>VLOOKUP(A136,'Tagging-195-FD'!$A$3:$M$197,11,FALSE)</f>
        <v>0</v>
      </c>
      <c r="AF136" s="65" t="str">
        <f t="shared" si="29"/>
        <v>FF</v>
      </c>
      <c r="AG136" s="65" t="s">
        <v>773</v>
      </c>
      <c r="AH136" s="65">
        <f>VLOOKUP(A136,'Tagging-195-JW'!$A$3:$M$197,12,FALSE)</f>
        <v>0</v>
      </c>
      <c r="AI136" s="65">
        <f>VLOOKUP(A136,'Tagging-195-FD'!$A$3:$M$197,12,FALSE)</f>
        <v>0</v>
      </c>
      <c r="AJ136" s="65" t="str">
        <f t="shared" si="27"/>
        <v>FF</v>
      </c>
      <c r="AK136" s="65" t="s">
        <v>773</v>
      </c>
      <c r="AL136" s="75">
        <f>VLOOKUP(A136,'Tagging-195-JW'!$A$3:$M$197,13,FALSE)</f>
        <v>0</v>
      </c>
      <c r="AM136" s="75">
        <f>VLOOKUP(A136,'Tagging-195-FD'!$A$3:$M$197,13,FALSE)</f>
        <v>0</v>
      </c>
      <c r="AN136" s="65" t="str">
        <f t="shared" si="28"/>
        <v>FF</v>
      </c>
    </row>
    <row r="137" spans="1:40" s="75" customFormat="1" x14ac:dyDescent="0.35">
      <c r="A137" s="65">
        <v>48</v>
      </c>
      <c r="B137" s="74" t="s">
        <v>64</v>
      </c>
      <c r="C137" s="65"/>
      <c r="D137" s="65"/>
      <c r="E137" s="65" t="s">
        <v>280</v>
      </c>
      <c r="F137" s="65" t="str">
        <f>VLOOKUP(A137,'Tagging-195-JW'!$A$3:$M$197,5,FALSE)</f>
        <v>x</v>
      </c>
      <c r="G137" s="65" t="str">
        <f>VLOOKUP(A137,'Tagging-195-FD'!$A$3:$M$197,5,FALSE)</f>
        <v>x</v>
      </c>
      <c r="H137" s="65" t="str">
        <f t="shared" si="21"/>
        <v>TT</v>
      </c>
      <c r="I137" s="65" t="s">
        <v>280</v>
      </c>
      <c r="J137" s="65" t="str">
        <f>VLOOKUP(A137,'Tagging-195-JW'!$A$3:$M$197,6,FALSE)</f>
        <v>x</v>
      </c>
      <c r="K137" s="65" t="str">
        <f>VLOOKUP(A137,'Tagging-195-FD'!$A$3:$M$197,6,FALSE)</f>
        <v>x</v>
      </c>
      <c r="L137" s="65" t="str">
        <f t="shared" si="22"/>
        <v>TT</v>
      </c>
      <c r="M137" s="65" t="s">
        <v>280</v>
      </c>
      <c r="N137" s="65" t="str">
        <f>VLOOKUP(A137,'Tagging-195-JW'!$A$3:$M$197,7,FALSE)</f>
        <v>x</v>
      </c>
      <c r="O137" s="65" t="str">
        <f>VLOOKUP(A137,'Tagging-195-FD'!$A$3:$M$197,7,FALSE)</f>
        <v>x</v>
      </c>
      <c r="P137" s="65" t="str">
        <f t="shared" si="23"/>
        <v>TT</v>
      </c>
      <c r="Q137" s="65" t="s">
        <v>280</v>
      </c>
      <c r="R137" s="65" t="str">
        <f>VLOOKUP(A137,'Tagging-195-JW'!$A$3:$M$197,8,FALSE)</f>
        <v>x</v>
      </c>
      <c r="S137" s="65">
        <f>VLOOKUP(A137,'Tagging-195-FD'!$A$3:$M$197,9,FALSE)</f>
        <v>0</v>
      </c>
      <c r="T137" s="65" t="str">
        <f t="shared" si="24"/>
        <v>TF</v>
      </c>
      <c r="U137" s="65" t="s">
        <v>773</v>
      </c>
      <c r="V137" s="65">
        <f>VLOOKUP(A137,'Tagging-195-JW'!$A$3:$M$197,9,FALSE)</f>
        <v>0</v>
      </c>
      <c r="W137" s="65">
        <f>VLOOKUP(A137,'Tagging-195-FD'!$A$3:$M$197,9,FALSE)</f>
        <v>0</v>
      </c>
      <c r="X137" s="65" t="str">
        <f t="shared" si="25"/>
        <v>FF</v>
      </c>
      <c r="Y137" s="65" t="s">
        <v>773</v>
      </c>
      <c r="Z137" s="65">
        <f>VLOOKUP(A137,'Tagging-195-JW'!$A$3:$M$197,10,FALSE)</f>
        <v>0</v>
      </c>
      <c r="AA137" s="65">
        <f>VLOOKUP(A137,'Tagging-195-FD'!$A$3:$M$197,10,FALSE)</f>
        <v>0</v>
      </c>
      <c r="AB137" s="65" t="str">
        <f t="shared" si="26"/>
        <v>FF</v>
      </c>
      <c r="AC137" s="65" t="s">
        <v>773</v>
      </c>
      <c r="AD137" s="65">
        <f>VLOOKUP(A137,'Tagging-195-JW'!$A$3:$M$197,11,FALSE)</f>
        <v>0</v>
      </c>
      <c r="AE137" s="65">
        <f>VLOOKUP(A137,'Tagging-195-FD'!$A$3:$M$197,11,FALSE)</f>
        <v>0</v>
      </c>
      <c r="AF137" s="65" t="str">
        <f t="shared" si="29"/>
        <v>FF</v>
      </c>
      <c r="AG137" s="65" t="s">
        <v>773</v>
      </c>
      <c r="AH137" s="65">
        <f>VLOOKUP(A137,'Tagging-195-JW'!$A$3:$M$197,12,FALSE)</f>
        <v>0</v>
      </c>
      <c r="AI137" s="65">
        <f>VLOOKUP(A137,'Tagging-195-FD'!$A$3:$M$197,12,FALSE)</f>
        <v>0</v>
      </c>
      <c r="AJ137" s="65" t="str">
        <f t="shared" si="27"/>
        <v>FF</v>
      </c>
      <c r="AK137" s="65" t="s">
        <v>773</v>
      </c>
      <c r="AL137" s="75">
        <f>VLOOKUP(A137,'Tagging-195-JW'!$A$3:$M$197,13,FALSE)</f>
        <v>0</v>
      </c>
      <c r="AM137" s="75">
        <f>VLOOKUP(A137,'Tagging-195-FD'!$A$3:$M$197,13,FALSE)</f>
        <v>0</v>
      </c>
      <c r="AN137" s="65" t="str">
        <f t="shared" si="28"/>
        <v>FF</v>
      </c>
    </row>
    <row r="138" spans="1:40" s="75" customFormat="1" x14ac:dyDescent="0.35">
      <c r="A138" s="65">
        <v>110</v>
      </c>
      <c r="B138" s="74" t="s">
        <v>126</v>
      </c>
      <c r="C138" s="65"/>
      <c r="D138" s="65"/>
      <c r="E138" s="65" t="s">
        <v>280</v>
      </c>
      <c r="F138" s="65" t="str">
        <f>VLOOKUP(A138,'Tagging-195-JW'!$A$3:$M$197,5,FALSE)</f>
        <v>x</v>
      </c>
      <c r="G138" s="65" t="str">
        <f>VLOOKUP(A138,'Tagging-195-FD'!$A$3:$M$197,5,FALSE)</f>
        <v>x</v>
      </c>
      <c r="H138" s="65" t="str">
        <f t="shared" si="21"/>
        <v>TT</v>
      </c>
      <c r="I138" s="65" t="s">
        <v>773</v>
      </c>
      <c r="J138" s="65">
        <f>VLOOKUP(A138,'Tagging-195-JW'!$A$3:$M$197,6,FALSE)</f>
        <v>0</v>
      </c>
      <c r="K138" s="65">
        <f>VLOOKUP(A138,'Tagging-195-FD'!$A$3:$M$197,6,FALSE)</f>
        <v>0</v>
      </c>
      <c r="L138" s="65" t="str">
        <f t="shared" si="22"/>
        <v>FF</v>
      </c>
      <c r="M138" s="65" t="s">
        <v>280</v>
      </c>
      <c r="N138" s="65" t="str">
        <f>VLOOKUP(A138,'Tagging-195-JW'!$A$3:$M$197,7,FALSE)</f>
        <v>x</v>
      </c>
      <c r="O138" s="65" t="str">
        <f>VLOOKUP(A138,'Tagging-195-FD'!$A$3:$M$197,7,FALSE)</f>
        <v>x</v>
      </c>
      <c r="P138" s="65" t="str">
        <f t="shared" si="23"/>
        <v>TT</v>
      </c>
      <c r="Q138" s="65" t="s">
        <v>280</v>
      </c>
      <c r="R138" s="65" t="str">
        <f>VLOOKUP(A138,'Tagging-195-JW'!$A$3:$M$197,8,FALSE)</f>
        <v>x</v>
      </c>
      <c r="S138" s="65">
        <f>VLOOKUP(A138,'Tagging-195-FD'!$A$3:$M$197,9,FALSE)</f>
        <v>0</v>
      </c>
      <c r="T138" s="65" t="str">
        <f t="shared" si="24"/>
        <v>TF</v>
      </c>
      <c r="U138" s="65" t="s">
        <v>773</v>
      </c>
      <c r="V138" s="65">
        <f>VLOOKUP(A138,'Tagging-195-JW'!$A$3:$M$197,9,FALSE)</f>
        <v>0</v>
      </c>
      <c r="W138" s="65">
        <f>VLOOKUP(A138,'Tagging-195-FD'!$A$3:$M$197,9,FALSE)</f>
        <v>0</v>
      </c>
      <c r="X138" s="65" t="str">
        <f t="shared" si="25"/>
        <v>FF</v>
      </c>
      <c r="Y138" s="65" t="s">
        <v>773</v>
      </c>
      <c r="Z138" s="65">
        <f>VLOOKUP(A138,'Tagging-195-JW'!$A$3:$M$197,10,FALSE)</f>
        <v>0</v>
      </c>
      <c r="AA138" s="65">
        <f>VLOOKUP(A138,'Tagging-195-FD'!$A$3:$M$197,10,FALSE)</f>
        <v>0</v>
      </c>
      <c r="AB138" s="65" t="str">
        <f t="shared" si="26"/>
        <v>FF</v>
      </c>
      <c r="AC138" s="65" t="s">
        <v>773</v>
      </c>
      <c r="AD138" s="65">
        <f>VLOOKUP(A138,'Tagging-195-JW'!$A$3:$M$197,11,FALSE)</f>
        <v>0</v>
      </c>
      <c r="AE138" s="65">
        <f>VLOOKUP(A138,'Tagging-195-FD'!$A$3:$M$197,11,FALSE)</f>
        <v>0</v>
      </c>
      <c r="AF138" s="65" t="str">
        <f t="shared" si="29"/>
        <v>FF</v>
      </c>
      <c r="AG138" s="65" t="s">
        <v>773</v>
      </c>
      <c r="AH138" s="65">
        <f>VLOOKUP(A138,'Tagging-195-JW'!$A$3:$M$197,12,FALSE)</f>
        <v>0</v>
      </c>
      <c r="AI138" s="65">
        <f>VLOOKUP(A138,'Tagging-195-FD'!$A$3:$M$197,12,FALSE)</f>
        <v>0</v>
      </c>
      <c r="AJ138" s="65" t="str">
        <f t="shared" si="27"/>
        <v>FF</v>
      </c>
      <c r="AK138" s="65" t="s">
        <v>280</v>
      </c>
      <c r="AL138" s="75" t="str">
        <f>VLOOKUP(A138,'Tagging-195-JW'!$A$3:$M$197,13,FALSE)</f>
        <v>x</v>
      </c>
      <c r="AM138" s="75">
        <f>VLOOKUP(A138,'Tagging-195-FD'!$A$3:$M$197,13,FALSE)</f>
        <v>0</v>
      </c>
      <c r="AN138" s="65" t="str">
        <f t="shared" si="28"/>
        <v>TF</v>
      </c>
    </row>
    <row r="139" spans="1:40" s="75" customFormat="1" x14ac:dyDescent="0.35">
      <c r="A139" s="65">
        <v>221</v>
      </c>
      <c r="B139" s="74" t="s">
        <v>236</v>
      </c>
      <c r="C139" s="65"/>
      <c r="D139" s="65"/>
      <c r="E139" s="65" t="s">
        <v>280</v>
      </c>
      <c r="F139" s="65" t="str">
        <f>VLOOKUP(A139,'Tagging-195-JW'!$A$3:$M$197,5,FALSE)</f>
        <v>x</v>
      </c>
      <c r="G139" s="65" t="str">
        <f>VLOOKUP(A139,'Tagging-195-FD'!$A$3:$M$197,5,FALSE)</f>
        <v>x</v>
      </c>
      <c r="H139" s="65" t="str">
        <f t="shared" si="21"/>
        <v>TT</v>
      </c>
      <c r="I139" s="65" t="s">
        <v>280</v>
      </c>
      <c r="J139" s="65" t="str">
        <f>VLOOKUP(A139,'Tagging-195-JW'!$A$3:$M$197,6,FALSE)</f>
        <v>x</v>
      </c>
      <c r="K139" s="65" t="str">
        <f>VLOOKUP(A139,'Tagging-195-FD'!$A$3:$M$197,6,FALSE)</f>
        <v>x</v>
      </c>
      <c r="L139" s="65" t="str">
        <f t="shared" si="22"/>
        <v>TT</v>
      </c>
      <c r="M139" s="65" t="s">
        <v>280</v>
      </c>
      <c r="N139" s="65" t="str">
        <f>VLOOKUP(A139,'Tagging-195-JW'!$A$3:$M$197,7,FALSE)</f>
        <v>x</v>
      </c>
      <c r="O139" s="65" t="str">
        <f>VLOOKUP(A139,'Tagging-195-FD'!$A$3:$M$197,7,FALSE)</f>
        <v>x</v>
      </c>
      <c r="P139" s="65" t="str">
        <f t="shared" si="23"/>
        <v>TT</v>
      </c>
      <c r="Q139" s="65" t="s">
        <v>280</v>
      </c>
      <c r="R139" s="65" t="str">
        <f>VLOOKUP(A139,'Tagging-195-JW'!$A$3:$M$197,8,FALSE)</f>
        <v>x</v>
      </c>
      <c r="S139" s="65">
        <f>VLOOKUP(A139,'Tagging-195-FD'!$A$3:$M$197,9,FALSE)</f>
        <v>0</v>
      </c>
      <c r="T139" s="65" t="str">
        <f t="shared" si="24"/>
        <v>TF</v>
      </c>
      <c r="U139" s="65" t="s">
        <v>773</v>
      </c>
      <c r="V139" s="65">
        <f>VLOOKUP(A139,'Tagging-195-JW'!$A$3:$M$197,9,FALSE)</f>
        <v>0</v>
      </c>
      <c r="W139" s="65">
        <f>VLOOKUP(A139,'Tagging-195-FD'!$A$3:$M$197,9,FALSE)</f>
        <v>0</v>
      </c>
      <c r="X139" s="65" t="str">
        <f t="shared" si="25"/>
        <v>FF</v>
      </c>
      <c r="Y139" s="65" t="s">
        <v>773</v>
      </c>
      <c r="Z139" s="65">
        <f>VLOOKUP(A139,'Tagging-195-JW'!$A$3:$M$197,10,FALSE)</f>
        <v>0</v>
      </c>
      <c r="AA139" s="65">
        <f>VLOOKUP(A139,'Tagging-195-FD'!$A$3:$M$197,10,FALSE)</f>
        <v>0</v>
      </c>
      <c r="AB139" s="65" t="str">
        <f t="shared" si="26"/>
        <v>FF</v>
      </c>
      <c r="AC139" s="65" t="s">
        <v>773</v>
      </c>
      <c r="AD139" s="65">
        <f>VLOOKUP(A139,'Tagging-195-JW'!$A$3:$M$197,11,FALSE)</f>
        <v>0</v>
      </c>
      <c r="AE139" s="65">
        <f>VLOOKUP(A139,'Tagging-195-FD'!$A$3:$M$197,11,FALSE)</f>
        <v>0</v>
      </c>
      <c r="AF139" s="65" t="str">
        <f t="shared" si="29"/>
        <v>FF</v>
      </c>
      <c r="AG139" s="65" t="s">
        <v>773</v>
      </c>
      <c r="AH139" s="65">
        <f>VLOOKUP(A139,'Tagging-195-JW'!$A$3:$M$197,12,FALSE)</f>
        <v>0</v>
      </c>
      <c r="AI139" s="65">
        <f>VLOOKUP(A139,'Tagging-195-FD'!$A$3:$M$197,12,FALSE)</f>
        <v>0</v>
      </c>
      <c r="AJ139" s="65" t="str">
        <f t="shared" si="27"/>
        <v>FF</v>
      </c>
      <c r="AK139" s="65" t="s">
        <v>773</v>
      </c>
      <c r="AL139" s="75">
        <f>VLOOKUP(A139,'Tagging-195-JW'!$A$3:$M$197,13,FALSE)</f>
        <v>0</v>
      </c>
      <c r="AM139" s="75">
        <f>VLOOKUP(A139,'Tagging-195-FD'!$A$3:$M$197,13,FALSE)</f>
        <v>0</v>
      </c>
      <c r="AN139" s="65" t="str">
        <f t="shared" si="28"/>
        <v>FF</v>
      </c>
    </row>
    <row r="140" spans="1:40" s="75" customFormat="1" x14ac:dyDescent="0.35">
      <c r="A140" s="65">
        <v>29</v>
      </c>
      <c r="B140" s="74" t="s">
        <v>45</v>
      </c>
      <c r="C140" s="65"/>
      <c r="D140" s="65"/>
      <c r="E140" s="65" t="s">
        <v>280</v>
      </c>
      <c r="F140" s="65" t="str">
        <f>VLOOKUP(A140,'Tagging-195-JW'!$A$3:$M$197,5,FALSE)</f>
        <v>x</v>
      </c>
      <c r="G140" s="65" t="str">
        <f>VLOOKUP(A140,'Tagging-195-FD'!$A$3:$M$197,5,FALSE)</f>
        <v>x</v>
      </c>
      <c r="H140" s="65" t="str">
        <f t="shared" si="21"/>
        <v>TT</v>
      </c>
      <c r="I140" s="65" t="s">
        <v>280</v>
      </c>
      <c r="J140" s="65" t="str">
        <f>VLOOKUP(A140,'Tagging-195-JW'!$A$3:$M$197,6,FALSE)</f>
        <v>x</v>
      </c>
      <c r="K140" s="65" t="str">
        <f>VLOOKUP(A140,'Tagging-195-FD'!$A$3:$M$197,6,FALSE)</f>
        <v>x</v>
      </c>
      <c r="L140" s="65" t="str">
        <f t="shared" si="22"/>
        <v>TT</v>
      </c>
      <c r="M140" s="65" t="s">
        <v>280</v>
      </c>
      <c r="N140" s="65" t="str">
        <f>VLOOKUP(A140,'Tagging-195-JW'!$A$3:$M$197,7,FALSE)</f>
        <v>x</v>
      </c>
      <c r="O140" s="65" t="str">
        <f>VLOOKUP(A140,'Tagging-195-FD'!$A$3:$M$197,7,FALSE)</f>
        <v>x</v>
      </c>
      <c r="P140" s="65" t="str">
        <f t="shared" si="23"/>
        <v>TT</v>
      </c>
      <c r="Q140" s="65" t="s">
        <v>280</v>
      </c>
      <c r="R140" s="65">
        <f>VLOOKUP(A140,'Tagging-195-JW'!$A$3:$M$197,8,FALSE)</f>
        <v>0</v>
      </c>
      <c r="S140" s="65">
        <f>VLOOKUP(A140,'Tagging-195-FD'!$A$3:$M$197,9,FALSE)</f>
        <v>0</v>
      </c>
      <c r="T140" s="65" t="str">
        <f t="shared" si="24"/>
        <v>FF</v>
      </c>
      <c r="U140" s="65" t="s">
        <v>773</v>
      </c>
      <c r="V140" s="65">
        <f>VLOOKUP(A140,'Tagging-195-JW'!$A$3:$M$197,9,FALSE)</f>
        <v>0</v>
      </c>
      <c r="W140" s="65">
        <f>VLOOKUP(A140,'Tagging-195-FD'!$A$3:$M$197,9,FALSE)</f>
        <v>0</v>
      </c>
      <c r="X140" s="65" t="str">
        <f t="shared" si="25"/>
        <v>FF</v>
      </c>
      <c r="Y140" s="65" t="s">
        <v>773</v>
      </c>
      <c r="Z140" s="65">
        <f>VLOOKUP(A140,'Tagging-195-JW'!$A$3:$M$197,10,FALSE)</f>
        <v>0</v>
      </c>
      <c r="AA140" s="65">
        <f>VLOOKUP(A140,'Tagging-195-FD'!$A$3:$M$197,10,FALSE)</f>
        <v>0</v>
      </c>
      <c r="AB140" s="65" t="str">
        <f t="shared" si="26"/>
        <v>FF</v>
      </c>
      <c r="AC140" s="65" t="s">
        <v>773</v>
      </c>
      <c r="AD140" s="65">
        <f>VLOOKUP(A140,'Tagging-195-JW'!$A$3:$M$197,11,FALSE)</f>
        <v>0</v>
      </c>
      <c r="AE140" s="65">
        <f>VLOOKUP(A140,'Tagging-195-FD'!$A$3:$M$197,11,FALSE)</f>
        <v>0</v>
      </c>
      <c r="AF140" s="65" t="str">
        <f t="shared" si="29"/>
        <v>FF</v>
      </c>
      <c r="AG140" s="65" t="s">
        <v>773</v>
      </c>
      <c r="AH140" s="65">
        <f>VLOOKUP(A140,'Tagging-195-JW'!$A$3:$M$197,12,FALSE)</f>
        <v>0</v>
      </c>
      <c r="AI140" s="65">
        <f>VLOOKUP(A140,'Tagging-195-FD'!$A$3:$M$197,12,FALSE)</f>
        <v>0</v>
      </c>
      <c r="AJ140" s="65" t="str">
        <f t="shared" si="27"/>
        <v>FF</v>
      </c>
      <c r="AK140" s="65" t="s">
        <v>773</v>
      </c>
      <c r="AL140" s="75">
        <f>VLOOKUP(A140,'Tagging-195-JW'!$A$3:$M$197,13,FALSE)</f>
        <v>0</v>
      </c>
      <c r="AM140" s="75">
        <f>VLOOKUP(A140,'Tagging-195-FD'!$A$3:$M$197,13,FALSE)</f>
        <v>0</v>
      </c>
      <c r="AN140" s="65" t="str">
        <f t="shared" si="28"/>
        <v>FF</v>
      </c>
    </row>
    <row r="141" spans="1:40" s="75" customFormat="1" x14ac:dyDescent="0.35">
      <c r="A141" s="65">
        <v>100</v>
      </c>
      <c r="B141" s="74" t="s">
        <v>116</v>
      </c>
      <c r="C141" s="65"/>
      <c r="D141" s="65"/>
      <c r="E141" s="65" t="s">
        <v>280</v>
      </c>
      <c r="F141" s="65" t="str">
        <f>VLOOKUP(A141,'Tagging-195-JW'!$A$3:$M$197,5,FALSE)</f>
        <v>x</v>
      </c>
      <c r="G141" s="65" t="str">
        <f>VLOOKUP(A141,'Tagging-195-FD'!$A$3:$M$197,5,FALSE)</f>
        <v>x</v>
      </c>
      <c r="H141" s="65" t="str">
        <f t="shared" si="21"/>
        <v>TT</v>
      </c>
      <c r="I141" s="65" t="s">
        <v>280</v>
      </c>
      <c r="J141" s="65" t="str">
        <f>VLOOKUP(A141,'Tagging-195-JW'!$A$3:$M$197,6,FALSE)</f>
        <v>x</v>
      </c>
      <c r="K141" s="65" t="str">
        <f>VLOOKUP(A141,'Tagging-195-FD'!$A$3:$M$197,6,FALSE)</f>
        <v>x</v>
      </c>
      <c r="L141" s="65" t="str">
        <f t="shared" si="22"/>
        <v>TT</v>
      </c>
      <c r="M141" s="65" t="s">
        <v>280</v>
      </c>
      <c r="N141" s="65" t="str">
        <f>VLOOKUP(A141,'Tagging-195-JW'!$A$3:$M$197,7,FALSE)</f>
        <v>x</v>
      </c>
      <c r="O141" s="65" t="str">
        <f>VLOOKUP(A141,'Tagging-195-FD'!$A$3:$M$197,7,FALSE)</f>
        <v>x</v>
      </c>
      <c r="P141" s="65" t="str">
        <f t="shared" si="23"/>
        <v>TT</v>
      </c>
      <c r="Q141" s="65" t="s">
        <v>280</v>
      </c>
      <c r="R141" s="65" t="str">
        <f>VLOOKUP(A141,'Tagging-195-JW'!$A$3:$M$197,8,FALSE)</f>
        <v>x</v>
      </c>
      <c r="S141" s="65">
        <f>VLOOKUP(A141,'Tagging-195-FD'!$A$3:$M$197,9,FALSE)</f>
        <v>0</v>
      </c>
      <c r="T141" s="65" t="str">
        <f t="shared" si="24"/>
        <v>TF</v>
      </c>
      <c r="U141" s="65" t="s">
        <v>280</v>
      </c>
      <c r="V141" s="65" t="str">
        <f>VLOOKUP(A141,'Tagging-195-JW'!$A$3:$M$197,9,FALSE)</f>
        <v>x</v>
      </c>
      <c r="W141" s="65">
        <f>VLOOKUP(A141,'Tagging-195-FD'!$A$3:$M$197,9,FALSE)</f>
        <v>0</v>
      </c>
      <c r="X141" s="65" t="str">
        <f t="shared" si="25"/>
        <v>TF</v>
      </c>
      <c r="Y141" s="65" t="s">
        <v>773</v>
      </c>
      <c r="Z141" s="65">
        <f>VLOOKUP(A141,'Tagging-195-JW'!$A$3:$M$197,10,FALSE)</f>
        <v>0</v>
      </c>
      <c r="AA141" s="65">
        <f>VLOOKUP(A141,'Tagging-195-FD'!$A$3:$M$197,10,FALSE)</f>
        <v>0</v>
      </c>
      <c r="AB141" s="65" t="str">
        <f t="shared" si="26"/>
        <v>FF</v>
      </c>
      <c r="AC141" s="65" t="s">
        <v>773</v>
      </c>
      <c r="AD141" s="65">
        <f>VLOOKUP(A141,'Tagging-195-JW'!$A$3:$M$197,11,FALSE)</f>
        <v>0</v>
      </c>
      <c r="AE141" s="65">
        <f>VLOOKUP(A141,'Tagging-195-FD'!$A$3:$M$197,11,FALSE)</f>
        <v>0</v>
      </c>
      <c r="AF141" s="65" t="str">
        <f t="shared" si="29"/>
        <v>FF</v>
      </c>
      <c r="AG141" s="65" t="s">
        <v>773</v>
      </c>
      <c r="AH141" s="65">
        <f>VLOOKUP(A141,'Tagging-195-JW'!$A$3:$M$197,12,FALSE)</f>
        <v>0</v>
      </c>
      <c r="AI141" s="65">
        <f>VLOOKUP(A141,'Tagging-195-FD'!$A$3:$M$197,12,FALSE)</f>
        <v>0</v>
      </c>
      <c r="AJ141" s="65" t="str">
        <f t="shared" si="27"/>
        <v>FF</v>
      </c>
      <c r="AK141" s="65" t="s">
        <v>773</v>
      </c>
      <c r="AL141" s="75">
        <f>VLOOKUP(A141,'Tagging-195-JW'!$A$3:$M$197,13,FALSE)</f>
        <v>0</v>
      </c>
      <c r="AM141" s="75">
        <f>VLOOKUP(A141,'Tagging-195-FD'!$A$3:$M$197,13,FALSE)</f>
        <v>0</v>
      </c>
      <c r="AN141" s="65" t="str">
        <f t="shared" si="28"/>
        <v>FF</v>
      </c>
    </row>
    <row r="142" spans="1:40" s="75" customFormat="1" x14ac:dyDescent="0.35">
      <c r="A142" s="65">
        <v>116</v>
      </c>
      <c r="B142" s="74" t="s">
        <v>132</v>
      </c>
      <c r="C142" s="65"/>
      <c r="D142" s="65"/>
      <c r="E142" s="65" t="s">
        <v>280</v>
      </c>
      <c r="F142" s="65" t="str">
        <f>VLOOKUP(A142,'Tagging-195-JW'!$A$3:$M$197,5,FALSE)</f>
        <v>x</v>
      </c>
      <c r="G142" s="65" t="str">
        <f>VLOOKUP(A142,'Tagging-195-FD'!$A$3:$M$197,5,FALSE)</f>
        <v>x</v>
      </c>
      <c r="H142" s="65" t="str">
        <f t="shared" si="21"/>
        <v>TT</v>
      </c>
      <c r="I142" s="65" t="s">
        <v>280</v>
      </c>
      <c r="J142" s="65" t="str">
        <f>VLOOKUP(A142,'Tagging-195-JW'!$A$3:$M$197,6,FALSE)</f>
        <v>x</v>
      </c>
      <c r="K142" s="65" t="str">
        <f>VLOOKUP(A142,'Tagging-195-FD'!$A$3:$M$197,6,FALSE)</f>
        <v>x</v>
      </c>
      <c r="L142" s="65" t="str">
        <f t="shared" si="22"/>
        <v>TT</v>
      </c>
      <c r="M142" s="65" t="s">
        <v>280</v>
      </c>
      <c r="N142" s="65" t="str">
        <f>VLOOKUP(A142,'Tagging-195-JW'!$A$3:$M$197,7,FALSE)</f>
        <v>x</v>
      </c>
      <c r="O142" s="65" t="str">
        <f>VLOOKUP(A142,'Tagging-195-FD'!$A$3:$M$197,7,FALSE)</f>
        <v>x</v>
      </c>
      <c r="P142" s="65" t="str">
        <f t="shared" si="23"/>
        <v>TT</v>
      </c>
      <c r="Q142" s="65" t="s">
        <v>280</v>
      </c>
      <c r="R142" s="65" t="str">
        <f>VLOOKUP(A142,'Tagging-195-JW'!$A$3:$M$197,8,FALSE)</f>
        <v>x</v>
      </c>
      <c r="S142" s="65">
        <f>VLOOKUP(A142,'Tagging-195-FD'!$A$3:$M$197,9,FALSE)</f>
        <v>0</v>
      </c>
      <c r="T142" s="65" t="str">
        <f t="shared" si="24"/>
        <v>TF</v>
      </c>
      <c r="U142" s="65" t="s">
        <v>773</v>
      </c>
      <c r="V142" s="65">
        <f>VLOOKUP(A142,'Tagging-195-JW'!$A$3:$M$197,9,FALSE)</f>
        <v>0</v>
      </c>
      <c r="W142" s="65">
        <f>VLOOKUP(A142,'Tagging-195-FD'!$A$3:$M$197,9,FALSE)</f>
        <v>0</v>
      </c>
      <c r="X142" s="65" t="str">
        <f t="shared" si="25"/>
        <v>FF</v>
      </c>
      <c r="Y142" s="65" t="s">
        <v>773</v>
      </c>
      <c r="Z142" s="65">
        <f>VLOOKUP(A142,'Tagging-195-JW'!$A$3:$M$197,10,FALSE)</f>
        <v>0</v>
      </c>
      <c r="AA142" s="65">
        <f>VLOOKUP(A142,'Tagging-195-FD'!$A$3:$M$197,10,FALSE)</f>
        <v>0</v>
      </c>
      <c r="AB142" s="65" t="str">
        <f t="shared" si="26"/>
        <v>FF</v>
      </c>
      <c r="AC142" s="65" t="s">
        <v>773</v>
      </c>
      <c r="AD142" s="65">
        <f>VLOOKUP(A142,'Tagging-195-JW'!$A$3:$M$197,11,FALSE)</f>
        <v>0</v>
      </c>
      <c r="AE142" s="65">
        <f>VLOOKUP(A142,'Tagging-195-FD'!$A$3:$M$197,11,FALSE)</f>
        <v>0</v>
      </c>
      <c r="AF142" s="65" t="str">
        <f t="shared" si="29"/>
        <v>FF</v>
      </c>
      <c r="AG142" s="65" t="s">
        <v>773</v>
      </c>
      <c r="AH142" s="65">
        <f>VLOOKUP(A142,'Tagging-195-JW'!$A$3:$M$197,12,FALSE)</f>
        <v>0</v>
      </c>
      <c r="AI142" s="65">
        <f>VLOOKUP(A142,'Tagging-195-FD'!$A$3:$M$197,12,FALSE)</f>
        <v>0</v>
      </c>
      <c r="AJ142" s="65" t="str">
        <f t="shared" si="27"/>
        <v>FF</v>
      </c>
      <c r="AK142" s="65" t="s">
        <v>773</v>
      </c>
      <c r="AL142" s="75">
        <f>VLOOKUP(A142,'Tagging-195-JW'!$A$3:$M$197,13,FALSE)</f>
        <v>0</v>
      </c>
      <c r="AM142" s="75">
        <f>VLOOKUP(A142,'Tagging-195-FD'!$A$3:$M$197,13,FALSE)</f>
        <v>0</v>
      </c>
      <c r="AN142" s="65" t="str">
        <f t="shared" si="28"/>
        <v>FF</v>
      </c>
    </row>
    <row r="143" spans="1:40" s="75" customFormat="1" x14ac:dyDescent="0.35">
      <c r="A143" s="65">
        <v>74</v>
      </c>
      <c r="B143" s="74" t="s">
        <v>90</v>
      </c>
      <c r="C143" s="65"/>
      <c r="D143" s="65"/>
      <c r="E143" s="65" t="s">
        <v>280</v>
      </c>
      <c r="F143" s="65" t="str">
        <f>VLOOKUP(A143,'Tagging-195-JW'!$A$3:$M$197,5,FALSE)</f>
        <v>x</v>
      </c>
      <c r="G143" s="65" t="str">
        <f>VLOOKUP(A143,'Tagging-195-FD'!$A$3:$M$197,5,FALSE)</f>
        <v>x</v>
      </c>
      <c r="H143" s="65" t="str">
        <f t="shared" si="21"/>
        <v>TT</v>
      </c>
      <c r="I143" s="65" t="s">
        <v>280</v>
      </c>
      <c r="J143" s="65" t="str">
        <f>VLOOKUP(A143,'Tagging-195-JW'!$A$3:$M$197,6,FALSE)</f>
        <v>x</v>
      </c>
      <c r="K143" s="65" t="str">
        <f>VLOOKUP(A143,'Tagging-195-FD'!$A$3:$M$197,6,FALSE)</f>
        <v>x</v>
      </c>
      <c r="L143" s="65" t="str">
        <f t="shared" si="22"/>
        <v>TT</v>
      </c>
      <c r="M143" s="65" t="s">
        <v>280</v>
      </c>
      <c r="N143" s="65" t="str">
        <f>VLOOKUP(A143,'Tagging-195-JW'!$A$3:$M$197,7,FALSE)</f>
        <v>x</v>
      </c>
      <c r="O143" s="65">
        <f>VLOOKUP(A143,'Tagging-195-FD'!$A$3:$M$197,7,FALSE)</f>
        <v>0</v>
      </c>
      <c r="P143" s="65" t="str">
        <f t="shared" si="23"/>
        <v>TF</v>
      </c>
      <c r="Q143" s="65" t="s">
        <v>280</v>
      </c>
      <c r="R143" s="65" t="str">
        <f>VLOOKUP(A143,'Tagging-195-JW'!$A$3:$M$197,8,FALSE)</f>
        <v>x</v>
      </c>
      <c r="S143" s="65">
        <f>VLOOKUP(A143,'Tagging-195-FD'!$A$3:$M$197,9,FALSE)</f>
        <v>0</v>
      </c>
      <c r="T143" s="65" t="str">
        <f t="shared" si="24"/>
        <v>TF</v>
      </c>
      <c r="U143" s="65" t="s">
        <v>773</v>
      </c>
      <c r="V143" s="65">
        <f>VLOOKUP(A143,'Tagging-195-JW'!$A$3:$M$197,9,FALSE)</f>
        <v>0</v>
      </c>
      <c r="W143" s="65">
        <f>VLOOKUP(A143,'Tagging-195-FD'!$A$3:$M$197,9,FALSE)</f>
        <v>0</v>
      </c>
      <c r="X143" s="65" t="str">
        <f t="shared" si="25"/>
        <v>FF</v>
      </c>
      <c r="Y143" s="65" t="s">
        <v>773</v>
      </c>
      <c r="Z143" s="65">
        <f>VLOOKUP(A143,'Tagging-195-JW'!$A$3:$M$197,10,FALSE)</f>
        <v>0</v>
      </c>
      <c r="AA143" s="65">
        <f>VLOOKUP(A143,'Tagging-195-FD'!$A$3:$M$197,10,FALSE)</f>
        <v>0</v>
      </c>
      <c r="AB143" s="65" t="str">
        <f t="shared" si="26"/>
        <v>FF</v>
      </c>
      <c r="AC143" s="65" t="s">
        <v>773</v>
      </c>
      <c r="AD143" s="65">
        <f>VLOOKUP(A143,'Tagging-195-JW'!$A$3:$M$197,11,FALSE)</f>
        <v>0</v>
      </c>
      <c r="AE143" s="65">
        <f>VLOOKUP(A143,'Tagging-195-FD'!$A$3:$M$197,11,FALSE)</f>
        <v>0</v>
      </c>
      <c r="AF143" s="65" t="str">
        <f t="shared" si="29"/>
        <v>FF</v>
      </c>
      <c r="AG143" s="65" t="s">
        <v>773</v>
      </c>
      <c r="AH143" s="65">
        <f>VLOOKUP(A143,'Tagging-195-JW'!$A$3:$M$197,12,FALSE)</f>
        <v>0</v>
      </c>
      <c r="AI143" s="65">
        <f>VLOOKUP(A143,'Tagging-195-FD'!$A$3:$M$197,12,FALSE)</f>
        <v>0</v>
      </c>
      <c r="AJ143" s="65" t="str">
        <f t="shared" si="27"/>
        <v>FF</v>
      </c>
      <c r="AK143" s="65" t="s">
        <v>773</v>
      </c>
      <c r="AL143" s="75">
        <f>VLOOKUP(A143,'Tagging-195-JW'!$A$3:$M$197,13,FALSE)</f>
        <v>0</v>
      </c>
      <c r="AM143" s="75">
        <f>VLOOKUP(A143,'Tagging-195-FD'!$A$3:$M$197,13,FALSE)</f>
        <v>0</v>
      </c>
      <c r="AN143" s="65" t="str">
        <f t="shared" si="28"/>
        <v>FF</v>
      </c>
    </row>
    <row r="144" spans="1:40" s="75" customFormat="1" x14ac:dyDescent="0.35">
      <c r="A144" s="65">
        <v>64</v>
      </c>
      <c r="B144" s="74" t="s">
        <v>81</v>
      </c>
      <c r="C144" s="65"/>
      <c r="D144" s="65"/>
      <c r="E144" s="65" t="s">
        <v>280</v>
      </c>
      <c r="F144" s="65" t="str">
        <f>VLOOKUP(A144,'Tagging-195-JW'!$A$3:$M$197,5,FALSE)</f>
        <v>x</v>
      </c>
      <c r="G144" s="65" t="str">
        <f>VLOOKUP(A144,'Tagging-195-FD'!$A$3:$M$197,5,FALSE)</f>
        <v>x</v>
      </c>
      <c r="H144" s="65" t="str">
        <f t="shared" si="21"/>
        <v>TT</v>
      </c>
      <c r="I144" s="65" t="s">
        <v>280</v>
      </c>
      <c r="J144" s="65" t="str">
        <f>VLOOKUP(A144,'Tagging-195-JW'!$A$3:$M$197,6,FALSE)</f>
        <v>x</v>
      </c>
      <c r="K144" s="65" t="str">
        <f>VLOOKUP(A144,'Tagging-195-FD'!$A$3:$M$197,6,FALSE)</f>
        <v>x</v>
      </c>
      <c r="L144" s="65" t="str">
        <f t="shared" si="22"/>
        <v>TT</v>
      </c>
      <c r="M144" s="65" t="s">
        <v>280</v>
      </c>
      <c r="N144" s="65" t="str">
        <f>VLOOKUP(A144,'Tagging-195-JW'!$A$3:$M$197,7,FALSE)</f>
        <v>x</v>
      </c>
      <c r="O144" s="65" t="str">
        <f>VLOOKUP(A144,'Tagging-195-FD'!$A$3:$M$197,7,FALSE)</f>
        <v>x</v>
      </c>
      <c r="P144" s="65" t="str">
        <f t="shared" si="23"/>
        <v>TT</v>
      </c>
      <c r="Q144" s="65" t="s">
        <v>280</v>
      </c>
      <c r="R144" s="65" t="str">
        <f>VLOOKUP(A144,'Tagging-195-JW'!$A$3:$M$197,8,FALSE)</f>
        <v>x</v>
      </c>
      <c r="S144" s="65">
        <f>VLOOKUP(A144,'Tagging-195-FD'!$A$3:$M$197,9,FALSE)</f>
        <v>0</v>
      </c>
      <c r="T144" s="65" t="str">
        <f t="shared" si="24"/>
        <v>TF</v>
      </c>
      <c r="U144" s="65" t="s">
        <v>773</v>
      </c>
      <c r="V144" s="65">
        <f>VLOOKUP(A144,'Tagging-195-JW'!$A$3:$M$197,9,FALSE)</f>
        <v>0</v>
      </c>
      <c r="W144" s="65">
        <f>VLOOKUP(A144,'Tagging-195-FD'!$A$3:$M$197,9,FALSE)</f>
        <v>0</v>
      </c>
      <c r="X144" s="65" t="str">
        <f t="shared" si="25"/>
        <v>FF</v>
      </c>
      <c r="Y144" s="65" t="s">
        <v>773</v>
      </c>
      <c r="Z144" s="65">
        <f>VLOOKUP(A144,'Tagging-195-JW'!$A$3:$M$197,10,FALSE)</f>
        <v>0</v>
      </c>
      <c r="AA144" s="65">
        <f>VLOOKUP(A144,'Tagging-195-FD'!$A$3:$M$197,10,FALSE)</f>
        <v>0</v>
      </c>
      <c r="AB144" s="65" t="str">
        <f t="shared" si="26"/>
        <v>FF</v>
      </c>
      <c r="AC144" s="65" t="s">
        <v>773</v>
      </c>
      <c r="AD144" s="65">
        <f>VLOOKUP(A144,'Tagging-195-JW'!$A$3:$M$197,11,FALSE)</f>
        <v>0</v>
      </c>
      <c r="AE144" s="65">
        <f>VLOOKUP(A144,'Tagging-195-FD'!$A$3:$M$197,11,FALSE)</f>
        <v>0</v>
      </c>
      <c r="AF144" s="65" t="str">
        <f t="shared" si="29"/>
        <v>FF</v>
      </c>
      <c r="AG144" s="65" t="s">
        <v>773</v>
      </c>
      <c r="AH144" s="65">
        <f>VLOOKUP(A144,'Tagging-195-JW'!$A$3:$M$197,12,FALSE)</f>
        <v>0</v>
      </c>
      <c r="AI144" s="65">
        <f>VLOOKUP(A144,'Tagging-195-FD'!$A$3:$M$197,12,FALSE)</f>
        <v>0</v>
      </c>
      <c r="AJ144" s="65" t="str">
        <f t="shared" si="27"/>
        <v>FF</v>
      </c>
      <c r="AK144" s="65" t="s">
        <v>773</v>
      </c>
      <c r="AL144" s="75">
        <f>VLOOKUP(A144,'Tagging-195-JW'!$A$3:$M$197,13,FALSE)</f>
        <v>0</v>
      </c>
      <c r="AM144" s="75">
        <f>VLOOKUP(A144,'Tagging-195-FD'!$A$3:$M$197,13,FALSE)</f>
        <v>0</v>
      </c>
      <c r="AN144" s="65" t="str">
        <f t="shared" si="28"/>
        <v>FF</v>
      </c>
    </row>
    <row r="145" spans="1:40" s="75" customFormat="1" x14ac:dyDescent="0.35">
      <c r="A145" s="65">
        <v>173</v>
      </c>
      <c r="B145" s="74" t="s">
        <v>701</v>
      </c>
      <c r="C145" s="65"/>
      <c r="D145" s="65"/>
      <c r="E145" s="65" t="s">
        <v>280</v>
      </c>
      <c r="F145" s="65" t="str">
        <f>VLOOKUP(A145,'Tagging-195-JW'!$A$3:$M$197,5,FALSE)</f>
        <v>x</v>
      </c>
      <c r="G145" s="65" t="str">
        <f>VLOOKUP(A145,'Tagging-195-FD'!$A$3:$M$197,5,FALSE)</f>
        <v>x</v>
      </c>
      <c r="H145" s="65" t="str">
        <f t="shared" si="21"/>
        <v>TT</v>
      </c>
      <c r="I145" s="65" t="s">
        <v>280</v>
      </c>
      <c r="J145" s="65" t="str">
        <f>VLOOKUP(A145,'Tagging-195-JW'!$A$3:$M$197,6,FALSE)</f>
        <v>x</v>
      </c>
      <c r="K145" s="65" t="str">
        <f>VLOOKUP(A145,'Tagging-195-FD'!$A$3:$M$197,6,FALSE)</f>
        <v>x</v>
      </c>
      <c r="L145" s="65" t="str">
        <f t="shared" si="22"/>
        <v>TT</v>
      </c>
      <c r="M145" s="65" t="s">
        <v>280</v>
      </c>
      <c r="N145" s="65" t="str">
        <f>VLOOKUP(A145,'Tagging-195-JW'!$A$3:$M$197,7,FALSE)</f>
        <v>x</v>
      </c>
      <c r="O145" s="65" t="str">
        <f>VLOOKUP(A145,'Tagging-195-FD'!$A$3:$M$197,7,FALSE)</f>
        <v>x</v>
      </c>
      <c r="P145" s="65" t="str">
        <f t="shared" si="23"/>
        <v>TT</v>
      </c>
      <c r="Q145" s="65" t="s">
        <v>280</v>
      </c>
      <c r="R145" s="65" t="str">
        <f>VLOOKUP(A145,'Tagging-195-JW'!$A$3:$M$197,8,FALSE)</f>
        <v>x</v>
      </c>
      <c r="S145" s="65">
        <f>VLOOKUP(A145,'Tagging-195-FD'!$A$3:$M$197,9,FALSE)</f>
        <v>0</v>
      </c>
      <c r="T145" s="65" t="str">
        <f t="shared" si="24"/>
        <v>TF</v>
      </c>
      <c r="U145" s="65" t="s">
        <v>773</v>
      </c>
      <c r="V145" s="65">
        <f>VLOOKUP(A145,'Tagging-195-JW'!$A$3:$M$197,9,FALSE)</f>
        <v>0</v>
      </c>
      <c r="W145" s="65">
        <f>VLOOKUP(A145,'Tagging-195-FD'!$A$3:$M$197,9,FALSE)</f>
        <v>0</v>
      </c>
      <c r="X145" s="65" t="str">
        <f t="shared" si="25"/>
        <v>FF</v>
      </c>
      <c r="Y145" s="65" t="s">
        <v>773</v>
      </c>
      <c r="Z145" s="65">
        <f>VLOOKUP(A145,'Tagging-195-JW'!$A$3:$M$197,10,FALSE)</f>
        <v>0</v>
      </c>
      <c r="AA145" s="65">
        <f>VLOOKUP(A145,'Tagging-195-FD'!$A$3:$M$197,10,FALSE)</f>
        <v>0</v>
      </c>
      <c r="AB145" s="65" t="str">
        <f t="shared" si="26"/>
        <v>FF</v>
      </c>
      <c r="AC145" s="65" t="s">
        <v>773</v>
      </c>
      <c r="AD145" s="65">
        <f>VLOOKUP(A145,'Tagging-195-JW'!$A$3:$M$197,11,FALSE)</f>
        <v>0</v>
      </c>
      <c r="AE145" s="65">
        <f>VLOOKUP(A145,'Tagging-195-FD'!$A$3:$M$197,11,FALSE)</f>
        <v>0</v>
      </c>
      <c r="AF145" s="65" t="str">
        <f t="shared" si="29"/>
        <v>FF</v>
      </c>
      <c r="AG145" s="65" t="s">
        <v>773</v>
      </c>
      <c r="AH145" s="65">
        <f>VLOOKUP(A145,'Tagging-195-JW'!$A$3:$M$197,12,FALSE)</f>
        <v>0</v>
      </c>
      <c r="AI145" s="65">
        <f>VLOOKUP(A145,'Tagging-195-FD'!$A$3:$M$197,12,FALSE)</f>
        <v>0</v>
      </c>
      <c r="AJ145" s="65" t="str">
        <f t="shared" si="27"/>
        <v>FF</v>
      </c>
      <c r="AK145" s="65" t="s">
        <v>773</v>
      </c>
      <c r="AL145" s="75">
        <f>VLOOKUP(A145,'Tagging-195-JW'!$A$3:$M$197,13,FALSE)</f>
        <v>0</v>
      </c>
      <c r="AM145" s="75">
        <f>VLOOKUP(A145,'Tagging-195-FD'!$A$3:$M$197,13,FALSE)</f>
        <v>0</v>
      </c>
      <c r="AN145" s="65" t="str">
        <f t="shared" si="28"/>
        <v>FF</v>
      </c>
    </row>
    <row r="146" spans="1:40" s="75" customFormat="1" x14ac:dyDescent="0.35">
      <c r="A146" s="65">
        <v>122</v>
      </c>
      <c r="B146" s="74" t="s">
        <v>138</v>
      </c>
      <c r="C146" s="65"/>
      <c r="D146" s="65"/>
      <c r="E146" s="65" t="s">
        <v>280</v>
      </c>
      <c r="F146" s="65" t="str">
        <f>VLOOKUP(A146,'Tagging-195-JW'!$A$3:$M$197,5,FALSE)</f>
        <v>x</v>
      </c>
      <c r="G146" s="65" t="str">
        <f>VLOOKUP(A146,'Tagging-195-FD'!$A$3:$M$197,5,FALSE)</f>
        <v>x</v>
      </c>
      <c r="H146" s="65" t="str">
        <f t="shared" si="21"/>
        <v>TT</v>
      </c>
      <c r="I146" s="65" t="s">
        <v>773</v>
      </c>
      <c r="J146" s="65">
        <f>VLOOKUP(A146,'Tagging-195-JW'!$A$3:$M$197,6,FALSE)</f>
        <v>0</v>
      </c>
      <c r="K146" s="65">
        <f>VLOOKUP(A146,'Tagging-195-FD'!$A$3:$M$197,6,FALSE)</f>
        <v>0</v>
      </c>
      <c r="L146" s="65" t="str">
        <f t="shared" si="22"/>
        <v>FF</v>
      </c>
      <c r="M146" s="65" t="s">
        <v>280</v>
      </c>
      <c r="N146" s="65" t="str">
        <f>VLOOKUP(A146,'Tagging-195-JW'!$A$3:$M$197,7,FALSE)</f>
        <v>x</v>
      </c>
      <c r="O146" s="65" t="str">
        <f>VLOOKUP(A146,'Tagging-195-FD'!$A$3:$M$197,7,FALSE)</f>
        <v>x</v>
      </c>
      <c r="P146" s="65" t="str">
        <f t="shared" si="23"/>
        <v>TT</v>
      </c>
      <c r="Q146" s="65" t="s">
        <v>280</v>
      </c>
      <c r="R146" s="65" t="str">
        <f>VLOOKUP(A146,'Tagging-195-JW'!$A$3:$M$197,8,FALSE)</f>
        <v>x</v>
      </c>
      <c r="S146" s="65">
        <f>VLOOKUP(A146,'Tagging-195-FD'!$A$3:$M$197,9,FALSE)</f>
        <v>0</v>
      </c>
      <c r="T146" s="65" t="str">
        <f t="shared" si="24"/>
        <v>TF</v>
      </c>
      <c r="U146" s="65" t="s">
        <v>773</v>
      </c>
      <c r="V146" s="65">
        <f>VLOOKUP(A146,'Tagging-195-JW'!$A$3:$M$197,9,FALSE)</f>
        <v>0</v>
      </c>
      <c r="W146" s="65">
        <f>VLOOKUP(A146,'Tagging-195-FD'!$A$3:$M$197,9,FALSE)</f>
        <v>0</v>
      </c>
      <c r="X146" s="65" t="str">
        <f t="shared" si="25"/>
        <v>FF</v>
      </c>
      <c r="Y146" s="65" t="s">
        <v>773</v>
      </c>
      <c r="Z146" s="65">
        <f>VLOOKUP(A146,'Tagging-195-JW'!$A$3:$M$197,10,FALSE)</f>
        <v>0</v>
      </c>
      <c r="AA146" s="65">
        <f>VLOOKUP(A146,'Tagging-195-FD'!$A$3:$M$197,10,FALSE)</f>
        <v>0</v>
      </c>
      <c r="AB146" s="65" t="str">
        <f t="shared" si="26"/>
        <v>FF</v>
      </c>
      <c r="AC146" s="65" t="s">
        <v>773</v>
      </c>
      <c r="AD146" s="65">
        <f>VLOOKUP(A146,'Tagging-195-JW'!$A$3:$M$197,11,FALSE)</f>
        <v>0</v>
      </c>
      <c r="AE146" s="65">
        <f>VLOOKUP(A146,'Tagging-195-FD'!$A$3:$M$197,11,FALSE)</f>
        <v>0</v>
      </c>
      <c r="AF146" s="65" t="str">
        <f t="shared" si="29"/>
        <v>FF</v>
      </c>
      <c r="AG146" s="65" t="s">
        <v>773</v>
      </c>
      <c r="AH146" s="65">
        <f>VLOOKUP(A146,'Tagging-195-JW'!$A$3:$M$197,12,FALSE)</f>
        <v>0</v>
      </c>
      <c r="AI146" s="65">
        <f>VLOOKUP(A146,'Tagging-195-FD'!$A$3:$M$197,12,FALSE)</f>
        <v>0</v>
      </c>
      <c r="AJ146" s="65" t="str">
        <f t="shared" si="27"/>
        <v>FF</v>
      </c>
      <c r="AK146" s="65" t="s">
        <v>773</v>
      </c>
      <c r="AL146" s="75">
        <f>VLOOKUP(A146,'Tagging-195-JW'!$A$3:$M$197,13,FALSE)</f>
        <v>0</v>
      </c>
      <c r="AM146" s="75">
        <f>VLOOKUP(A146,'Tagging-195-FD'!$A$3:$M$197,13,FALSE)</f>
        <v>0</v>
      </c>
      <c r="AN146" s="65" t="str">
        <f t="shared" si="28"/>
        <v>FF</v>
      </c>
    </row>
    <row r="147" spans="1:40" s="75" customFormat="1" x14ac:dyDescent="0.35">
      <c r="A147" s="65">
        <v>248</v>
      </c>
      <c r="B147" s="74" t="s">
        <v>263</v>
      </c>
      <c r="C147" s="65"/>
      <c r="D147" s="65"/>
      <c r="E147" s="65" t="s">
        <v>280</v>
      </c>
      <c r="F147" s="65" t="str">
        <f>VLOOKUP(A147,'Tagging-195-JW'!$A$3:$M$197,5,FALSE)</f>
        <v>x</v>
      </c>
      <c r="G147" s="65" t="str">
        <f>VLOOKUP(A147,'Tagging-195-FD'!$A$3:$M$197,5,FALSE)</f>
        <v>x</v>
      </c>
      <c r="H147" s="65" t="str">
        <f t="shared" si="21"/>
        <v>TT</v>
      </c>
      <c r="I147" s="65" t="s">
        <v>280</v>
      </c>
      <c r="J147" s="65" t="str">
        <f>VLOOKUP(A147,'Tagging-195-JW'!$A$3:$M$197,6,FALSE)</f>
        <v>x</v>
      </c>
      <c r="K147" s="65" t="str">
        <f>VLOOKUP(A147,'Tagging-195-FD'!$A$3:$M$197,6,FALSE)</f>
        <v>x</v>
      </c>
      <c r="L147" s="65" t="str">
        <f t="shared" si="22"/>
        <v>TT</v>
      </c>
      <c r="M147" s="65" t="s">
        <v>280</v>
      </c>
      <c r="N147" s="65" t="str">
        <f>VLOOKUP(A147,'Tagging-195-JW'!$A$3:$M$197,7,FALSE)</f>
        <v>x</v>
      </c>
      <c r="O147" s="65" t="str">
        <f>VLOOKUP(A147,'Tagging-195-FD'!$A$3:$M$197,7,FALSE)</f>
        <v>x</v>
      </c>
      <c r="P147" s="65" t="str">
        <f t="shared" si="23"/>
        <v>TT</v>
      </c>
      <c r="Q147" s="65" t="s">
        <v>280</v>
      </c>
      <c r="R147" s="65">
        <f>VLOOKUP(A147,'Tagging-195-JW'!$A$3:$M$197,8,FALSE)</f>
        <v>0</v>
      </c>
      <c r="S147" s="65">
        <f>VLOOKUP(A147,'Tagging-195-FD'!$A$3:$M$197,9,FALSE)</f>
        <v>0</v>
      </c>
      <c r="T147" s="65" t="str">
        <f t="shared" si="24"/>
        <v>FF</v>
      </c>
      <c r="U147" s="65" t="s">
        <v>773</v>
      </c>
      <c r="V147" s="65">
        <f>VLOOKUP(A147,'Tagging-195-JW'!$A$3:$M$197,9,FALSE)</f>
        <v>0</v>
      </c>
      <c r="W147" s="65">
        <f>VLOOKUP(A147,'Tagging-195-FD'!$A$3:$M$197,9,FALSE)</f>
        <v>0</v>
      </c>
      <c r="X147" s="65" t="str">
        <f t="shared" si="25"/>
        <v>FF</v>
      </c>
      <c r="Y147" s="65" t="s">
        <v>773</v>
      </c>
      <c r="Z147" s="65">
        <f>VLOOKUP(A147,'Tagging-195-JW'!$A$3:$M$197,10,FALSE)</f>
        <v>0</v>
      </c>
      <c r="AA147" s="65">
        <f>VLOOKUP(A147,'Tagging-195-FD'!$A$3:$M$197,10,FALSE)</f>
        <v>0</v>
      </c>
      <c r="AB147" s="65" t="str">
        <f t="shared" si="26"/>
        <v>FF</v>
      </c>
      <c r="AC147" s="65" t="s">
        <v>773</v>
      </c>
      <c r="AD147" s="65">
        <f>VLOOKUP(A147,'Tagging-195-JW'!$A$3:$M$197,11,FALSE)</f>
        <v>0</v>
      </c>
      <c r="AE147" s="65">
        <f>VLOOKUP(A147,'Tagging-195-FD'!$A$3:$M$197,11,FALSE)</f>
        <v>0</v>
      </c>
      <c r="AF147" s="65" t="str">
        <f t="shared" si="29"/>
        <v>FF</v>
      </c>
      <c r="AG147" s="65" t="s">
        <v>773</v>
      </c>
      <c r="AH147" s="65">
        <f>VLOOKUP(A147,'Tagging-195-JW'!$A$3:$M$197,12,FALSE)</f>
        <v>0</v>
      </c>
      <c r="AI147" s="65">
        <f>VLOOKUP(A147,'Tagging-195-FD'!$A$3:$M$197,12,FALSE)</f>
        <v>0</v>
      </c>
      <c r="AJ147" s="65" t="str">
        <f t="shared" si="27"/>
        <v>FF</v>
      </c>
      <c r="AK147" s="65" t="s">
        <v>773</v>
      </c>
      <c r="AL147" s="75" t="str">
        <f>VLOOKUP(A147,'Tagging-195-JW'!$A$3:$M$197,13,FALSE)</f>
        <v>x</v>
      </c>
      <c r="AM147" s="75">
        <f>VLOOKUP(A147,'Tagging-195-FD'!$A$3:$M$197,13,FALSE)</f>
        <v>0</v>
      </c>
      <c r="AN147" s="65" t="str">
        <f t="shared" si="28"/>
        <v>TF</v>
      </c>
    </row>
    <row r="148" spans="1:40" s="75" customFormat="1" x14ac:dyDescent="0.35">
      <c r="A148" s="65">
        <v>121</v>
      </c>
      <c r="B148" s="74" t="s">
        <v>137</v>
      </c>
      <c r="C148" s="65"/>
      <c r="D148" s="65"/>
      <c r="E148" s="65" t="s">
        <v>280</v>
      </c>
      <c r="F148" s="65" t="str">
        <f>VLOOKUP(A148,'Tagging-195-JW'!$A$3:$M$197,5,FALSE)</f>
        <v>x</v>
      </c>
      <c r="G148" s="65" t="str">
        <f>VLOOKUP(A148,'Tagging-195-FD'!$A$3:$M$197,5,FALSE)</f>
        <v>x</v>
      </c>
      <c r="H148" s="65" t="str">
        <f t="shared" si="21"/>
        <v>TT</v>
      </c>
      <c r="I148" s="65" t="s">
        <v>773</v>
      </c>
      <c r="J148" s="65" t="str">
        <f>VLOOKUP(A148,'Tagging-195-JW'!$A$3:$M$197,6,FALSE)</f>
        <v>x</v>
      </c>
      <c r="K148" s="65">
        <f>VLOOKUP(A148,'Tagging-195-FD'!$A$3:$M$197,6,FALSE)</f>
        <v>0</v>
      </c>
      <c r="L148" s="65" t="str">
        <f t="shared" si="22"/>
        <v>TF</v>
      </c>
      <c r="M148" s="65" t="s">
        <v>280</v>
      </c>
      <c r="N148" s="65" t="str">
        <f>VLOOKUP(A148,'Tagging-195-JW'!$A$3:$M$197,7,FALSE)</f>
        <v>x</v>
      </c>
      <c r="O148" s="65" t="str">
        <f>VLOOKUP(A148,'Tagging-195-FD'!$A$3:$M$197,7,FALSE)</f>
        <v>x</v>
      </c>
      <c r="P148" s="65" t="str">
        <f t="shared" si="23"/>
        <v>TT</v>
      </c>
      <c r="Q148" s="65" t="s">
        <v>280</v>
      </c>
      <c r="R148" s="65" t="str">
        <f>VLOOKUP(A148,'Tagging-195-JW'!$A$3:$M$197,8,FALSE)</f>
        <v>x</v>
      </c>
      <c r="S148" s="65">
        <f>VLOOKUP(A148,'Tagging-195-FD'!$A$3:$M$197,9,FALSE)</f>
        <v>0</v>
      </c>
      <c r="T148" s="65" t="str">
        <f t="shared" si="24"/>
        <v>TF</v>
      </c>
      <c r="U148" s="65" t="s">
        <v>773</v>
      </c>
      <c r="V148" s="65">
        <f>VLOOKUP(A148,'Tagging-195-JW'!$A$3:$M$197,9,FALSE)</f>
        <v>0</v>
      </c>
      <c r="W148" s="65">
        <f>VLOOKUP(A148,'Tagging-195-FD'!$A$3:$M$197,9,FALSE)</f>
        <v>0</v>
      </c>
      <c r="X148" s="65" t="str">
        <f t="shared" si="25"/>
        <v>FF</v>
      </c>
      <c r="Y148" s="65" t="s">
        <v>773</v>
      </c>
      <c r="Z148" s="65">
        <f>VLOOKUP(A148,'Tagging-195-JW'!$A$3:$M$197,10,FALSE)</f>
        <v>0</v>
      </c>
      <c r="AA148" s="65">
        <f>VLOOKUP(A148,'Tagging-195-FD'!$A$3:$M$197,10,FALSE)</f>
        <v>0</v>
      </c>
      <c r="AB148" s="65" t="str">
        <f t="shared" si="26"/>
        <v>FF</v>
      </c>
      <c r="AC148" s="65" t="s">
        <v>773</v>
      </c>
      <c r="AD148" s="65">
        <f>VLOOKUP(A148,'Tagging-195-JW'!$A$3:$M$197,11,FALSE)</f>
        <v>0</v>
      </c>
      <c r="AE148" s="65">
        <f>VLOOKUP(A148,'Tagging-195-FD'!$A$3:$M$197,11,FALSE)</f>
        <v>0</v>
      </c>
      <c r="AF148" s="65" t="str">
        <f t="shared" si="29"/>
        <v>FF</v>
      </c>
      <c r="AG148" s="65" t="s">
        <v>280</v>
      </c>
      <c r="AH148" s="65">
        <f>VLOOKUP(A148,'Tagging-195-JW'!$A$3:$M$197,12,FALSE)</f>
        <v>0</v>
      </c>
      <c r="AI148" s="65" t="str">
        <f>VLOOKUP(A148,'Tagging-195-FD'!$A$3:$M$197,12,FALSE)</f>
        <v>x</v>
      </c>
      <c r="AJ148" s="65" t="str">
        <f t="shared" si="27"/>
        <v>FT</v>
      </c>
      <c r="AK148" s="65" t="s">
        <v>773</v>
      </c>
      <c r="AL148" s="75">
        <f>VLOOKUP(A148,'Tagging-195-JW'!$A$3:$M$197,13,FALSE)</f>
        <v>0</v>
      </c>
      <c r="AM148" s="75">
        <f>VLOOKUP(A148,'Tagging-195-FD'!$A$3:$M$197,13,FALSE)</f>
        <v>0</v>
      </c>
      <c r="AN148" s="65" t="str">
        <f t="shared" si="28"/>
        <v>FF</v>
      </c>
    </row>
    <row r="149" spans="1:40" s="75" customFormat="1" x14ac:dyDescent="0.35">
      <c r="A149" s="65">
        <v>33</v>
      </c>
      <c r="B149" s="74" t="s">
        <v>49</v>
      </c>
      <c r="C149" s="65"/>
      <c r="D149" s="65"/>
      <c r="E149" s="65" t="s">
        <v>280</v>
      </c>
      <c r="F149" s="65" t="str">
        <f>VLOOKUP(A149,'Tagging-195-JW'!$A$3:$M$197,5,FALSE)</f>
        <v>x</v>
      </c>
      <c r="G149" s="65" t="str">
        <f>VLOOKUP(A149,'Tagging-195-FD'!$A$3:$M$197,5,FALSE)</f>
        <v>x</v>
      </c>
      <c r="H149" s="65" t="str">
        <f t="shared" si="21"/>
        <v>TT</v>
      </c>
      <c r="I149" s="65" t="s">
        <v>280</v>
      </c>
      <c r="J149" s="65" t="str">
        <f>VLOOKUP(A149,'Tagging-195-JW'!$A$3:$M$197,6,FALSE)</f>
        <v>x</v>
      </c>
      <c r="K149" s="65" t="str">
        <f>VLOOKUP(A149,'Tagging-195-FD'!$A$3:$M$197,6,FALSE)</f>
        <v>x</v>
      </c>
      <c r="L149" s="65" t="str">
        <f t="shared" si="22"/>
        <v>TT</v>
      </c>
      <c r="M149" s="65" t="s">
        <v>280</v>
      </c>
      <c r="N149" s="65" t="str">
        <f>VLOOKUP(A149,'Tagging-195-JW'!$A$3:$M$197,7,FALSE)</f>
        <v>x</v>
      </c>
      <c r="O149" s="65" t="str">
        <f>VLOOKUP(A149,'Tagging-195-FD'!$A$3:$M$197,7,FALSE)</f>
        <v>x</v>
      </c>
      <c r="P149" s="65" t="str">
        <f t="shared" si="23"/>
        <v>TT</v>
      </c>
      <c r="Q149" s="65" t="s">
        <v>280</v>
      </c>
      <c r="R149" s="65" t="str">
        <f>VLOOKUP(A149,'Tagging-195-JW'!$A$3:$M$197,8,FALSE)</f>
        <v>x</v>
      </c>
      <c r="S149" s="65">
        <f>VLOOKUP(A149,'Tagging-195-FD'!$A$3:$M$197,9,FALSE)</f>
        <v>0</v>
      </c>
      <c r="T149" s="65" t="str">
        <f t="shared" si="24"/>
        <v>TF</v>
      </c>
      <c r="U149" s="65" t="s">
        <v>773</v>
      </c>
      <c r="V149" s="65">
        <f>VLOOKUP(A149,'Tagging-195-JW'!$A$3:$M$197,9,FALSE)</f>
        <v>0</v>
      </c>
      <c r="W149" s="65">
        <f>VLOOKUP(A149,'Tagging-195-FD'!$A$3:$M$197,9,FALSE)</f>
        <v>0</v>
      </c>
      <c r="X149" s="65" t="str">
        <f t="shared" si="25"/>
        <v>FF</v>
      </c>
      <c r="Y149" s="65" t="s">
        <v>773</v>
      </c>
      <c r="Z149" s="65">
        <f>VLOOKUP(A149,'Tagging-195-JW'!$A$3:$M$197,10,FALSE)</f>
        <v>0</v>
      </c>
      <c r="AA149" s="65">
        <f>VLOOKUP(A149,'Tagging-195-FD'!$A$3:$M$197,10,FALSE)</f>
        <v>0</v>
      </c>
      <c r="AB149" s="65" t="str">
        <f t="shared" si="26"/>
        <v>FF</v>
      </c>
      <c r="AC149" s="65" t="s">
        <v>773</v>
      </c>
      <c r="AD149" s="65">
        <f>VLOOKUP(A149,'Tagging-195-JW'!$A$3:$M$197,11,FALSE)</f>
        <v>0</v>
      </c>
      <c r="AE149" s="65">
        <f>VLOOKUP(A149,'Tagging-195-FD'!$A$3:$M$197,11,FALSE)</f>
        <v>0</v>
      </c>
      <c r="AF149" s="65" t="str">
        <f t="shared" si="29"/>
        <v>FF</v>
      </c>
      <c r="AG149" s="65" t="s">
        <v>773</v>
      </c>
      <c r="AH149" s="65">
        <f>VLOOKUP(A149,'Tagging-195-JW'!$A$3:$M$197,12,FALSE)</f>
        <v>0</v>
      </c>
      <c r="AI149" s="65">
        <f>VLOOKUP(A149,'Tagging-195-FD'!$A$3:$M$197,12,FALSE)</f>
        <v>0</v>
      </c>
      <c r="AJ149" s="65" t="str">
        <f t="shared" si="27"/>
        <v>FF</v>
      </c>
      <c r="AK149" s="65" t="s">
        <v>773</v>
      </c>
      <c r="AL149" s="75">
        <f>VLOOKUP(A149,'Tagging-195-JW'!$A$3:$M$197,13,FALSE)</f>
        <v>0</v>
      </c>
      <c r="AM149" s="75">
        <f>VLOOKUP(A149,'Tagging-195-FD'!$A$3:$M$197,13,FALSE)</f>
        <v>0</v>
      </c>
      <c r="AN149" s="65" t="str">
        <f t="shared" si="28"/>
        <v>FF</v>
      </c>
    </row>
    <row r="150" spans="1:40" s="75" customFormat="1" x14ac:dyDescent="0.35">
      <c r="A150" s="65">
        <v>235</v>
      </c>
      <c r="B150" s="74" t="s">
        <v>250</v>
      </c>
      <c r="C150" s="65"/>
      <c r="D150" s="65"/>
      <c r="E150" s="65" t="s">
        <v>280</v>
      </c>
      <c r="F150" s="65" t="str">
        <f>VLOOKUP(A150,'Tagging-195-JW'!$A$3:$M$197,5,FALSE)</f>
        <v>x</v>
      </c>
      <c r="G150" s="65" t="str">
        <f>VLOOKUP(A150,'Tagging-195-FD'!$A$3:$M$197,5,FALSE)</f>
        <v>x</v>
      </c>
      <c r="H150" s="65" t="str">
        <f t="shared" si="21"/>
        <v>TT</v>
      </c>
      <c r="I150" s="65" t="s">
        <v>280</v>
      </c>
      <c r="J150" s="65" t="str">
        <f>VLOOKUP(A150,'Tagging-195-JW'!$A$3:$M$197,6,FALSE)</f>
        <v>x</v>
      </c>
      <c r="K150" s="65" t="str">
        <f>VLOOKUP(A150,'Tagging-195-FD'!$A$3:$M$197,6,FALSE)</f>
        <v>x</v>
      </c>
      <c r="L150" s="65" t="str">
        <f t="shared" si="22"/>
        <v>TT</v>
      </c>
      <c r="M150" s="65" t="s">
        <v>280</v>
      </c>
      <c r="N150" s="65" t="str">
        <f>VLOOKUP(A150,'Tagging-195-JW'!$A$3:$M$197,7,FALSE)</f>
        <v>x</v>
      </c>
      <c r="O150" s="65" t="str">
        <f>VLOOKUP(A150,'Tagging-195-FD'!$A$3:$M$197,7,FALSE)</f>
        <v>x</v>
      </c>
      <c r="P150" s="65" t="str">
        <f t="shared" si="23"/>
        <v>TT</v>
      </c>
      <c r="Q150" s="65" t="s">
        <v>280</v>
      </c>
      <c r="R150" s="65" t="str">
        <f>VLOOKUP(A150,'Tagging-195-JW'!$A$3:$M$197,8,FALSE)</f>
        <v>x</v>
      </c>
      <c r="S150" s="65">
        <f>VLOOKUP(A150,'Tagging-195-FD'!$A$3:$M$197,9,FALSE)</f>
        <v>0</v>
      </c>
      <c r="T150" s="65" t="str">
        <f t="shared" si="24"/>
        <v>TF</v>
      </c>
      <c r="U150" s="65" t="s">
        <v>773</v>
      </c>
      <c r="V150" s="65">
        <f>VLOOKUP(A150,'Tagging-195-JW'!$A$3:$M$197,9,FALSE)</f>
        <v>0</v>
      </c>
      <c r="W150" s="65">
        <f>VLOOKUP(A150,'Tagging-195-FD'!$A$3:$M$197,9,FALSE)</f>
        <v>0</v>
      </c>
      <c r="X150" s="65" t="str">
        <f t="shared" si="25"/>
        <v>FF</v>
      </c>
      <c r="Y150" s="65" t="s">
        <v>773</v>
      </c>
      <c r="Z150" s="65">
        <f>VLOOKUP(A150,'Tagging-195-JW'!$A$3:$M$197,10,FALSE)</f>
        <v>0</v>
      </c>
      <c r="AA150" s="65">
        <f>VLOOKUP(A150,'Tagging-195-FD'!$A$3:$M$197,10,FALSE)</f>
        <v>0</v>
      </c>
      <c r="AB150" s="65" t="str">
        <f t="shared" si="26"/>
        <v>FF</v>
      </c>
      <c r="AC150" s="65" t="s">
        <v>773</v>
      </c>
      <c r="AD150" s="65">
        <f>VLOOKUP(A150,'Tagging-195-JW'!$A$3:$M$197,11,FALSE)</f>
        <v>0</v>
      </c>
      <c r="AE150" s="65">
        <f>VLOOKUP(A150,'Tagging-195-FD'!$A$3:$M$197,11,FALSE)</f>
        <v>0</v>
      </c>
      <c r="AF150" s="65" t="str">
        <f t="shared" si="29"/>
        <v>FF</v>
      </c>
      <c r="AG150" s="65" t="s">
        <v>773</v>
      </c>
      <c r="AH150" s="65">
        <f>VLOOKUP(A150,'Tagging-195-JW'!$A$3:$M$197,12,FALSE)</f>
        <v>0</v>
      </c>
      <c r="AI150" s="65">
        <f>VLOOKUP(A150,'Tagging-195-FD'!$A$3:$M$197,12,FALSE)</f>
        <v>0</v>
      </c>
      <c r="AJ150" s="65" t="str">
        <f t="shared" si="27"/>
        <v>FF</v>
      </c>
      <c r="AK150" s="65" t="s">
        <v>280</v>
      </c>
      <c r="AL150" s="75" t="str">
        <f>VLOOKUP(A150,'Tagging-195-JW'!$A$3:$M$197,13,FALSE)</f>
        <v>x</v>
      </c>
      <c r="AM150" s="75" t="str">
        <f>VLOOKUP(A150,'Tagging-195-FD'!$A$3:$M$197,13,FALSE)</f>
        <v>x</v>
      </c>
      <c r="AN150" s="65" t="str">
        <f t="shared" si="28"/>
        <v>TT</v>
      </c>
    </row>
    <row r="151" spans="1:40" s="75" customFormat="1" x14ac:dyDescent="0.35">
      <c r="A151" s="65">
        <v>46</v>
      </c>
      <c r="B151" s="74" t="s">
        <v>62</v>
      </c>
      <c r="C151" s="65"/>
      <c r="D151" s="65"/>
      <c r="E151" s="65" t="s">
        <v>280</v>
      </c>
      <c r="F151" s="65" t="str">
        <f>VLOOKUP(A151,'Tagging-195-JW'!$A$3:$M$197,5,FALSE)</f>
        <v>x</v>
      </c>
      <c r="G151" s="65" t="str">
        <f>VLOOKUP(A151,'Tagging-195-FD'!$A$3:$M$197,5,FALSE)</f>
        <v>x</v>
      </c>
      <c r="H151" s="65" t="str">
        <f t="shared" si="21"/>
        <v>TT</v>
      </c>
      <c r="I151" s="65" t="s">
        <v>280</v>
      </c>
      <c r="J151" s="65" t="str">
        <f>VLOOKUP(A151,'Tagging-195-JW'!$A$3:$M$197,6,FALSE)</f>
        <v>x</v>
      </c>
      <c r="K151" s="65" t="str">
        <f>VLOOKUP(A151,'Tagging-195-FD'!$A$3:$M$197,6,FALSE)</f>
        <v>x</v>
      </c>
      <c r="L151" s="65" t="str">
        <f t="shared" si="22"/>
        <v>TT</v>
      </c>
      <c r="M151" s="65" t="s">
        <v>280</v>
      </c>
      <c r="N151" s="65" t="str">
        <f>VLOOKUP(A151,'Tagging-195-JW'!$A$3:$M$197,7,FALSE)</f>
        <v>x</v>
      </c>
      <c r="O151" s="65" t="str">
        <f>VLOOKUP(A151,'Tagging-195-FD'!$A$3:$M$197,7,FALSE)</f>
        <v>x</v>
      </c>
      <c r="P151" s="65" t="str">
        <f t="shared" si="23"/>
        <v>TT</v>
      </c>
      <c r="Q151" s="65" t="s">
        <v>280</v>
      </c>
      <c r="R151" s="65" t="str">
        <f>VLOOKUP(A151,'Tagging-195-JW'!$A$3:$M$197,8,FALSE)</f>
        <v>x</v>
      </c>
      <c r="S151" s="65">
        <f>VLOOKUP(A151,'Tagging-195-FD'!$A$3:$M$197,9,FALSE)</f>
        <v>0</v>
      </c>
      <c r="T151" s="65" t="str">
        <f t="shared" si="24"/>
        <v>TF</v>
      </c>
      <c r="U151" s="65" t="s">
        <v>773</v>
      </c>
      <c r="V151" s="65">
        <f>VLOOKUP(A151,'Tagging-195-JW'!$A$3:$M$197,9,FALSE)</f>
        <v>0</v>
      </c>
      <c r="W151" s="65">
        <f>VLOOKUP(A151,'Tagging-195-FD'!$A$3:$M$197,9,FALSE)</f>
        <v>0</v>
      </c>
      <c r="X151" s="65" t="str">
        <f t="shared" si="25"/>
        <v>FF</v>
      </c>
      <c r="Y151" s="65" t="s">
        <v>773</v>
      </c>
      <c r="Z151" s="65">
        <f>VLOOKUP(A151,'Tagging-195-JW'!$A$3:$M$197,10,FALSE)</f>
        <v>0</v>
      </c>
      <c r="AA151" s="65">
        <f>VLOOKUP(A151,'Tagging-195-FD'!$A$3:$M$197,10,FALSE)</f>
        <v>0</v>
      </c>
      <c r="AB151" s="65" t="str">
        <f t="shared" si="26"/>
        <v>FF</v>
      </c>
      <c r="AC151" s="65" t="s">
        <v>773</v>
      </c>
      <c r="AD151" s="65">
        <f>VLOOKUP(A151,'Tagging-195-JW'!$A$3:$M$197,11,FALSE)</f>
        <v>0</v>
      </c>
      <c r="AE151" s="65">
        <f>VLOOKUP(A151,'Tagging-195-FD'!$A$3:$M$197,11,FALSE)</f>
        <v>0</v>
      </c>
      <c r="AF151" s="65" t="str">
        <f t="shared" si="29"/>
        <v>FF</v>
      </c>
      <c r="AG151" s="65" t="s">
        <v>773</v>
      </c>
      <c r="AH151" s="65">
        <f>VLOOKUP(A151,'Tagging-195-JW'!$A$3:$M$197,12,FALSE)</f>
        <v>0</v>
      </c>
      <c r="AI151" s="65">
        <f>VLOOKUP(A151,'Tagging-195-FD'!$A$3:$M$197,12,FALSE)</f>
        <v>0</v>
      </c>
      <c r="AJ151" s="65" t="str">
        <f t="shared" si="27"/>
        <v>FF</v>
      </c>
      <c r="AK151" s="65" t="s">
        <v>773</v>
      </c>
      <c r="AL151" s="75">
        <f>VLOOKUP(A151,'Tagging-195-JW'!$A$3:$M$197,13,FALSE)</f>
        <v>0</v>
      </c>
      <c r="AM151" s="75">
        <f>VLOOKUP(A151,'Tagging-195-FD'!$A$3:$M$197,13,FALSE)</f>
        <v>0</v>
      </c>
      <c r="AN151" s="65" t="str">
        <f t="shared" si="28"/>
        <v>FF</v>
      </c>
    </row>
    <row r="152" spans="1:40" s="75" customFormat="1" x14ac:dyDescent="0.35">
      <c r="A152" s="65">
        <v>77</v>
      </c>
      <c r="B152" s="74" t="s">
        <v>93</v>
      </c>
      <c r="C152" s="65"/>
      <c r="D152" s="65"/>
      <c r="E152" s="65" t="s">
        <v>280</v>
      </c>
      <c r="F152" s="65" t="str">
        <f>VLOOKUP(A152,'Tagging-195-JW'!$A$3:$M$197,5,FALSE)</f>
        <v>x</v>
      </c>
      <c r="G152" s="65" t="str">
        <f>VLOOKUP(A152,'Tagging-195-FD'!$A$3:$M$197,5,FALSE)</f>
        <v>x</v>
      </c>
      <c r="H152" s="65" t="str">
        <f t="shared" si="21"/>
        <v>TT</v>
      </c>
      <c r="I152" s="65" t="s">
        <v>280</v>
      </c>
      <c r="J152" s="65" t="str">
        <f>VLOOKUP(A152,'Tagging-195-JW'!$A$3:$M$197,6,FALSE)</f>
        <v>x</v>
      </c>
      <c r="K152" s="65" t="str">
        <f>VLOOKUP(A152,'Tagging-195-FD'!$A$3:$M$197,6,FALSE)</f>
        <v>x</v>
      </c>
      <c r="L152" s="65" t="str">
        <f t="shared" si="22"/>
        <v>TT</v>
      </c>
      <c r="M152" s="65" t="s">
        <v>280</v>
      </c>
      <c r="N152" s="65" t="str">
        <f>VLOOKUP(A152,'Tagging-195-JW'!$A$3:$M$197,7,FALSE)</f>
        <v>x</v>
      </c>
      <c r="O152" s="65" t="str">
        <f>VLOOKUP(A152,'Tagging-195-FD'!$A$3:$M$197,7,FALSE)</f>
        <v>x</v>
      </c>
      <c r="P152" s="65" t="str">
        <f t="shared" si="23"/>
        <v>TT</v>
      </c>
      <c r="Q152" s="65" t="s">
        <v>280</v>
      </c>
      <c r="R152" s="65" t="str">
        <f>VLOOKUP(A152,'Tagging-195-JW'!$A$3:$M$197,8,FALSE)</f>
        <v>x</v>
      </c>
      <c r="S152" s="65">
        <f>VLOOKUP(A152,'Tagging-195-FD'!$A$3:$M$197,9,FALSE)</f>
        <v>0</v>
      </c>
      <c r="T152" s="65" t="str">
        <f t="shared" si="24"/>
        <v>TF</v>
      </c>
      <c r="U152" s="65" t="s">
        <v>773</v>
      </c>
      <c r="V152" s="65">
        <f>VLOOKUP(A152,'Tagging-195-JW'!$A$3:$M$197,9,FALSE)</f>
        <v>0</v>
      </c>
      <c r="W152" s="65">
        <f>VLOOKUP(A152,'Tagging-195-FD'!$A$3:$M$197,9,FALSE)</f>
        <v>0</v>
      </c>
      <c r="X152" s="65" t="str">
        <f t="shared" si="25"/>
        <v>FF</v>
      </c>
      <c r="Y152" s="65" t="s">
        <v>773</v>
      </c>
      <c r="Z152" s="65">
        <f>VLOOKUP(A152,'Tagging-195-JW'!$A$3:$M$197,10,FALSE)</f>
        <v>0</v>
      </c>
      <c r="AA152" s="65">
        <f>VLOOKUP(A152,'Tagging-195-FD'!$A$3:$M$197,10,FALSE)</f>
        <v>0</v>
      </c>
      <c r="AB152" s="65" t="str">
        <f t="shared" si="26"/>
        <v>FF</v>
      </c>
      <c r="AC152" s="65" t="s">
        <v>773</v>
      </c>
      <c r="AD152" s="65">
        <f>VLOOKUP(A152,'Tagging-195-JW'!$A$3:$M$197,11,FALSE)</f>
        <v>0</v>
      </c>
      <c r="AE152" s="65">
        <f>VLOOKUP(A152,'Tagging-195-FD'!$A$3:$M$197,11,FALSE)</f>
        <v>0</v>
      </c>
      <c r="AF152" s="65" t="str">
        <f t="shared" si="29"/>
        <v>FF</v>
      </c>
      <c r="AG152" s="65" t="s">
        <v>773</v>
      </c>
      <c r="AH152" s="65">
        <f>VLOOKUP(A152,'Tagging-195-JW'!$A$3:$M$197,12,FALSE)</f>
        <v>0</v>
      </c>
      <c r="AI152" s="65">
        <f>VLOOKUP(A152,'Tagging-195-FD'!$A$3:$M$197,12,FALSE)</f>
        <v>0</v>
      </c>
      <c r="AJ152" s="65" t="str">
        <f t="shared" si="27"/>
        <v>FF</v>
      </c>
      <c r="AK152" s="65" t="s">
        <v>773</v>
      </c>
      <c r="AL152" s="75">
        <f>VLOOKUP(A152,'Tagging-195-JW'!$A$3:$M$197,13,FALSE)</f>
        <v>0</v>
      </c>
      <c r="AM152" s="75">
        <f>VLOOKUP(A152,'Tagging-195-FD'!$A$3:$M$197,13,FALSE)</f>
        <v>0</v>
      </c>
      <c r="AN152" s="65" t="str">
        <f t="shared" si="28"/>
        <v>FF</v>
      </c>
    </row>
    <row r="153" spans="1:40" s="75" customFormat="1" x14ac:dyDescent="0.35">
      <c r="A153" s="65">
        <v>133</v>
      </c>
      <c r="B153" s="74" t="s">
        <v>149</v>
      </c>
      <c r="C153" s="65"/>
      <c r="D153" s="65"/>
      <c r="E153" s="65" t="s">
        <v>280</v>
      </c>
      <c r="F153" s="65" t="str">
        <f>VLOOKUP(A153,'Tagging-195-JW'!$A$3:$M$197,5,FALSE)</f>
        <v>x</v>
      </c>
      <c r="G153" s="65" t="str">
        <f>VLOOKUP(A153,'Tagging-195-FD'!$A$3:$M$197,5,FALSE)</f>
        <v>x</v>
      </c>
      <c r="H153" s="65" t="str">
        <f t="shared" si="21"/>
        <v>TT</v>
      </c>
      <c r="I153" s="65" t="s">
        <v>280</v>
      </c>
      <c r="J153" s="65" t="str">
        <f>VLOOKUP(A153,'Tagging-195-JW'!$A$3:$M$197,6,FALSE)</f>
        <v>x</v>
      </c>
      <c r="K153" s="65" t="str">
        <f>VLOOKUP(A153,'Tagging-195-FD'!$A$3:$M$197,6,FALSE)</f>
        <v>x</v>
      </c>
      <c r="L153" s="65" t="str">
        <f t="shared" si="22"/>
        <v>TT</v>
      </c>
      <c r="M153" s="65" t="s">
        <v>280</v>
      </c>
      <c r="N153" s="65" t="str">
        <f>VLOOKUP(A153,'Tagging-195-JW'!$A$3:$M$197,7,FALSE)</f>
        <v>x</v>
      </c>
      <c r="O153" s="65" t="str">
        <f>VLOOKUP(A153,'Tagging-195-FD'!$A$3:$M$197,7,FALSE)</f>
        <v>x</v>
      </c>
      <c r="P153" s="65" t="str">
        <f t="shared" si="23"/>
        <v>TT</v>
      </c>
      <c r="Q153" s="65" t="s">
        <v>280</v>
      </c>
      <c r="R153" s="65">
        <f>VLOOKUP(A153,'Tagging-195-JW'!$A$3:$M$197,8,FALSE)</f>
        <v>0</v>
      </c>
      <c r="S153" s="65">
        <f>VLOOKUP(A153,'Tagging-195-FD'!$A$3:$M$197,9,FALSE)</f>
        <v>0</v>
      </c>
      <c r="T153" s="65" t="str">
        <f t="shared" si="24"/>
        <v>FF</v>
      </c>
      <c r="U153" s="65" t="s">
        <v>773</v>
      </c>
      <c r="V153" s="65">
        <f>VLOOKUP(A153,'Tagging-195-JW'!$A$3:$M$197,9,FALSE)</f>
        <v>0</v>
      </c>
      <c r="W153" s="65">
        <f>VLOOKUP(A153,'Tagging-195-FD'!$A$3:$M$197,9,FALSE)</f>
        <v>0</v>
      </c>
      <c r="X153" s="65" t="str">
        <f t="shared" si="25"/>
        <v>FF</v>
      </c>
      <c r="Y153" s="65" t="s">
        <v>773</v>
      </c>
      <c r="Z153" s="65">
        <f>VLOOKUP(A153,'Tagging-195-JW'!$A$3:$M$197,10,FALSE)</f>
        <v>0</v>
      </c>
      <c r="AA153" s="65">
        <f>VLOOKUP(A153,'Tagging-195-FD'!$A$3:$M$197,10,FALSE)</f>
        <v>0</v>
      </c>
      <c r="AB153" s="65" t="str">
        <f t="shared" si="26"/>
        <v>FF</v>
      </c>
      <c r="AC153" s="65" t="s">
        <v>773</v>
      </c>
      <c r="AD153" s="65">
        <f>VLOOKUP(A153,'Tagging-195-JW'!$A$3:$M$197,11,FALSE)</f>
        <v>0</v>
      </c>
      <c r="AE153" s="65">
        <f>VLOOKUP(A153,'Tagging-195-FD'!$A$3:$M$197,11,FALSE)</f>
        <v>0</v>
      </c>
      <c r="AF153" s="65" t="str">
        <f t="shared" si="29"/>
        <v>FF</v>
      </c>
      <c r="AG153" s="65" t="s">
        <v>773</v>
      </c>
      <c r="AH153" s="65">
        <f>VLOOKUP(A153,'Tagging-195-JW'!$A$3:$M$197,12,FALSE)</f>
        <v>0</v>
      </c>
      <c r="AI153" s="65">
        <f>VLOOKUP(A153,'Tagging-195-FD'!$A$3:$M$197,12,FALSE)</f>
        <v>0</v>
      </c>
      <c r="AJ153" s="65" t="str">
        <f t="shared" si="27"/>
        <v>FF</v>
      </c>
      <c r="AK153" s="65" t="s">
        <v>773</v>
      </c>
      <c r="AL153" s="75">
        <f>VLOOKUP(A153,'Tagging-195-JW'!$A$3:$M$197,13,FALSE)</f>
        <v>0</v>
      </c>
      <c r="AM153" s="75">
        <f>VLOOKUP(A153,'Tagging-195-FD'!$A$3:$M$197,13,FALSE)</f>
        <v>0</v>
      </c>
      <c r="AN153" s="65" t="str">
        <f t="shared" si="28"/>
        <v>FF</v>
      </c>
    </row>
    <row r="154" spans="1:40" s="75" customFormat="1" x14ac:dyDescent="0.35">
      <c r="A154" s="65">
        <v>58</v>
      </c>
      <c r="B154" s="74" t="s">
        <v>75</v>
      </c>
      <c r="C154" s="65"/>
      <c r="D154" s="65"/>
      <c r="E154" s="65" t="s">
        <v>280</v>
      </c>
      <c r="F154" s="65" t="str">
        <f>VLOOKUP(A154,'Tagging-195-JW'!$A$3:$M$197,5,FALSE)</f>
        <v>x</v>
      </c>
      <c r="G154" s="65" t="str">
        <f>VLOOKUP(A154,'Tagging-195-FD'!$A$3:$M$197,5,FALSE)</f>
        <v>x</v>
      </c>
      <c r="H154" s="65" t="str">
        <f t="shared" si="21"/>
        <v>TT</v>
      </c>
      <c r="I154" s="65" t="s">
        <v>773</v>
      </c>
      <c r="J154" s="65">
        <f>VLOOKUP(A154,'Tagging-195-JW'!$A$3:$M$197,6,FALSE)</f>
        <v>0</v>
      </c>
      <c r="K154" s="65">
        <f>VLOOKUP(A154,'Tagging-195-FD'!$A$3:$M$197,6,FALSE)</f>
        <v>0</v>
      </c>
      <c r="L154" s="65" t="str">
        <f t="shared" si="22"/>
        <v>FF</v>
      </c>
      <c r="M154" s="65" t="s">
        <v>280</v>
      </c>
      <c r="N154" s="65" t="str">
        <f>VLOOKUP(A154,'Tagging-195-JW'!$A$3:$M$197,7,FALSE)</f>
        <v>x</v>
      </c>
      <c r="O154" s="65" t="str">
        <f>VLOOKUP(A154,'Tagging-195-FD'!$A$3:$M$197,7,FALSE)</f>
        <v>x</v>
      </c>
      <c r="P154" s="65" t="str">
        <f t="shared" si="23"/>
        <v>TT</v>
      </c>
      <c r="Q154" s="65" t="s">
        <v>280</v>
      </c>
      <c r="R154" s="65" t="str">
        <f>VLOOKUP(A154,'Tagging-195-JW'!$A$3:$M$197,8,FALSE)</f>
        <v>x</v>
      </c>
      <c r="S154" s="65">
        <f>VLOOKUP(A154,'Tagging-195-FD'!$A$3:$M$197,9,FALSE)</f>
        <v>0</v>
      </c>
      <c r="T154" s="65" t="str">
        <f t="shared" si="24"/>
        <v>TF</v>
      </c>
      <c r="U154" s="65" t="s">
        <v>773</v>
      </c>
      <c r="V154" s="65">
        <f>VLOOKUP(A154,'Tagging-195-JW'!$A$3:$M$197,9,FALSE)</f>
        <v>0</v>
      </c>
      <c r="W154" s="65">
        <f>VLOOKUP(A154,'Tagging-195-FD'!$A$3:$M$197,9,FALSE)</f>
        <v>0</v>
      </c>
      <c r="X154" s="65" t="str">
        <f t="shared" si="25"/>
        <v>FF</v>
      </c>
      <c r="Y154" s="65" t="s">
        <v>773</v>
      </c>
      <c r="Z154" s="65">
        <f>VLOOKUP(A154,'Tagging-195-JW'!$A$3:$M$197,10,FALSE)</f>
        <v>0</v>
      </c>
      <c r="AA154" s="65">
        <f>VLOOKUP(A154,'Tagging-195-FD'!$A$3:$M$197,10,FALSE)</f>
        <v>0</v>
      </c>
      <c r="AB154" s="65" t="str">
        <f t="shared" si="26"/>
        <v>FF</v>
      </c>
      <c r="AC154" s="65" t="s">
        <v>773</v>
      </c>
      <c r="AD154" s="65">
        <f>VLOOKUP(A154,'Tagging-195-JW'!$A$3:$M$197,11,FALSE)</f>
        <v>0</v>
      </c>
      <c r="AE154" s="65">
        <f>VLOOKUP(A154,'Tagging-195-FD'!$A$3:$M$197,11,FALSE)</f>
        <v>0</v>
      </c>
      <c r="AF154" s="65" t="str">
        <f t="shared" si="29"/>
        <v>FF</v>
      </c>
      <c r="AG154" s="65" t="s">
        <v>773</v>
      </c>
      <c r="AH154" s="65">
        <f>VLOOKUP(A154,'Tagging-195-JW'!$A$3:$M$197,12,FALSE)</f>
        <v>0</v>
      </c>
      <c r="AI154" s="65">
        <f>VLOOKUP(A154,'Tagging-195-FD'!$A$3:$M$197,12,FALSE)</f>
        <v>0</v>
      </c>
      <c r="AJ154" s="65" t="str">
        <f t="shared" si="27"/>
        <v>FF</v>
      </c>
      <c r="AK154" s="65" t="s">
        <v>773</v>
      </c>
      <c r="AL154" s="75">
        <f>VLOOKUP(A154,'Tagging-195-JW'!$A$3:$M$197,13,FALSE)</f>
        <v>0</v>
      </c>
      <c r="AM154" s="75">
        <f>VLOOKUP(A154,'Tagging-195-FD'!$A$3:$M$197,13,FALSE)</f>
        <v>0</v>
      </c>
      <c r="AN154" s="65" t="str">
        <f t="shared" si="28"/>
        <v>FF</v>
      </c>
    </row>
    <row r="155" spans="1:40" s="75" customFormat="1" x14ac:dyDescent="0.35">
      <c r="A155" s="65">
        <v>166</v>
      </c>
      <c r="B155" s="74" t="s">
        <v>182</v>
      </c>
      <c r="C155" s="65"/>
      <c r="D155" s="65"/>
      <c r="E155" s="65" t="s">
        <v>280</v>
      </c>
      <c r="F155" s="65" t="str">
        <f>VLOOKUP(A155,'Tagging-195-JW'!$A$3:$M$197,5,FALSE)</f>
        <v>x</v>
      </c>
      <c r="G155" s="65" t="str">
        <f>VLOOKUP(A155,'Tagging-195-FD'!$A$3:$M$197,5,FALSE)</f>
        <v>x</v>
      </c>
      <c r="H155" s="65" t="str">
        <f t="shared" si="21"/>
        <v>TT</v>
      </c>
      <c r="I155" s="65" t="s">
        <v>280</v>
      </c>
      <c r="J155" s="65" t="str">
        <f>VLOOKUP(A155,'Tagging-195-JW'!$A$3:$M$197,6,FALSE)</f>
        <v>x</v>
      </c>
      <c r="K155" s="65" t="str">
        <f>VLOOKUP(A155,'Tagging-195-FD'!$A$3:$M$197,6,FALSE)</f>
        <v>x</v>
      </c>
      <c r="L155" s="65" t="str">
        <f t="shared" si="22"/>
        <v>TT</v>
      </c>
      <c r="M155" s="65" t="s">
        <v>280</v>
      </c>
      <c r="N155" s="65" t="str">
        <f>VLOOKUP(A155,'Tagging-195-JW'!$A$3:$M$197,7,FALSE)</f>
        <v>x</v>
      </c>
      <c r="O155" s="65" t="str">
        <f>VLOOKUP(A155,'Tagging-195-FD'!$A$3:$M$197,7,FALSE)</f>
        <v>x</v>
      </c>
      <c r="P155" s="65" t="str">
        <f t="shared" si="23"/>
        <v>TT</v>
      </c>
      <c r="Q155" s="65" t="s">
        <v>280</v>
      </c>
      <c r="R155" s="65" t="str">
        <f>VLOOKUP(A155,'Tagging-195-JW'!$A$3:$M$197,8,FALSE)</f>
        <v>x</v>
      </c>
      <c r="S155" s="65">
        <f>VLOOKUP(A155,'Tagging-195-FD'!$A$3:$M$197,9,FALSE)</f>
        <v>0</v>
      </c>
      <c r="T155" s="65" t="str">
        <f t="shared" si="24"/>
        <v>TF</v>
      </c>
      <c r="U155" s="65" t="s">
        <v>773</v>
      </c>
      <c r="V155" s="65">
        <f>VLOOKUP(A155,'Tagging-195-JW'!$A$3:$M$197,9,FALSE)</f>
        <v>0</v>
      </c>
      <c r="W155" s="65">
        <f>VLOOKUP(A155,'Tagging-195-FD'!$A$3:$M$197,9,FALSE)</f>
        <v>0</v>
      </c>
      <c r="X155" s="65" t="str">
        <f t="shared" si="25"/>
        <v>FF</v>
      </c>
      <c r="Y155" s="65" t="s">
        <v>773</v>
      </c>
      <c r="Z155" s="65">
        <f>VLOOKUP(A155,'Tagging-195-JW'!$A$3:$M$197,10,FALSE)</f>
        <v>0</v>
      </c>
      <c r="AA155" s="65">
        <f>VLOOKUP(A155,'Tagging-195-FD'!$A$3:$M$197,10,FALSE)</f>
        <v>0</v>
      </c>
      <c r="AB155" s="65" t="str">
        <f t="shared" si="26"/>
        <v>FF</v>
      </c>
      <c r="AC155" s="65" t="s">
        <v>773</v>
      </c>
      <c r="AD155" s="65">
        <f>VLOOKUP(A155,'Tagging-195-JW'!$A$3:$M$197,11,FALSE)</f>
        <v>0</v>
      </c>
      <c r="AE155" s="65">
        <f>VLOOKUP(A155,'Tagging-195-FD'!$A$3:$M$197,11,FALSE)</f>
        <v>0</v>
      </c>
      <c r="AF155" s="65" t="str">
        <f t="shared" si="29"/>
        <v>FF</v>
      </c>
      <c r="AG155" s="65" t="s">
        <v>773</v>
      </c>
      <c r="AH155" s="65">
        <f>VLOOKUP(A155,'Tagging-195-JW'!$A$3:$M$197,12,FALSE)</f>
        <v>0</v>
      </c>
      <c r="AI155" s="65">
        <f>VLOOKUP(A155,'Tagging-195-FD'!$A$3:$M$197,12,FALSE)</f>
        <v>0</v>
      </c>
      <c r="AJ155" s="65" t="str">
        <f t="shared" si="27"/>
        <v>FF</v>
      </c>
      <c r="AK155" s="65" t="s">
        <v>280</v>
      </c>
      <c r="AL155" s="75" t="str">
        <f>VLOOKUP(A155,'Tagging-195-JW'!$A$3:$M$197,13,FALSE)</f>
        <v>x</v>
      </c>
      <c r="AM155" s="75" t="str">
        <f>VLOOKUP(A155,'Tagging-195-FD'!$A$3:$M$197,13,FALSE)</f>
        <v>x</v>
      </c>
      <c r="AN155" s="65" t="str">
        <f t="shared" si="28"/>
        <v>TT</v>
      </c>
    </row>
    <row r="156" spans="1:40" s="75" customFormat="1" x14ac:dyDescent="0.35">
      <c r="A156" s="65">
        <v>234</v>
      </c>
      <c r="B156" s="74" t="s">
        <v>249</v>
      </c>
      <c r="C156" s="65"/>
      <c r="D156" s="65"/>
      <c r="E156" s="65" t="s">
        <v>280</v>
      </c>
      <c r="F156" s="65" t="str">
        <f>VLOOKUP(A156,'Tagging-195-JW'!$A$3:$M$197,5,FALSE)</f>
        <v>x</v>
      </c>
      <c r="G156" s="65" t="str">
        <f>VLOOKUP(A156,'Tagging-195-FD'!$A$3:$M$197,5,FALSE)</f>
        <v>x</v>
      </c>
      <c r="H156" s="65" t="str">
        <f t="shared" si="21"/>
        <v>TT</v>
      </c>
      <c r="I156" s="65" t="s">
        <v>773</v>
      </c>
      <c r="J156" s="65">
        <f>VLOOKUP(A156,'Tagging-195-JW'!$A$3:$M$197,6,FALSE)</f>
        <v>0</v>
      </c>
      <c r="K156" s="65">
        <f>VLOOKUP(A156,'Tagging-195-FD'!$A$3:$M$197,6,FALSE)</f>
        <v>0</v>
      </c>
      <c r="L156" s="65" t="str">
        <f t="shared" si="22"/>
        <v>FF</v>
      </c>
      <c r="M156" s="65" t="s">
        <v>280</v>
      </c>
      <c r="N156" s="65" t="str">
        <f>VLOOKUP(A156,'Tagging-195-JW'!$A$3:$M$197,7,FALSE)</f>
        <v>x</v>
      </c>
      <c r="O156" s="65" t="str">
        <f>VLOOKUP(A156,'Tagging-195-FD'!$A$3:$M$197,7,FALSE)</f>
        <v>x</v>
      </c>
      <c r="P156" s="65" t="str">
        <f t="shared" si="23"/>
        <v>TT</v>
      </c>
      <c r="Q156" s="65" t="s">
        <v>280</v>
      </c>
      <c r="R156" s="65" t="str">
        <f>VLOOKUP(A156,'Tagging-195-JW'!$A$3:$M$197,8,FALSE)</f>
        <v>x</v>
      </c>
      <c r="S156" s="65">
        <f>VLOOKUP(A156,'Tagging-195-FD'!$A$3:$M$197,9,FALSE)</f>
        <v>0</v>
      </c>
      <c r="T156" s="65" t="str">
        <f t="shared" si="24"/>
        <v>TF</v>
      </c>
      <c r="U156" s="65" t="s">
        <v>773</v>
      </c>
      <c r="V156" s="65">
        <f>VLOOKUP(A156,'Tagging-195-JW'!$A$3:$M$197,9,FALSE)</f>
        <v>0</v>
      </c>
      <c r="W156" s="65">
        <f>VLOOKUP(A156,'Tagging-195-FD'!$A$3:$M$197,9,FALSE)</f>
        <v>0</v>
      </c>
      <c r="X156" s="65" t="str">
        <f t="shared" si="25"/>
        <v>FF</v>
      </c>
      <c r="Y156" s="65" t="s">
        <v>773</v>
      </c>
      <c r="Z156" s="65">
        <f>VLOOKUP(A156,'Tagging-195-JW'!$A$3:$M$197,10,FALSE)</f>
        <v>0</v>
      </c>
      <c r="AA156" s="65">
        <f>VLOOKUP(A156,'Tagging-195-FD'!$A$3:$M$197,10,FALSE)</f>
        <v>0</v>
      </c>
      <c r="AB156" s="65" t="str">
        <f t="shared" si="26"/>
        <v>FF</v>
      </c>
      <c r="AC156" s="65" t="s">
        <v>773</v>
      </c>
      <c r="AD156" s="65">
        <f>VLOOKUP(A156,'Tagging-195-JW'!$A$3:$M$197,11,FALSE)</f>
        <v>0</v>
      </c>
      <c r="AE156" s="65">
        <f>VLOOKUP(A156,'Tagging-195-FD'!$A$3:$M$197,11,FALSE)</f>
        <v>0</v>
      </c>
      <c r="AF156" s="65" t="str">
        <f t="shared" si="29"/>
        <v>FF</v>
      </c>
      <c r="AG156" s="65" t="s">
        <v>773</v>
      </c>
      <c r="AH156" s="65">
        <f>VLOOKUP(A156,'Tagging-195-JW'!$A$3:$M$197,12,FALSE)</f>
        <v>0</v>
      </c>
      <c r="AI156" s="65">
        <f>VLOOKUP(A156,'Tagging-195-FD'!$A$3:$M$197,12,FALSE)</f>
        <v>0</v>
      </c>
      <c r="AJ156" s="65" t="str">
        <f t="shared" si="27"/>
        <v>FF</v>
      </c>
      <c r="AK156" s="65" t="s">
        <v>280</v>
      </c>
      <c r="AL156" s="75" t="str">
        <f>VLOOKUP(A156,'Tagging-195-JW'!$A$3:$M$197,13,FALSE)</f>
        <v>x</v>
      </c>
      <c r="AM156" s="75" t="str">
        <f>VLOOKUP(A156,'Tagging-195-FD'!$A$3:$M$197,13,FALSE)</f>
        <v>x</v>
      </c>
      <c r="AN156" s="65" t="str">
        <f t="shared" si="28"/>
        <v>TT</v>
      </c>
    </row>
    <row r="157" spans="1:40" s="75" customFormat="1" x14ac:dyDescent="0.35">
      <c r="A157" s="65">
        <v>158</v>
      </c>
      <c r="B157" s="74" t="s">
        <v>174</v>
      </c>
      <c r="C157" s="65"/>
      <c r="D157" s="65"/>
      <c r="E157" s="65" t="s">
        <v>280</v>
      </c>
      <c r="F157" s="65" t="str">
        <f>VLOOKUP(A157,'Tagging-195-JW'!$A$3:$M$197,5,FALSE)</f>
        <v>x</v>
      </c>
      <c r="G157" s="65" t="str">
        <f>VLOOKUP(A157,'Tagging-195-FD'!$A$3:$M$197,5,FALSE)</f>
        <v>x</v>
      </c>
      <c r="H157" s="65" t="str">
        <f t="shared" si="21"/>
        <v>TT</v>
      </c>
      <c r="I157" s="65" t="s">
        <v>773</v>
      </c>
      <c r="J157" s="65" t="str">
        <f>VLOOKUP(A157,'Tagging-195-JW'!$A$3:$M$197,6,FALSE)</f>
        <v>x</v>
      </c>
      <c r="K157" s="65">
        <f>VLOOKUP(A157,'Tagging-195-FD'!$A$3:$M$197,6,FALSE)</f>
        <v>0</v>
      </c>
      <c r="L157" s="65" t="str">
        <f t="shared" si="22"/>
        <v>TF</v>
      </c>
      <c r="M157" s="65" t="s">
        <v>773</v>
      </c>
      <c r="N157" s="65">
        <f>VLOOKUP(A157,'Tagging-195-JW'!$A$3:$M$197,7,FALSE)</f>
        <v>0</v>
      </c>
      <c r="O157" s="65">
        <f>VLOOKUP(A157,'Tagging-195-FD'!$A$3:$M$197,7,FALSE)</f>
        <v>0</v>
      </c>
      <c r="P157" s="65" t="str">
        <f t="shared" si="23"/>
        <v>FF</v>
      </c>
      <c r="Q157" s="65" t="s">
        <v>280</v>
      </c>
      <c r="R157" s="65" t="str">
        <f>VLOOKUP(A157,'Tagging-195-JW'!$A$3:$M$197,8,FALSE)</f>
        <v>x</v>
      </c>
      <c r="S157" s="65">
        <f>VLOOKUP(A157,'Tagging-195-FD'!$A$3:$M$197,9,FALSE)</f>
        <v>0</v>
      </c>
      <c r="T157" s="65" t="str">
        <f t="shared" si="24"/>
        <v>TF</v>
      </c>
      <c r="U157" s="65" t="s">
        <v>773</v>
      </c>
      <c r="V157" s="65">
        <f>VLOOKUP(A157,'Tagging-195-JW'!$A$3:$M$197,9,FALSE)</f>
        <v>0</v>
      </c>
      <c r="W157" s="65">
        <f>VLOOKUP(A157,'Tagging-195-FD'!$A$3:$M$197,9,FALSE)</f>
        <v>0</v>
      </c>
      <c r="X157" s="65" t="str">
        <f t="shared" si="25"/>
        <v>FF</v>
      </c>
      <c r="Y157" s="65" t="s">
        <v>773</v>
      </c>
      <c r="Z157" s="65">
        <f>VLOOKUP(A157,'Tagging-195-JW'!$A$3:$M$197,10,FALSE)</f>
        <v>0</v>
      </c>
      <c r="AA157" s="65">
        <f>VLOOKUP(A157,'Tagging-195-FD'!$A$3:$M$197,10,FALSE)</f>
        <v>0</v>
      </c>
      <c r="AB157" s="65" t="str">
        <f t="shared" si="26"/>
        <v>FF</v>
      </c>
      <c r="AC157" s="65" t="s">
        <v>773</v>
      </c>
      <c r="AD157" s="65">
        <f>VLOOKUP(A157,'Tagging-195-JW'!$A$3:$M$197,11,FALSE)</f>
        <v>0</v>
      </c>
      <c r="AE157" s="65">
        <f>VLOOKUP(A157,'Tagging-195-FD'!$A$3:$M$197,11,FALSE)</f>
        <v>0</v>
      </c>
      <c r="AF157" s="65" t="str">
        <f t="shared" si="29"/>
        <v>FF</v>
      </c>
      <c r="AG157" s="65" t="s">
        <v>773</v>
      </c>
      <c r="AH157" s="65">
        <f>VLOOKUP(A157,'Tagging-195-JW'!$A$3:$M$197,12,FALSE)</f>
        <v>0</v>
      </c>
      <c r="AI157" s="65">
        <f>VLOOKUP(A157,'Tagging-195-FD'!$A$3:$M$197,12,FALSE)</f>
        <v>0</v>
      </c>
      <c r="AJ157" s="65" t="str">
        <f t="shared" si="27"/>
        <v>FF</v>
      </c>
      <c r="AK157" s="65" t="s">
        <v>773</v>
      </c>
      <c r="AL157" s="75">
        <f>VLOOKUP(A157,'Tagging-195-JW'!$A$3:$M$197,13,FALSE)</f>
        <v>0</v>
      </c>
      <c r="AM157" s="75">
        <f>VLOOKUP(A157,'Tagging-195-FD'!$A$3:$M$197,13,FALSE)</f>
        <v>0</v>
      </c>
      <c r="AN157" s="65" t="str">
        <f t="shared" si="28"/>
        <v>FF</v>
      </c>
    </row>
    <row r="158" spans="1:40" s="75" customFormat="1" x14ac:dyDescent="0.35">
      <c r="A158" s="65">
        <v>114</v>
      </c>
      <c r="B158" s="74" t="s">
        <v>130</v>
      </c>
      <c r="C158" s="65"/>
      <c r="D158" s="65"/>
      <c r="E158" s="65" t="s">
        <v>280</v>
      </c>
      <c r="F158" s="65" t="str">
        <f>VLOOKUP(A158,'Tagging-195-JW'!$A$3:$M$197,5,FALSE)</f>
        <v>x</v>
      </c>
      <c r="G158" s="65" t="str">
        <f>VLOOKUP(A158,'Tagging-195-FD'!$A$3:$M$197,5,FALSE)</f>
        <v>x</v>
      </c>
      <c r="H158" s="65" t="str">
        <f t="shared" si="21"/>
        <v>TT</v>
      </c>
      <c r="I158" s="65" t="s">
        <v>280</v>
      </c>
      <c r="J158" s="65" t="str">
        <f>VLOOKUP(A158,'Tagging-195-JW'!$A$3:$M$197,6,FALSE)</f>
        <v>x</v>
      </c>
      <c r="K158" s="65" t="str">
        <f>VLOOKUP(A158,'Tagging-195-FD'!$A$3:$M$197,6,FALSE)</f>
        <v>x</v>
      </c>
      <c r="L158" s="65" t="str">
        <f t="shared" si="22"/>
        <v>TT</v>
      </c>
      <c r="M158" s="65" t="s">
        <v>280</v>
      </c>
      <c r="N158" s="65" t="str">
        <f>VLOOKUP(A158,'Tagging-195-JW'!$A$3:$M$197,7,FALSE)</f>
        <v>x</v>
      </c>
      <c r="O158" s="65" t="str">
        <f>VLOOKUP(A158,'Tagging-195-FD'!$A$3:$M$197,7,FALSE)</f>
        <v>x</v>
      </c>
      <c r="P158" s="65" t="str">
        <f t="shared" si="23"/>
        <v>TT</v>
      </c>
      <c r="Q158" s="65" t="s">
        <v>280</v>
      </c>
      <c r="R158" s="65" t="str">
        <f>VLOOKUP(A158,'Tagging-195-JW'!$A$3:$M$197,8,FALSE)</f>
        <v>x</v>
      </c>
      <c r="S158" s="65">
        <f>VLOOKUP(A158,'Tagging-195-FD'!$A$3:$M$197,9,FALSE)</f>
        <v>0</v>
      </c>
      <c r="T158" s="65" t="str">
        <f t="shared" si="24"/>
        <v>TF</v>
      </c>
      <c r="U158" s="65" t="s">
        <v>773</v>
      </c>
      <c r="V158" s="65">
        <f>VLOOKUP(A158,'Tagging-195-JW'!$A$3:$M$197,9,FALSE)</f>
        <v>0</v>
      </c>
      <c r="W158" s="65">
        <f>VLOOKUP(A158,'Tagging-195-FD'!$A$3:$M$197,9,FALSE)</f>
        <v>0</v>
      </c>
      <c r="X158" s="65" t="str">
        <f t="shared" si="25"/>
        <v>FF</v>
      </c>
      <c r="Y158" s="65" t="s">
        <v>773</v>
      </c>
      <c r="Z158" s="65">
        <f>VLOOKUP(A158,'Tagging-195-JW'!$A$3:$M$197,10,FALSE)</f>
        <v>0</v>
      </c>
      <c r="AA158" s="65">
        <f>VLOOKUP(A158,'Tagging-195-FD'!$A$3:$M$197,10,FALSE)</f>
        <v>0</v>
      </c>
      <c r="AB158" s="65" t="str">
        <f t="shared" si="26"/>
        <v>FF</v>
      </c>
      <c r="AC158" s="65" t="s">
        <v>773</v>
      </c>
      <c r="AD158" s="65">
        <f>VLOOKUP(A158,'Tagging-195-JW'!$A$3:$M$197,11,FALSE)</f>
        <v>0</v>
      </c>
      <c r="AE158" s="65">
        <f>VLOOKUP(A158,'Tagging-195-FD'!$A$3:$M$197,11,FALSE)</f>
        <v>0</v>
      </c>
      <c r="AF158" s="65" t="str">
        <f t="shared" si="29"/>
        <v>FF</v>
      </c>
      <c r="AG158" s="65" t="s">
        <v>773</v>
      </c>
      <c r="AH158" s="65">
        <f>VLOOKUP(A158,'Tagging-195-JW'!$A$3:$M$197,12,FALSE)</f>
        <v>0</v>
      </c>
      <c r="AI158" s="65">
        <f>VLOOKUP(A158,'Tagging-195-FD'!$A$3:$M$197,12,FALSE)</f>
        <v>0</v>
      </c>
      <c r="AJ158" s="65" t="str">
        <f t="shared" si="27"/>
        <v>FF</v>
      </c>
      <c r="AK158" s="65" t="s">
        <v>773</v>
      </c>
      <c r="AL158" s="75">
        <f>VLOOKUP(A158,'Tagging-195-JW'!$A$3:$M$197,13,FALSE)</f>
        <v>0</v>
      </c>
      <c r="AM158" s="75">
        <f>VLOOKUP(A158,'Tagging-195-FD'!$A$3:$M$197,13,FALSE)</f>
        <v>0</v>
      </c>
      <c r="AN158" s="65" t="str">
        <f t="shared" si="28"/>
        <v>FF</v>
      </c>
    </row>
    <row r="159" spans="1:40" s="75" customFormat="1" x14ac:dyDescent="0.35">
      <c r="A159" s="65">
        <v>7</v>
      </c>
      <c r="B159" s="74" t="s">
        <v>19</v>
      </c>
      <c r="C159" s="65"/>
      <c r="D159" s="65"/>
      <c r="E159" s="65" t="s">
        <v>280</v>
      </c>
      <c r="F159" s="65" t="str">
        <f>VLOOKUP(A159,'Tagging-195-JW'!$A$3:$M$197,5,FALSE)</f>
        <v>x</v>
      </c>
      <c r="G159" s="65" t="str">
        <f>VLOOKUP(A159,'Tagging-195-FD'!$A$3:$M$197,5,FALSE)</f>
        <v>x</v>
      </c>
      <c r="H159" s="65" t="str">
        <f t="shared" si="21"/>
        <v>TT</v>
      </c>
      <c r="I159" s="65" t="s">
        <v>280</v>
      </c>
      <c r="J159" s="65" t="str">
        <f>VLOOKUP(A159,'Tagging-195-JW'!$A$3:$M$197,6,FALSE)</f>
        <v>x</v>
      </c>
      <c r="K159" s="65" t="str">
        <f>VLOOKUP(A159,'Tagging-195-FD'!$A$3:$M$197,6,FALSE)</f>
        <v>x</v>
      </c>
      <c r="L159" s="65" t="str">
        <f t="shared" si="22"/>
        <v>TT</v>
      </c>
      <c r="M159" s="65" t="s">
        <v>280</v>
      </c>
      <c r="N159" s="65" t="str">
        <f>VLOOKUP(A159,'Tagging-195-JW'!$A$3:$M$197,7,FALSE)</f>
        <v>x</v>
      </c>
      <c r="O159" s="65" t="str">
        <f>VLOOKUP(A159,'Tagging-195-FD'!$A$3:$M$197,7,FALSE)</f>
        <v>x</v>
      </c>
      <c r="P159" s="65" t="str">
        <f t="shared" si="23"/>
        <v>TT</v>
      </c>
      <c r="Q159" s="65" t="s">
        <v>280</v>
      </c>
      <c r="R159" s="65" t="str">
        <f>VLOOKUP(A159,'Tagging-195-JW'!$A$3:$M$197,8,FALSE)</f>
        <v>x</v>
      </c>
      <c r="S159" s="65">
        <f>VLOOKUP(A159,'Tagging-195-FD'!$A$3:$M$197,9,FALSE)</f>
        <v>0</v>
      </c>
      <c r="T159" s="65" t="str">
        <f t="shared" si="24"/>
        <v>TF</v>
      </c>
      <c r="U159" s="65" t="s">
        <v>773</v>
      </c>
      <c r="V159" s="65">
        <f>VLOOKUP(A159,'Tagging-195-JW'!$A$3:$M$197,9,FALSE)</f>
        <v>0</v>
      </c>
      <c r="W159" s="65">
        <f>VLOOKUP(A159,'Tagging-195-FD'!$A$3:$M$197,9,FALSE)</f>
        <v>0</v>
      </c>
      <c r="X159" s="65" t="str">
        <f t="shared" si="25"/>
        <v>FF</v>
      </c>
      <c r="Y159" s="65" t="s">
        <v>773</v>
      </c>
      <c r="Z159" s="65">
        <f>VLOOKUP(A159,'Tagging-195-JW'!$A$3:$M$197,10,FALSE)</f>
        <v>0</v>
      </c>
      <c r="AA159" s="65">
        <f>VLOOKUP(A159,'Tagging-195-FD'!$A$3:$M$197,10,FALSE)</f>
        <v>0</v>
      </c>
      <c r="AB159" s="65" t="str">
        <f t="shared" si="26"/>
        <v>FF</v>
      </c>
      <c r="AC159" s="65" t="s">
        <v>773</v>
      </c>
      <c r="AD159" s="65">
        <f>VLOOKUP(A159,'Tagging-195-JW'!$A$3:$M$197,11,FALSE)</f>
        <v>0</v>
      </c>
      <c r="AE159" s="65">
        <f>VLOOKUP(A159,'Tagging-195-FD'!$A$3:$M$197,11,FALSE)</f>
        <v>0</v>
      </c>
      <c r="AF159" s="65" t="str">
        <f t="shared" si="29"/>
        <v>FF</v>
      </c>
      <c r="AG159" s="65" t="s">
        <v>773</v>
      </c>
      <c r="AH159" s="65">
        <f>VLOOKUP(A159,'Tagging-195-JW'!$A$3:$M$197,12,FALSE)</f>
        <v>0</v>
      </c>
      <c r="AI159" s="65">
        <f>VLOOKUP(A159,'Tagging-195-FD'!$A$3:$M$197,12,FALSE)</f>
        <v>0</v>
      </c>
      <c r="AJ159" s="65" t="str">
        <f t="shared" si="27"/>
        <v>FF</v>
      </c>
      <c r="AK159" s="65" t="s">
        <v>773</v>
      </c>
      <c r="AL159" s="75">
        <f>VLOOKUP(A159,'Tagging-195-JW'!$A$3:$M$197,13,FALSE)</f>
        <v>0</v>
      </c>
      <c r="AM159" s="75">
        <f>VLOOKUP(A159,'Tagging-195-FD'!$A$3:$M$197,13,FALSE)</f>
        <v>0</v>
      </c>
      <c r="AN159" s="65" t="str">
        <f t="shared" si="28"/>
        <v>FF</v>
      </c>
    </row>
    <row r="160" spans="1:40" s="75" customFormat="1" x14ac:dyDescent="0.35">
      <c r="A160" s="65">
        <v>198</v>
      </c>
      <c r="B160" s="74" t="s">
        <v>213</v>
      </c>
      <c r="C160" s="65"/>
      <c r="D160" s="65"/>
      <c r="E160" s="65" t="s">
        <v>280</v>
      </c>
      <c r="F160" s="65" t="str">
        <f>VLOOKUP(A160,'Tagging-195-JW'!$A$3:$M$197,5,FALSE)</f>
        <v>x</v>
      </c>
      <c r="G160" s="65" t="str">
        <f>VLOOKUP(A160,'Tagging-195-FD'!$A$3:$M$197,5,FALSE)</f>
        <v>x</v>
      </c>
      <c r="H160" s="65" t="str">
        <f t="shared" si="21"/>
        <v>TT</v>
      </c>
      <c r="I160" s="65" t="s">
        <v>280</v>
      </c>
      <c r="J160" s="65" t="str">
        <f>VLOOKUP(A160,'Tagging-195-JW'!$A$3:$M$197,6,FALSE)</f>
        <v>x</v>
      </c>
      <c r="K160" s="65" t="str">
        <f>VLOOKUP(A160,'Tagging-195-FD'!$A$3:$M$197,6,FALSE)</f>
        <v>x</v>
      </c>
      <c r="L160" s="65" t="str">
        <f t="shared" si="22"/>
        <v>TT</v>
      </c>
      <c r="M160" s="65" t="s">
        <v>280</v>
      </c>
      <c r="N160" s="65" t="str">
        <f>VLOOKUP(A160,'Tagging-195-JW'!$A$3:$M$197,7,FALSE)</f>
        <v>x</v>
      </c>
      <c r="O160" s="65" t="str">
        <f>VLOOKUP(A160,'Tagging-195-FD'!$A$3:$M$197,7,FALSE)</f>
        <v>x</v>
      </c>
      <c r="P160" s="65" t="str">
        <f t="shared" si="23"/>
        <v>TT</v>
      </c>
      <c r="Q160" s="65" t="s">
        <v>280</v>
      </c>
      <c r="R160" s="65" t="str">
        <f>VLOOKUP(A160,'Tagging-195-JW'!$A$3:$M$197,8,FALSE)</f>
        <v>x</v>
      </c>
      <c r="S160" s="65">
        <f>VLOOKUP(A160,'Tagging-195-FD'!$A$3:$M$197,9,FALSE)</f>
        <v>0</v>
      </c>
      <c r="T160" s="65" t="str">
        <f t="shared" si="24"/>
        <v>TF</v>
      </c>
      <c r="U160" s="65" t="s">
        <v>773</v>
      </c>
      <c r="V160" s="65">
        <f>VLOOKUP(A160,'Tagging-195-JW'!$A$3:$M$197,9,FALSE)</f>
        <v>0</v>
      </c>
      <c r="W160" s="65">
        <f>VLOOKUP(A160,'Tagging-195-FD'!$A$3:$M$197,9,FALSE)</f>
        <v>0</v>
      </c>
      <c r="X160" s="65" t="str">
        <f t="shared" si="25"/>
        <v>FF</v>
      </c>
      <c r="Y160" s="65" t="s">
        <v>773</v>
      </c>
      <c r="Z160" s="65">
        <f>VLOOKUP(A160,'Tagging-195-JW'!$A$3:$M$197,10,FALSE)</f>
        <v>0</v>
      </c>
      <c r="AA160" s="65">
        <f>VLOOKUP(A160,'Tagging-195-FD'!$A$3:$M$197,10,FALSE)</f>
        <v>0</v>
      </c>
      <c r="AB160" s="65" t="str">
        <f t="shared" si="26"/>
        <v>FF</v>
      </c>
      <c r="AC160" s="65" t="s">
        <v>773</v>
      </c>
      <c r="AD160" s="65">
        <f>VLOOKUP(A160,'Tagging-195-JW'!$A$3:$M$197,11,FALSE)</f>
        <v>0</v>
      </c>
      <c r="AE160" s="65">
        <f>VLOOKUP(A160,'Tagging-195-FD'!$A$3:$M$197,11,FALSE)</f>
        <v>0</v>
      </c>
      <c r="AF160" s="65" t="str">
        <f t="shared" si="29"/>
        <v>FF</v>
      </c>
      <c r="AG160" s="65" t="s">
        <v>773</v>
      </c>
      <c r="AH160" s="65">
        <f>VLOOKUP(A160,'Tagging-195-JW'!$A$3:$M$197,12,FALSE)</f>
        <v>0</v>
      </c>
      <c r="AI160" s="65">
        <f>VLOOKUP(A160,'Tagging-195-FD'!$A$3:$M$197,12,FALSE)</f>
        <v>0</v>
      </c>
      <c r="AJ160" s="65" t="str">
        <f t="shared" si="27"/>
        <v>FF</v>
      </c>
      <c r="AK160" s="65" t="s">
        <v>280</v>
      </c>
      <c r="AL160" s="75" t="str">
        <f>VLOOKUP(A160,'Tagging-195-JW'!$A$3:$M$197,13,FALSE)</f>
        <v>x</v>
      </c>
      <c r="AM160" s="75" t="str">
        <f>VLOOKUP(A160,'Tagging-195-FD'!$A$3:$M$197,13,FALSE)</f>
        <v>x</v>
      </c>
      <c r="AN160" s="65" t="str">
        <f t="shared" si="28"/>
        <v>TT</v>
      </c>
    </row>
    <row r="161" spans="1:40" s="75" customFormat="1" x14ac:dyDescent="0.35">
      <c r="A161" s="65">
        <v>140</v>
      </c>
      <c r="B161" s="74" t="s">
        <v>156</v>
      </c>
      <c r="C161" s="65"/>
      <c r="D161" s="65"/>
      <c r="E161" s="65" t="s">
        <v>280</v>
      </c>
      <c r="F161" s="65" t="str">
        <f>VLOOKUP(A161,'Tagging-195-JW'!$A$3:$M$197,5,FALSE)</f>
        <v>x</v>
      </c>
      <c r="G161" s="65" t="str">
        <f>VLOOKUP(A161,'Tagging-195-FD'!$A$3:$M$197,5,FALSE)</f>
        <v>x</v>
      </c>
      <c r="H161" s="65" t="str">
        <f t="shared" si="21"/>
        <v>TT</v>
      </c>
      <c r="I161" s="65" t="s">
        <v>280</v>
      </c>
      <c r="J161" s="65" t="str">
        <f>VLOOKUP(A161,'Tagging-195-JW'!$A$3:$M$197,6,FALSE)</f>
        <v>x</v>
      </c>
      <c r="K161" s="65" t="str">
        <f>VLOOKUP(A161,'Tagging-195-FD'!$A$3:$M$197,6,FALSE)</f>
        <v>x</v>
      </c>
      <c r="L161" s="65" t="str">
        <f t="shared" si="22"/>
        <v>TT</v>
      </c>
      <c r="M161" s="65" t="s">
        <v>280</v>
      </c>
      <c r="N161" s="65" t="str">
        <f>VLOOKUP(A161,'Tagging-195-JW'!$A$3:$M$197,7,FALSE)</f>
        <v>x</v>
      </c>
      <c r="O161" s="65" t="str">
        <f>VLOOKUP(A161,'Tagging-195-FD'!$A$3:$M$197,7,FALSE)</f>
        <v>x</v>
      </c>
      <c r="P161" s="65" t="str">
        <f t="shared" si="23"/>
        <v>TT</v>
      </c>
      <c r="Q161" s="65" t="s">
        <v>280</v>
      </c>
      <c r="R161" s="65" t="str">
        <f>VLOOKUP(A161,'Tagging-195-JW'!$A$3:$M$197,8,FALSE)</f>
        <v>x</v>
      </c>
      <c r="S161" s="65">
        <f>VLOOKUP(A161,'Tagging-195-FD'!$A$3:$M$197,9,FALSE)</f>
        <v>0</v>
      </c>
      <c r="T161" s="65" t="str">
        <f t="shared" si="24"/>
        <v>TF</v>
      </c>
      <c r="U161" s="65" t="s">
        <v>773</v>
      </c>
      <c r="V161" s="65">
        <f>VLOOKUP(A161,'Tagging-195-JW'!$A$3:$M$197,9,FALSE)</f>
        <v>0</v>
      </c>
      <c r="W161" s="65">
        <f>VLOOKUP(A161,'Tagging-195-FD'!$A$3:$M$197,9,FALSE)</f>
        <v>0</v>
      </c>
      <c r="X161" s="65" t="str">
        <f t="shared" si="25"/>
        <v>FF</v>
      </c>
      <c r="Y161" s="65" t="s">
        <v>773</v>
      </c>
      <c r="Z161" s="65">
        <f>VLOOKUP(A161,'Tagging-195-JW'!$A$3:$M$197,10,FALSE)</f>
        <v>0</v>
      </c>
      <c r="AA161" s="65">
        <f>VLOOKUP(A161,'Tagging-195-FD'!$A$3:$M$197,10,FALSE)</f>
        <v>0</v>
      </c>
      <c r="AB161" s="65" t="str">
        <f t="shared" si="26"/>
        <v>FF</v>
      </c>
      <c r="AC161" s="65" t="s">
        <v>773</v>
      </c>
      <c r="AD161" s="65">
        <f>VLOOKUP(A161,'Tagging-195-JW'!$A$3:$M$197,11,FALSE)</f>
        <v>0</v>
      </c>
      <c r="AE161" s="65">
        <f>VLOOKUP(A161,'Tagging-195-FD'!$A$3:$M$197,11,FALSE)</f>
        <v>0</v>
      </c>
      <c r="AF161" s="65" t="str">
        <f t="shared" si="29"/>
        <v>FF</v>
      </c>
      <c r="AG161" s="65" t="s">
        <v>773</v>
      </c>
      <c r="AH161" s="65">
        <f>VLOOKUP(A161,'Tagging-195-JW'!$A$3:$M$197,12,FALSE)</f>
        <v>0</v>
      </c>
      <c r="AI161" s="65">
        <f>VLOOKUP(A161,'Tagging-195-FD'!$A$3:$M$197,12,FALSE)</f>
        <v>0</v>
      </c>
      <c r="AJ161" s="65" t="str">
        <f t="shared" si="27"/>
        <v>FF</v>
      </c>
      <c r="AK161" s="65" t="s">
        <v>773</v>
      </c>
      <c r="AL161" s="75">
        <f>VLOOKUP(A161,'Tagging-195-JW'!$A$3:$M$197,13,FALSE)</f>
        <v>0</v>
      </c>
      <c r="AM161" s="75">
        <f>VLOOKUP(A161,'Tagging-195-FD'!$A$3:$M$197,13,FALSE)</f>
        <v>0</v>
      </c>
      <c r="AN161" s="65" t="str">
        <f t="shared" si="28"/>
        <v>FF</v>
      </c>
    </row>
    <row r="162" spans="1:40" s="75" customFormat="1" x14ac:dyDescent="0.35">
      <c r="A162" s="65">
        <v>240</v>
      </c>
      <c r="B162" s="74" t="s">
        <v>255</v>
      </c>
      <c r="C162" s="65"/>
      <c r="D162" s="65"/>
      <c r="E162" s="65" t="s">
        <v>280</v>
      </c>
      <c r="F162" s="65" t="str">
        <f>VLOOKUP(A162,'Tagging-195-JW'!$A$3:$M$197,5,FALSE)</f>
        <v>x</v>
      </c>
      <c r="G162" s="65" t="str">
        <f>VLOOKUP(A162,'Tagging-195-FD'!$A$3:$M$197,5,FALSE)</f>
        <v>x</v>
      </c>
      <c r="H162" s="65" t="str">
        <f t="shared" si="21"/>
        <v>TT</v>
      </c>
      <c r="I162" s="65" t="s">
        <v>280</v>
      </c>
      <c r="J162" s="65" t="str">
        <f>VLOOKUP(A162,'Tagging-195-JW'!$A$3:$M$197,6,FALSE)</f>
        <v>x</v>
      </c>
      <c r="K162" s="65" t="str">
        <f>VLOOKUP(A162,'Tagging-195-FD'!$A$3:$M$197,6,FALSE)</f>
        <v>x</v>
      </c>
      <c r="L162" s="65" t="str">
        <f t="shared" si="22"/>
        <v>TT</v>
      </c>
      <c r="M162" s="65" t="s">
        <v>280</v>
      </c>
      <c r="N162" s="65" t="str">
        <f>VLOOKUP(A162,'Tagging-195-JW'!$A$3:$M$197,7,FALSE)</f>
        <v>x</v>
      </c>
      <c r="O162" s="65" t="str">
        <f>VLOOKUP(A162,'Tagging-195-FD'!$A$3:$M$197,7,FALSE)</f>
        <v>x</v>
      </c>
      <c r="P162" s="65" t="str">
        <f t="shared" si="23"/>
        <v>TT</v>
      </c>
      <c r="Q162" s="65" t="s">
        <v>280</v>
      </c>
      <c r="R162" s="65">
        <f>VLOOKUP(A162,'Tagging-195-JW'!$A$3:$M$197,8,FALSE)</f>
        <v>0</v>
      </c>
      <c r="S162" s="65">
        <f>VLOOKUP(A162,'Tagging-195-FD'!$A$3:$M$197,9,FALSE)</f>
        <v>0</v>
      </c>
      <c r="T162" s="65" t="str">
        <f t="shared" si="24"/>
        <v>FF</v>
      </c>
      <c r="U162" s="65" t="s">
        <v>773</v>
      </c>
      <c r="V162" s="65">
        <f>VLOOKUP(A162,'Tagging-195-JW'!$A$3:$M$197,9,FALSE)</f>
        <v>0</v>
      </c>
      <c r="W162" s="65">
        <f>VLOOKUP(A162,'Tagging-195-FD'!$A$3:$M$197,9,FALSE)</f>
        <v>0</v>
      </c>
      <c r="X162" s="65" t="str">
        <f t="shared" si="25"/>
        <v>FF</v>
      </c>
      <c r="Y162" s="65" t="s">
        <v>773</v>
      </c>
      <c r="Z162" s="65">
        <f>VLOOKUP(A162,'Tagging-195-JW'!$A$3:$M$197,10,FALSE)</f>
        <v>0</v>
      </c>
      <c r="AA162" s="65">
        <f>VLOOKUP(A162,'Tagging-195-FD'!$A$3:$M$197,10,FALSE)</f>
        <v>0</v>
      </c>
      <c r="AB162" s="65" t="str">
        <f t="shared" si="26"/>
        <v>FF</v>
      </c>
      <c r="AC162" s="65" t="s">
        <v>773</v>
      </c>
      <c r="AD162" s="65">
        <f>VLOOKUP(A162,'Tagging-195-JW'!$A$3:$M$197,11,FALSE)</f>
        <v>0</v>
      </c>
      <c r="AE162" s="65">
        <f>VLOOKUP(A162,'Tagging-195-FD'!$A$3:$M$197,11,FALSE)</f>
        <v>0</v>
      </c>
      <c r="AF162" s="65" t="str">
        <f t="shared" si="29"/>
        <v>FF</v>
      </c>
      <c r="AG162" s="65" t="s">
        <v>773</v>
      </c>
      <c r="AH162" s="65">
        <f>VLOOKUP(A162,'Tagging-195-JW'!$A$3:$M$197,12,FALSE)</f>
        <v>0</v>
      </c>
      <c r="AI162" s="65">
        <f>VLOOKUP(A162,'Tagging-195-FD'!$A$3:$M$197,12,FALSE)</f>
        <v>0</v>
      </c>
      <c r="AJ162" s="65" t="str">
        <f t="shared" si="27"/>
        <v>FF</v>
      </c>
      <c r="AK162" s="65" t="s">
        <v>280</v>
      </c>
      <c r="AL162" s="75" t="str">
        <f>VLOOKUP(A162,'Tagging-195-JW'!$A$3:$M$197,13,FALSE)</f>
        <v>x</v>
      </c>
      <c r="AM162" s="75" t="str">
        <f>VLOOKUP(A162,'Tagging-195-FD'!$A$3:$M$197,13,FALSE)</f>
        <v>x</v>
      </c>
      <c r="AN162" s="65" t="str">
        <f t="shared" si="28"/>
        <v>TT</v>
      </c>
    </row>
    <row r="163" spans="1:40" s="75" customFormat="1" x14ac:dyDescent="0.35">
      <c r="A163" s="65">
        <v>92</v>
      </c>
      <c r="B163" s="74" t="s">
        <v>108</v>
      </c>
      <c r="C163" s="65"/>
      <c r="D163" s="65"/>
      <c r="E163" s="65" t="s">
        <v>280</v>
      </c>
      <c r="F163" s="65" t="str">
        <f>VLOOKUP(A163,'Tagging-195-JW'!$A$3:$M$197,5,FALSE)</f>
        <v>x</v>
      </c>
      <c r="G163" s="65" t="str">
        <f>VLOOKUP(A163,'Tagging-195-FD'!$A$3:$M$197,5,FALSE)</f>
        <v>x</v>
      </c>
      <c r="H163" s="65" t="str">
        <f t="shared" si="21"/>
        <v>TT</v>
      </c>
      <c r="I163" s="65" t="s">
        <v>280</v>
      </c>
      <c r="J163" s="65" t="str">
        <f>VLOOKUP(A163,'Tagging-195-JW'!$A$3:$M$197,6,FALSE)</f>
        <v>x</v>
      </c>
      <c r="K163" s="65" t="str">
        <f>VLOOKUP(A163,'Tagging-195-FD'!$A$3:$M$197,6,FALSE)</f>
        <v>x</v>
      </c>
      <c r="L163" s="65" t="str">
        <f t="shared" si="22"/>
        <v>TT</v>
      </c>
      <c r="M163" s="65" t="s">
        <v>280</v>
      </c>
      <c r="N163" s="65" t="str">
        <f>VLOOKUP(A163,'Tagging-195-JW'!$A$3:$M$197,7,FALSE)</f>
        <v>x</v>
      </c>
      <c r="O163" s="65" t="str">
        <f>VLOOKUP(A163,'Tagging-195-FD'!$A$3:$M$197,7,FALSE)</f>
        <v>x</v>
      </c>
      <c r="P163" s="65" t="str">
        <f t="shared" si="23"/>
        <v>TT</v>
      </c>
      <c r="Q163" s="65" t="s">
        <v>280</v>
      </c>
      <c r="R163" s="65" t="str">
        <f>VLOOKUP(A163,'Tagging-195-JW'!$A$3:$M$197,8,FALSE)</f>
        <v>x</v>
      </c>
      <c r="S163" s="65">
        <f>VLOOKUP(A163,'Tagging-195-FD'!$A$3:$M$197,9,FALSE)</f>
        <v>0</v>
      </c>
      <c r="T163" s="65" t="str">
        <f t="shared" si="24"/>
        <v>TF</v>
      </c>
      <c r="U163" s="65" t="s">
        <v>773</v>
      </c>
      <c r="V163" s="65">
        <f>VLOOKUP(A163,'Tagging-195-JW'!$A$3:$M$197,9,FALSE)</f>
        <v>0</v>
      </c>
      <c r="W163" s="65">
        <f>VLOOKUP(A163,'Tagging-195-FD'!$A$3:$M$197,9,FALSE)</f>
        <v>0</v>
      </c>
      <c r="X163" s="65" t="str">
        <f t="shared" si="25"/>
        <v>FF</v>
      </c>
      <c r="Y163" s="65" t="s">
        <v>773</v>
      </c>
      <c r="Z163" s="65">
        <f>VLOOKUP(A163,'Tagging-195-JW'!$A$3:$M$197,10,FALSE)</f>
        <v>0</v>
      </c>
      <c r="AA163" s="65">
        <f>VLOOKUP(A163,'Tagging-195-FD'!$A$3:$M$197,10,FALSE)</f>
        <v>0</v>
      </c>
      <c r="AB163" s="65" t="str">
        <f t="shared" si="26"/>
        <v>FF</v>
      </c>
      <c r="AC163" s="65" t="s">
        <v>773</v>
      </c>
      <c r="AD163" s="65">
        <f>VLOOKUP(A163,'Tagging-195-JW'!$A$3:$M$197,11,FALSE)</f>
        <v>0</v>
      </c>
      <c r="AE163" s="65">
        <f>VLOOKUP(A163,'Tagging-195-FD'!$A$3:$M$197,11,FALSE)</f>
        <v>0</v>
      </c>
      <c r="AF163" s="65" t="str">
        <f t="shared" si="29"/>
        <v>FF</v>
      </c>
      <c r="AG163" s="65" t="s">
        <v>773</v>
      </c>
      <c r="AH163" s="65">
        <f>VLOOKUP(A163,'Tagging-195-JW'!$A$3:$M$197,12,FALSE)</f>
        <v>0</v>
      </c>
      <c r="AI163" s="65">
        <f>VLOOKUP(A163,'Tagging-195-FD'!$A$3:$M$197,12,FALSE)</f>
        <v>0</v>
      </c>
      <c r="AJ163" s="65" t="str">
        <f t="shared" si="27"/>
        <v>FF</v>
      </c>
      <c r="AK163" s="65" t="s">
        <v>773</v>
      </c>
      <c r="AL163" s="75">
        <f>VLOOKUP(A163,'Tagging-195-JW'!$A$3:$M$197,13,FALSE)</f>
        <v>0</v>
      </c>
      <c r="AM163" s="75">
        <f>VLOOKUP(A163,'Tagging-195-FD'!$A$3:$M$197,13,FALSE)</f>
        <v>0</v>
      </c>
      <c r="AN163" s="65" t="str">
        <f t="shared" si="28"/>
        <v>FF</v>
      </c>
    </row>
    <row r="164" spans="1:40" s="75" customFormat="1" x14ac:dyDescent="0.35">
      <c r="A164" s="65">
        <v>23</v>
      </c>
      <c r="B164" s="74" t="s">
        <v>39</v>
      </c>
      <c r="C164" s="65"/>
      <c r="D164" s="65"/>
      <c r="E164" s="65" t="s">
        <v>280</v>
      </c>
      <c r="F164" s="65" t="str">
        <f>VLOOKUP(A164,'Tagging-195-JW'!$A$3:$M$197,5,FALSE)</f>
        <v>x</v>
      </c>
      <c r="G164" s="65" t="str">
        <f>VLOOKUP(A164,'Tagging-195-FD'!$A$3:$M$197,5,FALSE)</f>
        <v>x</v>
      </c>
      <c r="H164" s="65" t="str">
        <f t="shared" si="21"/>
        <v>TT</v>
      </c>
      <c r="I164" s="65" t="s">
        <v>280</v>
      </c>
      <c r="J164" s="65" t="str">
        <f>VLOOKUP(A164,'Tagging-195-JW'!$A$3:$M$197,6,FALSE)</f>
        <v>x</v>
      </c>
      <c r="K164" s="65" t="str">
        <f>VLOOKUP(A164,'Tagging-195-FD'!$A$3:$M$197,6,FALSE)</f>
        <v>x</v>
      </c>
      <c r="L164" s="65" t="str">
        <f t="shared" si="22"/>
        <v>TT</v>
      </c>
      <c r="M164" s="65" t="s">
        <v>280</v>
      </c>
      <c r="N164" s="65" t="str">
        <f>VLOOKUP(A164,'Tagging-195-JW'!$A$3:$M$197,7,FALSE)</f>
        <v>x</v>
      </c>
      <c r="O164" s="65" t="str">
        <f>VLOOKUP(A164,'Tagging-195-FD'!$A$3:$M$197,7,FALSE)</f>
        <v>x</v>
      </c>
      <c r="P164" s="65" t="str">
        <f t="shared" si="23"/>
        <v>TT</v>
      </c>
      <c r="Q164" s="65" t="s">
        <v>280</v>
      </c>
      <c r="R164" s="65" t="str">
        <f>VLOOKUP(A164,'Tagging-195-JW'!$A$3:$M$197,8,FALSE)</f>
        <v>x</v>
      </c>
      <c r="S164" s="65">
        <f>VLOOKUP(A164,'Tagging-195-FD'!$A$3:$M$197,9,FALSE)</f>
        <v>0</v>
      </c>
      <c r="T164" s="65" t="str">
        <f t="shared" si="24"/>
        <v>TF</v>
      </c>
      <c r="U164" s="65" t="s">
        <v>773</v>
      </c>
      <c r="V164" s="65">
        <f>VLOOKUP(A164,'Tagging-195-JW'!$A$3:$M$197,9,FALSE)</f>
        <v>0</v>
      </c>
      <c r="W164" s="65">
        <f>VLOOKUP(A164,'Tagging-195-FD'!$A$3:$M$197,9,FALSE)</f>
        <v>0</v>
      </c>
      <c r="X164" s="65" t="str">
        <f t="shared" si="25"/>
        <v>FF</v>
      </c>
      <c r="Y164" s="65" t="s">
        <v>773</v>
      </c>
      <c r="Z164" s="65">
        <f>VLOOKUP(A164,'Tagging-195-JW'!$A$3:$M$197,10,FALSE)</f>
        <v>0</v>
      </c>
      <c r="AA164" s="65">
        <f>VLOOKUP(A164,'Tagging-195-FD'!$A$3:$M$197,10,FALSE)</f>
        <v>0</v>
      </c>
      <c r="AB164" s="65" t="str">
        <f t="shared" si="26"/>
        <v>FF</v>
      </c>
      <c r="AC164" s="65" t="s">
        <v>773</v>
      </c>
      <c r="AD164" s="65">
        <f>VLOOKUP(A164,'Tagging-195-JW'!$A$3:$M$197,11,FALSE)</f>
        <v>0</v>
      </c>
      <c r="AE164" s="65">
        <f>VLOOKUP(A164,'Tagging-195-FD'!$A$3:$M$197,11,FALSE)</f>
        <v>0</v>
      </c>
      <c r="AF164" s="65" t="str">
        <f t="shared" si="29"/>
        <v>FF</v>
      </c>
      <c r="AG164" s="65" t="s">
        <v>773</v>
      </c>
      <c r="AH164" s="65">
        <f>VLOOKUP(A164,'Tagging-195-JW'!$A$3:$M$197,12,FALSE)</f>
        <v>0</v>
      </c>
      <c r="AI164" s="65">
        <f>VLOOKUP(A164,'Tagging-195-FD'!$A$3:$M$197,12,FALSE)</f>
        <v>0</v>
      </c>
      <c r="AJ164" s="65" t="str">
        <f t="shared" si="27"/>
        <v>FF</v>
      </c>
      <c r="AK164" s="65" t="s">
        <v>773</v>
      </c>
      <c r="AL164" s="75">
        <f>VLOOKUP(A164,'Tagging-195-JW'!$A$3:$M$197,13,FALSE)</f>
        <v>0</v>
      </c>
      <c r="AM164" s="75">
        <f>VLOOKUP(A164,'Tagging-195-FD'!$A$3:$M$197,13,FALSE)</f>
        <v>0</v>
      </c>
      <c r="AN164" s="65" t="str">
        <f t="shared" si="28"/>
        <v>FF</v>
      </c>
    </row>
    <row r="165" spans="1:40" s="75" customFormat="1" x14ac:dyDescent="0.35">
      <c r="A165" s="65">
        <v>61</v>
      </c>
      <c r="B165" s="74" t="s">
        <v>78</v>
      </c>
      <c r="C165" s="65"/>
      <c r="D165" s="65"/>
      <c r="E165" s="65" t="s">
        <v>280</v>
      </c>
      <c r="F165" s="65" t="str">
        <f>VLOOKUP(A165,'Tagging-195-JW'!$A$3:$M$197,5,FALSE)</f>
        <v>x</v>
      </c>
      <c r="G165" s="65" t="str">
        <f>VLOOKUP(A165,'Tagging-195-FD'!$A$3:$M$197,5,FALSE)</f>
        <v>x</v>
      </c>
      <c r="H165" s="65" t="str">
        <f t="shared" si="21"/>
        <v>TT</v>
      </c>
      <c r="I165" s="65" t="s">
        <v>280</v>
      </c>
      <c r="J165" s="65" t="str">
        <f>VLOOKUP(A165,'Tagging-195-JW'!$A$3:$M$197,6,FALSE)</f>
        <v>x</v>
      </c>
      <c r="K165" s="65" t="str">
        <f>VLOOKUP(A165,'Tagging-195-FD'!$A$3:$M$197,6,FALSE)</f>
        <v>x</v>
      </c>
      <c r="L165" s="65" t="str">
        <f t="shared" si="22"/>
        <v>TT</v>
      </c>
      <c r="M165" s="65" t="s">
        <v>280</v>
      </c>
      <c r="N165" s="65" t="str">
        <f>VLOOKUP(A165,'Tagging-195-JW'!$A$3:$M$197,7,FALSE)</f>
        <v>x</v>
      </c>
      <c r="O165" s="65" t="str">
        <f>VLOOKUP(A165,'Tagging-195-FD'!$A$3:$M$197,7,FALSE)</f>
        <v>x</v>
      </c>
      <c r="P165" s="65" t="str">
        <f t="shared" si="23"/>
        <v>TT</v>
      </c>
      <c r="Q165" s="65" t="s">
        <v>280</v>
      </c>
      <c r="R165" s="65">
        <f>VLOOKUP(A165,'Tagging-195-JW'!$A$3:$M$197,8,FALSE)</f>
        <v>0</v>
      </c>
      <c r="S165" s="65">
        <f>VLOOKUP(A165,'Tagging-195-FD'!$A$3:$M$197,9,FALSE)</f>
        <v>0</v>
      </c>
      <c r="T165" s="65" t="str">
        <f t="shared" si="24"/>
        <v>FF</v>
      </c>
      <c r="U165" s="65" t="s">
        <v>773</v>
      </c>
      <c r="V165" s="65">
        <f>VLOOKUP(A165,'Tagging-195-JW'!$A$3:$M$197,9,FALSE)</f>
        <v>0</v>
      </c>
      <c r="W165" s="65">
        <f>VLOOKUP(A165,'Tagging-195-FD'!$A$3:$M$197,9,FALSE)</f>
        <v>0</v>
      </c>
      <c r="X165" s="65" t="str">
        <f t="shared" si="25"/>
        <v>FF</v>
      </c>
      <c r="Y165" s="65" t="s">
        <v>773</v>
      </c>
      <c r="Z165" s="65">
        <f>VLOOKUP(A165,'Tagging-195-JW'!$A$3:$M$197,10,FALSE)</f>
        <v>0</v>
      </c>
      <c r="AA165" s="65">
        <f>VLOOKUP(A165,'Tagging-195-FD'!$A$3:$M$197,10,FALSE)</f>
        <v>0</v>
      </c>
      <c r="AB165" s="65" t="str">
        <f t="shared" si="26"/>
        <v>FF</v>
      </c>
      <c r="AC165" s="65" t="s">
        <v>773</v>
      </c>
      <c r="AD165" s="65">
        <f>VLOOKUP(A165,'Tagging-195-JW'!$A$3:$M$197,11,FALSE)</f>
        <v>0</v>
      </c>
      <c r="AE165" s="65">
        <f>VLOOKUP(A165,'Tagging-195-FD'!$A$3:$M$197,11,FALSE)</f>
        <v>0</v>
      </c>
      <c r="AF165" s="65" t="str">
        <f t="shared" si="29"/>
        <v>FF</v>
      </c>
      <c r="AG165" s="65" t="s">
        <v>773</v>
      </c>
      <c r="AH165" s="65">
        <f>VLOOKUP(A165,'Tagging-195-JW'!$A$3:$M$197,12,FALSE)</f>
        <v>0</v>
      </c>
      <c r="AI165" s="65">
        <f>VLOOKUP(A165,'Tagging-195-FD'!$A$3:$M$197,12,FALSE)</f>
        <v>0</v>
      </c>
      <c r="AJ165" s="65" t="str">
        <f t="shared" si="27"/>
        <v>FF</v>
      </c>
      <c r="AK165" s="65" t="s">
        <v>773</v>
      </c>
      <c r="AL165" s="75">
        <f>VLOOKUP(A165,'Tagging-195-JW'!$A$3:$M$197,13,FALSE)</f>
        <v>0</v>
      </c>
      <c r="AM165" s="75">
        <f>VLOOKUP(A165,'Tagging-195-FD'!$A$3:$M$197,13,FALSE)</f>
        <v>0</v>
      </c>
      <c r="AN165" s="65" t="str">
        <f t="shared" si="28"/>
        <v>FF</v>
      </c>
    </row>
    <row r="166" spans="1:40" s="75" customFormat="1" x14ac:dyDescent="0.35">
      <c r="A166" s="65">
        <v>8</v>
      </c>
      <c r="B166" s="74" t="s">
        <v>20</v>
      </c>
      <c r="C166" s="65"/>
      <c r="D166" s="65"/>
      <c r="E166" s="65" t="s">
        <v>280</v>
      </c>
      <c r="F166" s="65" t="str">
        <f>VLOOKUP(A166,'Tagging-195-JW'!$A$3:$M$197,5,FALSE)</f>
        <v>x</v>
      </c>
      <c r="G166" s="65" t="str">
        <f>VLOOKUP(A166,'Tagging-195-FD'!$A$3:$M$197,5,FALSE)</f>
        <v>x</v>
      </c>
      <c r="H166" s="65" t="str">
        <f t="shared" si="21"/>
        <v>TT</v>
      </c>
      <c r="I166" s="65" t="s">
        <v>280</v>
      </c>
      <c r="J166" s="65" t="str">
        <f>VLOOKUP(A166,'Tagging-195-JW'!$A$3:$M$197,6,FALSE)</f>
        <v>x</v>
      </c>
      <c r="K166" s="65" t="str">
        <f>VLOOKUP(A166,'Tagging-195-FD'!$A$3:$M$197,6,FALSE)</f>
        <v>x</v>
      </c>
      <c r="L166" s="65" t="str">
        <f t="shared" si="22"/>
        <v>TT</v>
      </c>
      <c r="M166" s="65" t="s">
        <v>280</v>
      </c>
      <c r="N166" s="65" t="str">
        <f>VLOOKUP(A166,'Tagging-195-JW'!$A$3:$M$197,7,FALSE)</f>
        <v>x</v>
      </c>
      <c r="O166" s="65" t="str">
        <f>VLOOKUP(A166,'Tagging-195-FD'!$A$3:$M$197,7,FALSE)</f>
        <v>x</v>
      </c>
      <c r="P166" s="65" t="str">
        <f t="shared" si="23"/>
        <v>TT</v>
      </c>
      <c r="Q166" s="65" t="s">
        <v>280</v>
      </c>
      <c r="R166" s="65" t="str">
        <f>VLOOKUP(A166,'Tagging-195-JW'!$A$3:$M$197,8,FALSE)</f>
        <v>x</v>
      </c>
      <c r="S166" s="65">
        <f>VLOOKUP(A166,'Tagging-195-FD'!$A$3:$M$197,9,FALSE)</f>
        <v>0</v>
      </c>
      <c r="T166" s="65" t="str">
        <f t="shared" si="24"/>
        <v>TF</v>
      </c>
      <c r="U166" s="65" t="s">
        <v>773</v>
      </c>
      <c r="V166" s="65">
        <f>VLOOKUP(A166,'Tagging-195-JW'!$A$3:$M$197,9,FALSE)</f>
        <v>0</v>
      </c>
      <c r="W166" s="65">
        <f>VLOOKUP(A166,'Tagging-195-FD'!$A$3:$M$197,9,FALSE)</f>
        <v>0</v>
      </c>
      <c r="X166" s="65" t="str">
        <f t="shared" si="25"/>
        <v>FF</v>
      </c>
      <c r="Y166" s="65" t="s">
        <v>773</v>
      </c>
      <c r="Z166" s="65">
        <f>VLOOKUP(A166,'Tagging-195-JW'!$A$3:$M$197,10,FALSE)</f>
        <v>0</v>
      </c>
      <c r="AA166" s="65">
        <f>VLOOKUP(A166,'Tagging-195-FD'!$A$3:$M$197,10,FALSE)</f>
        <v>0</v>
      </c>
      <c r="AB166" s="65" t="str">
        <f t="shared" si="26"/>
        <v>FF</v>
      </c>
      <c r="AC166" s="65" t="s">
        <v>773</v>
      </c>
      <c r="AD166" s="65">
        <f>VLOOKUP(A166,'Tagging-195-JW'!$A$3:$M$197,11,FALSE)</f>
        <v>0</v>
      </c>
      <c r="AE166" s="65">
        <f>VLOOKUP(A166,'Tagging-195-FD'!$A$3:$M$197,11,FALSE)</f>
        <v>0</v>
      </c>
      <c r="AF166" s="65" t="str">
        <f t="shared" si="29"/>
        <v>FF</v>
      </c>
      <c r="AG166" s="65" t="s">
        <v>773</v>
      </c>
      <c r="AH166" s="65">
        <f>VLOOKUP(A166,'Tagging-195-JW'!$A$3:$M$197,12,FALSE)</f>
        <v>0</v>
      </c>
      <c r="AI166" s="65">
        <f>VLOOKUP(A166,'Tagging-195-FD'!$A$3:$M$197,12,FALSE)</f>
        <v>0</v>
      </c>
      <c r="AJ166" s="65" t="str">
        <f t="shared" si="27"/>
        <v>FF</v>
      </c>
      <c r="AK166" s="65" t="s">
        <v>280</v>
      </c>
      <c r="AL166" s="75">
        <f>VLOOKUP(A166,'Tagging-195-JW'!$A$3:$M$197,13,FALSE)</f>
        <v>0</v>
      </c>
      <c r="AM166" s="75" t="str">
        <f>VLOOKUP(A166,'Tagging-195-FD'!$A$3:$M$197,13,FALSE)</f>
        <v>x</v>
      </c>
      <c r="AN166" s="65" t="str">
        <f t="shared" si="28"/>
        <v>FT</v>
      </c>
    </row>
    <row r="167" spans="1:40" s="75" customFormat="1" x14ac:dyDescent="0.35">
      <c r="A167" s="65">
        <v>168</v>
      </c>
      <c r="B167" s="74" t="s">
        <v>184</v>
      </c>
      <c r="C167" s="65"/>
      <c r="D167" s="65"/>
      <c r="E167" s="65" t="s">
        <v>280</v>
      </c>
      <c r="F167" s="65" t="str">
        <f>VLOOKUP(A167,'Tagging-195-JW'!$A$3:$M$197,5,FALSE)</f>
        <v>x</v>
      </c>
      <c r="G167" s="65" t="str">
        <f>VLOOKUP(A167,'Tagging-195-FD'!$A$3:$M$197,5,FALSE)</f>
        <v>x</v>
      </c>
      <c r="H167" s="65" t="str">
        <f t="shared" si="21"/>
        <v>TT</v>
      </c>
      <c r="I167" s="65" t="s">
        <v>280</v>
      </c>
      <c r="J167" s="65" t="str">
        <f>VLOOKUP(A167,'Tagging-195-JW'!$A$3:$M$197,6,FALSE)</f>
        <v>x</v>
      </c>
      <c r="K167" s="65" t="str">
        <f>VLOOKUP(A167,'Tagging-195-FD'!$A$3:$M$197,6,FALSE)</f>
        <v>x</v>
      </c>
      <c r="L167" s="65" t="str">
        <f t="shared" si="22"/>
        <v>TT</v>
      </c>
      <c r="M167" s="65" t="s">
        <v>773</v>
      </c>
      <c r="N167" s="65">
        <f>VLOOKUP(A167,'Tagging-195-JW'!$A$3:$M$197,7,FALSE)</f>
        <v>0</v>
      </c>
      <c r="O167" s="65" t="str">
        <f>VLOOKUP(A167,'Tagging-195-FD'!$A$3:$M$197,7,FALSE)</f>
        <v>x</v>
      </c>
      <c r="P167" s="65" t="str">
        <f t="shared" si="23"/>
        <v>FT</v>
      </c>
      <c r="Q167" s="65" t="s">
        <v>280</v>
      </c>
      <c r="R167" s="65" t="str">
        <f>VLOOKUP(A167,'Tagging-195-JW'!$A$3:$M$197,8,FALSE)</f>
        <v>x</v>
      </c>
      <c r="S167" s="65">
        <f>VLOOKUP(A167,'Tagging-195-FD'!$A$3:$M$197,9,FALSE)</f>
        <v>0</v>
      </c>
      <c r="T167" s="65" t="str">
        <f t="shared" si="24"/>
        <v>TF</v>
      </c>
      <c r="U167" s="65" t="s">
        <v>773</v>
      </c>
      <c r="V167" s="65">
        <f>VLOOKUP(A167,'Tagging-195-JW'!$A$3:$M$197,9,FALSE)</f>
        <v>0</v>
      </c>
      <c r="W167" s="65">
        <f>VLOOKUP(A167,'Tagging-195-FD'!$A$3:$M$197,9,FALSE)</f>
        <v>0</v>
      </c>
      <c r="X167" s="65" t="str">
        <f t="shared" si="25"/>
        <v>FF</v>
      </c>
      <c r="Y167" s="65" t="s">
        <v>773</v>
      </c>
      <c r="Z167" s="65">
        <f>VLOOKUP(A167,'Tagging-195-JW'!$A$3:$M$197,10,FALSE)</f>
        <v>0</v>
      </c>
      <c r="AA167" s="65">
        <f>VLOOKUP(A167,'Tagging-195-FD'!$A$3:$M$197,10,FALSE)</f>
        <v>0</v>
      </c>
      <c r="AB167" s="65" t="str">
        <f t="shared" si="26"/>
        <v>FF</v>
      </c>
      <c r="AC167" s="65" t="s">
        <v>773</v>
      </c>
      <c r="AD167" s="65">
        <f>VLOOKUP(A167,'Tagging-195-JW'!$A$3:$M$197,11,FALSE)</f>
        <v>0</v>
      </c>
      <c r="AE167" s="65">
        <f>VLOOKUP(A167,'Tagging-195-FD'!$A$3:$M$197,11,FALSE)</f>
        <v>0</v>
      </c>
      <c r="AF167" s="65" t="str">
        <f t="shared" si="29"/>
        <v>FF</v>
      </c>
      <c r="AG167" s="65" t="s">
        <v>773</v>
      </c>
      <c r="AH167" s="65">
        <f>VLOOKUP(A167,'Tagging-195-JW'!$A$3:$M$197,12,FALSE)</f>
        <v>0</v>
      </c>
      <c r="AI167" s="65">
        <f>VLOOKUP(A167,'Tagging-195-FD'!$A$3:$M$197,12,FALSE)</f>
        <v>0</v>
      </c>
      <c r="AJ167" s="65" t="str">
        <f t="shared" si="27"/>
        <v>FF</v>
      </c>
      <c r="AK167" s="65" t="s">
        <v>773</v>
      </c>
      <c r="AL167" s="75">
        <f>VLOOKUP(A167,'Tagging-195-JW'!$A$3:$M$197,13,FALSE)</f>
        <v>0</v>
      </c>
      <c r="AM167" s="75">
        <f>VLOOKUP(A167,'Tagging-195-FD'!$A$3:$M$197,13,FALSE)</f>
        <v>0</v>
      </c>
      <c r="AN167" s="65" t="str">
        <f t="shared" si="28"/>
        <v>FF</v>
      </c>
    </row>
    <row r="168" spans="1:40" s="75" customFormat="1" x14ac:dyDescent="0.35">
      <c r="A168" s="65">
        <v>239</v>
      </c>
      <c r="B168" s="74" t="s">
        <v>254</v>
      </c>
      <c r="C168" s="65"/>
      <c r="D168" s="65"/>
      <c r="E168" s="65" t="s">
        <v>280</v>
      </c>
      <c r="F168" s="65" t="str">
        <f>VLOOKUP(A168,'Tagging-195-JW'!$A$3:$M$197,5,FALSE)</f>
        <v>x</v>
      </c>
      <c r="G168" s="65" t="str">
        <f>VLOOKUP(A168,'Tagging-195-FD'!$A$3:$M$197,5,FALSE)</f>
        <v>x</v>
      </c>
      <c r="H168" s="65" t="str">
        <f t="shared" si="21"/>
        <v>TT</v>
      </c>
      <c r="I168" s="65" t="s">
        <v>280</v>
      </c>
      <c r="J168" s="65" t="str">
        <f>VLOOKUP(A168,'Tagging-195-JW'!$A$3:$M$197,6,FALSE)</f>
        <v>x</v>
      </c>
      <c r="K168" s="65" t="str">
        <f>VLOOKUP(A168,'Tagging-195-FD'!$A$3:$M$197,6,FALSE)</f>
        <v>x</v>
      </c>
      <c r="L168" s="65" t="str">
        <f t="shared" si="22"/>
        <v>TT</v>
      </c>
      <c r="M168" s="65" t="s">
        <v>280</v>
      </c>
      <c r="N168" s="65" t="str">
        <f>VLOOKUP(A168,'Tagging-195-JW'!$A$3:$M$197,7,FALSE)</f>
        <v>x</v>
      </c>
      <c r="O168" s="65" t="str">
        <f>VLOOKUP(A168,'Tagging-195-FD'!$A$3:$M$197,7,FALSE)</f>
        <v>x</v>
      </c>
      <c r="P168" s="65" t="str">
        <f t="shared" si="23"/>
        <v>TT</v>
      </c>
      <c r="Q168" s="65" t="s">
        <v>280</v>
      </c>
      <c r="R168" s="65" t="str">
        <f>VLOOKUP(A168,'Tagging-195-JW'!$A$3:$M$197,8,FALSE)</f>
        <v>x</v>
      </c>
      <c r="S168" s="65">
        <f>VLOOKUP(A168,'Tagging-195-FD'!$A$3:$M$197,9,FALSE)</f>
        <v>0</v>
      </c>
      <c r="T168" s="65" t="str">
        <f t="shared" si="24"/>
        <v>TF</v>
      </c>
      <c r="U168" s="65" t="s">
        <v>773</v>
      </c>
      <c r="V168" s="65">
        <f>VLOOKUP(A168,'Tagging-195-JW'!$A$3:$M$197,9,FALSE)</f>
        <v>0</v>
      </c>
      <c r="W168" s="65">
        <f>VLOOKUP(A168,'Tagging-195-FD'!$A$3:$M$197,9,FALSE)</f>
        <v>0</v>
      </c>
      <c r="X168" s="65" t="str">
        <f t="shared" si="25"/>
        <v>FF</v>
      </c>
      <c r="Y168" s="65" t="s">
        <v>773</v>
      </c>
      <c r="Z168" s="65">
        <f>VLOOKUP(A168,'Tagging-195-JW'!$A$3:$M$197,10,FALSE)</f>
        <v>0</v>
      </c>
      <c r="AA168" s="65">
        <f>VLOOKUP(A168,'Tagging-195-FD'!$A$3:$M$197,10,FALSE)</f>
        <v>0</v>
      </c>
      <c r="AB168" s="65" t="str">
        <f t="shared" si="26"/>
        <v>FF</v>
      </c>
      <c r="AC168" s="65" t="s">
        <v>773</v>
      </c>
      <c r="AD168" s="65">
        <f>VLOOKUP(A168,'Tagging-195-JW'!$A$3:$M$197,11,FALSE)</f>
        <v>0</v>
      </c>
      <c r="AE168" s="65">
        <f>VLOOKUP(A168,'Tagging-195-FD'!$A$3:$M$197,11,FALSE)</f>
        <v>0</v>
      </c>
      <c r="AF168" s="65" t="str">
        <f t="shared" si="29"/>
        <v>FF</v>
      </c>
      <c r="AG168" s="65" t="s">
        <v>773</v>
      </c>
      <c r="AH168" s="65">
        <f>VLOOKUP(A168,'Tagging-195-JW'!$A$3:$M$197,12,FALSE)</f>
        <v>0</v>
      </c>
      <c r="AI168" s="65">
        <f>VLOOKUP(A168,'Tagging-195-FD'!$A$3:$M$197,12,FALSE)</f>
        <v>0</v>
      </c>
      <c r="AJ168" s="65" t="str">
        <f t="shared" si="27"/>
        <v>FF</v>
      </c>
      <c r="AK168" s="65" t="s">
        <v>280</v>
      </c>
      <c r="AL168" s="75" t="str">
        <f>VLOOKUP(A168,'Tagging-195-JW'!$A$3:$M$197,13,FALSE)</f>
        <v>x</v>
      </c>
      <c r="AM168" s="75">
        <f>VLOOKUP(A168,'Tagging-195-FD'!$A$3:$M$197,13,FALSE)</f>
        <v>0</v>
      </c>
      <c r="AN168" s="65" t="str">
        <f t="shared" si="28"/>
        <v>TF</v>
      </c>
    </row>
    <row r="169" spans="1:40" s="75" customFormat="1" x14ac:dyDescent="0.35">
      <c r="A169" s="65">
        <v>94</v>
      </c>
      <c r="B169" s="74" t="s">
        <v>110</v>
      </c>
      <c r="C169" s="65"/>
      <c r="D169" s="65"/>
      <c r="E169" s="65" t="s">
        <v>280</v>
      </c>
      <c r="F169" s="65" t="str">
        <f>VLOOKUP(A169,'Tagging-195-JW'!$A$3:$M$197,5,FALSE)</f>
        <v>x</v>
      </c>
      <c r="G169" s="65" t="str">
        <f>VLOOKUP(A169,'Tagging-195-FD'!$A$3:$M$197,5,FALSE)</f>
        <v>x</v>
      </c>
      <c r="H169" s="65" t="str">
        <f t="shared" si="21"/>
        <v>TT</v>
      </c>
      <c r="I169" s="65" t="s">
        <v>280</v>
      </c>
      <c r="J169" s="65" t="str">
        <f>VLOOKUP(A169,'Tagging-195-JW'!$A$3:$M$197,6,FALSE)</f>
        <v>x</v>
      </c>
      <c r="K169" s="65" t="str">
        <f>VLOOKUP(A169,'Tagging-195-FD'!$A$3:$M$197,6,FALSE)</f>
        <v>x</v>
      </c>
      <c r="L169" s="65" t="str">
        <f t="shared" si="22"/>
        <v>TT</v>
      </c>
      <c r="M169" s="65" t="s">
        <v>280</v>
      </c>
      <c r="N169" s="65" t="str">
        <f>VLOOKUP(A169,'Tagging-195-JW'!$A$3:$M$197,7,FALSE)</f>
        <v>x</v>
      </c>
      <c r="O169" s="65" t="str">
        <f>VLOOKUP(A169,'Tagging-195-FD'!$A$3:$M$197,7,FALSE)</f>
        <v>x</v>
      </c>
      <c r="P169" s="65" t="str">
        <f t="shared" si="23"/>
        <v>TT</v>
      </c>
      <c r="Q169" s="65" t="s">
        <v>280</v>
      </c>
      <c r="R169" s="65" t="str">
        <f>VLOOKUP(A169,'Tagging-195-JW'!$A$3:$M$197,8,FALSE)</f>
        <v>x</v>
      </c>
      <c r="S169" s="65">
        <f>VLOOKUP(A169,'Tagging-195-FD'!$A$3:$M$197,9,FALSE)</f>
        <v>0</v>
      </c>
      <c r="T169" s="65" t="str">
        <f t="shared" si="24"/>
        <v>TF</v>
      </c>
      <c r="U169" s="65" t="s">
        <v>773</v>
      </c>
      <c r="V169" s="65">
        <f>VLOOKUP(A169,'Tagging-195-JW'!$A$3:$M$197,9,FALSE)</f>
        <v>0</v>
      </c>
      <c r="W169" s="65">
        <f>VLOOKUP(A169,'Tagging-195-FD'!$A$3:$M$197,9,FALSE)</f>
        <v>0</v>
      </c>
      <c r="X169" s="65" t="str">
        <f t="shared" si="25"/>
        <v>FF</v>
      </c>
      <c r="Y169" s="65" t="s">
        <v>773</v>
      </c>
      <c r="Z169" s="65">
        <f>VLOOKUP(A169,'Tagging-195-JW'!$A$3:$M$197,10,FALSE)</f>
        <v>0</v>
      </c>
      <c r="AA169" s="65">
        <f>VLOOKUP(A169,'Tagging-195-FD'!$A$3:$M$197,10,FALSE)</f>
        <v>0</v>
      </c>
      <c r="AB169" s="65" t="str">
        <f t="shared" si="26"/>
        <v>FF</v>
      </c>
      <c r="AC169" s="65" t="s">
        <v>773</v>
      </c>
      <c r="AD169" s="65">
        <f>VLOOKUP(A169,'Tagging-195-JW'!$A$3:$M$197,11,FALSE)</f>
        <v>0</v>
      </c>
      <c r="AE169" s="65">
        <f>VLOOKUP(A169,'Tagging-195-FD'!$A$3:$M$197,11,FALSE)</f>
        <v>0</v>
      </c>
      <c r="AF169" s="65" t="str">
        <f t="shared" si="29"/>
        <v>FF</v>
      </c>
      <c r="AG169" s="65" t="s">
        <v>773</v>
      </c>
      <c r="AH169" s="65">
        <f>VLOOKUP(A169,'Tagging-195-JW'!$A$3:$M$197,12,FALSE)</f>
        <v>0</v>
      </c>
      <c r="AI169" s="65">
        <f>VLOOKUP(A169,'Tagging-195-FD'!$A$3:$M$197,12,FALSE)</f>
        <v>0</v>
      </c>
      <c r="AJ169" s="65" t="str">
        <f t="shared" si="27"/>
        <v>FF</v>
      </c>
      <c r="AK169" s="65" t="s">
        <v>773</v>
      </c>
      <c r="AL169" s="75">
        <f>VLOOKUP(A169,'Tagging-195-JW'!$A$3:$M$197,13,FALSE)</f>
        <v>0</v>
      </c>
      <c r="AM169" s="75">
        <f>VLOOKUP(A169,'Tagging-195-FD'!$A$3:$M$197,13,FALSE)</f>
        <v>0</v>
      </c>
      <c r="AN169" s="65" t="str">
        <f t="shared" si="28"/>
        <v>FF</v>
      </c>
    </row>
    <row r="170" spans="1:40" s="75" customFormat="1" x14ac:dyDescent="0.35">
      <c r="A170" s="65">
        <v>108</v>
      </c>
      <c r="B170" s="74" t="s">
        <v>124</v>
      </c>
      <c r="C170" s="65"/>
      <c r="D170" s="65"/>
      <c r="E170" s="65" t="s">
        <v>280</v>
      </c>
      <c r="F170" s="65" t="str">
        <f>VLOOKUP(A170,'Tagging-195-JW'!$A$3:$M$197,5,FALSE)</f>
        <v>x</v>
      </c>
      <c r="G170" s="65" t="str">
        <f>VLOOKUP(A170,'Tagging-195-FD'!$A$3:$M$197,5,FALSE)</f>
        <v>x</v>
      </c>
      <c r="H170" s="65" t="str">
        <f t="shared" si="21"/>
        <v>TT</v>
      </c>
      <c r="I170" s="65" t="s">
        <v>280</v>
      </c>
      <c r="J170" s="65" t="str">
        <f>VLOOKUP(A170,'Tagging-195-JW'!$A$3:$M$197,6,FALSE)</f>
        <v>x</v>
      </c>
      <c r="K170" s="65" t="str">
        <f>VLOOKUP(A170,'Tagging-195-FD'!$A$3:$M$197,6,FALSE)</f>
        <v>x</v>
      </c>
      <c r="L170" s="65" t="str">
        <f t="shared" si="22"/>
        <v>TT</v>
      </c>
      <c r="M170" s="65" t="s">
        <v>280</v>
      </c>
      <c r="N170" s="65" t="str">
        <f>VLOOKUP(A170,'Tagging-195-JW'!$A$3:$M$197,7,FALSE)</f>
        <v>x</v>
      </c>
      <c r="O170" s="65" t="str">
        <f>VLOOKUP(A170,'Tagging-195-FD'!$A$3:$M$197,7,FALSE)</f>
        <v>x</v>
      </c>
      <c r="P170" s="65" t="str">
        <f t="shared" si="23"/>
        <v>TT</v>
      </c>
      <c r="Q170" s="65" t="s">
        <v>280</v>
      </c>
      <c r="R170" s="65" t="str">
        <f>VLOOKUP(A170,'Tagging-195-JW'!$A$3:$M$197,8,FALSE)</f>
        <v>x</v>
      </c>
      <c r="S170" s="65">
        <f>VLOOKUP(A170,'Tagging-195-FD'!$A$3:$M$197,9,FALSE)</f>
        <v>0</v>
      </c>
      <c r="T170" s="65" t="str">
        <f t="shared" si="24"/>
        <v>TF</v>
      </c>
      <c r="U170" s="65" t="s">
        <v>773</v>
      </c>
      <c r="V170" s="65">
        <f>VLOOKUP(A170,'Tagging-195-JW'!$A$3:$M$197,9,FALSE)</f>
        <v>0</v>
      </c>
      <c r="W170" s="65">
        <f>VLOOKUP(A170,'Tagging-195-FD'!$A$3:$M$197,9,FALSE)</f>
        <v>0</v>
      </c>
      <c r="X170" s="65" t="str">
        <f t="shared" si="25"/>
        <v>FF</v>
      </c>
      <c r="Y170" s="65" t="s">
        <v>773</v>
      </c>
      <c r="Z170" s="65">
        <f>VLOOKUP(A170,'Tagging-195-JW'!$A$3:$M$197,10,FALSE)</f>
        <v>0</v>
      </c>
      <c r="AA170" s="65">
        <f>VLOOKUP(A170,'Tagging-195-FD'!$A$3:$M$197,10,FALSE)</f>
        <v>0</v>
      </c>
      <c r="AB170" s="65" t="str">
        <f t="shared" si="26"/>
        <v>FF</v>
      </c>
      <c r="AC170" s="65" t="s">
        <v>773</v>
      </c>
      <c r="AD170" s="65">
        <f>VLOOKUP(A170,'Tagging-195-JW'!$A$3:$M$197,11,FALSE)</f>
        <v>0</v>
      </c>
      <c r="AE170" s="65">
        <f>VLOOKUP(A170,'Tagging-195-FD'!$A$3:$M$197,11,FALSE)</f>
        <v>0</v>
      </c>
      <c r="AF170" s="65" t="str">
        <f t="shared" si="29"/>
        <v>FF</v>
      </c>
      <c r="AG170" s="65" t="s">
        <v>773</v>
      </c>
      <c r="AH170" s="65">
        <f>VLOOKUP(A170,'Tagging-195-JW'!$A$3:$M$197,12,FALSE)</f>
        <v>0</v>
      </c>
      <c r="AI170" s="65">
        <f>VLOOKUP(A170,'Tagging-195-FD'!$A$3:$M$197,12,FALSE)</f>
        <v>0</v>
      </c>
      <c r="AJ170" s="65" t="str">
        <f t="shared" si="27"/>
        <v>FF</v>
      </c>
      <c r="AK170" s="65" t="s">
        <v>773</v>
      </c>
      <c r="AL170" s="75">
        <f>VLOOKUP(A170,'Tagging-195-JW'!$A$3:$M$197,13,FALSE)</f>
        <v>0</v>
      </c>
      <c r="AM170" s="75">
        <f>VLOOKUP(A170,'Tagging-195-FD'!$A$3:$M$197,13,FALSE)</f>
        <v>0</v>
      </c>
      <c r="AN170" s="65" t="str">
        <f t="shared" si="28"/>
        <v>FF</v>
      </c>
    </row>
    <row r="171" spans="1:40" s="75" customFormat="1" x14ac:dyDescent="0.35">
      <c r="A171" s="65">
        <v>203</v>
      </c>
      <c r="B171" s="74" t="s">
        <v>218</v>
      </c>
      <c r="C171" s="65"/>
      <c r="D171" s="65"/>
      <c r="E171" s="65" t="s">
        <v>280</v>
      </c>
      <c r="F171" s="65" t="str">
        <f>VLOOKUP(A171,'Tagging-195-JW'!$A$3:$M$197,5,FALSE)</f>
        <v>x</v>
      </c>
      <c r="G171" s="65" t="str">
        <f>VLOOKUP(A171,'Tagging-195-FD'!$A$3:$M$197,5,FALSE)</f>
        <v>x</v>
      </c>
      <c r="H171" s="65" t="str">
        <f t="shared" si="21"/>
        <v>TT</v>
      </c>
      <c r="I171" s="65" t="s">
        <v>280</v>
      </c>
      <c r="J171" s="65" t="str">
        <f>VLOOKUP(A171,'Tagging-195-JW'!$A$3:$M$197,6,FALSE)</f>
        <v>x</v>
      </c>
      <c r="K171" s="65" t="str">
        <f>VLOOKUP(A171,'Tagging-195-FD'!$A$3:$M$197,6,FALSE)</f>
        <v>x</v>
      </c>
      <c r="L171" s="65" t="str">
        <f t="shared" si="22"/>
        <v>TT</v>
      </c>
      <c r="M171" s="65" t="s">
        <v>280</v>
      </c>
      <c r="N171" s="65" t="str">
        <f>VLOOKUP(A171,'Tagging-195-JW'!$A$3:$M$197,7,FALSE)</f>
        <v>x</v>
      </c>
      <c r="O171" s="65" t="str">
        <f>VLOOKUP(A171,'Tagging-195-FD'!$A$3:$M$197,7,FALSE)</f>
        <v>x</v>
      </c>
      <c r="P171" s="65" t="str">
        <f t="shared" si="23"/>
        <v>TT</v>
      </c>
      <c r="Q171" s="65" t="s">
        <v>280</v>
      </c>
      <c r="R171" s="65" t="str">
        <f>VLOOKUP(A171,'Tagging-195-JW'!$A$3:$M$197,8,FALSE)</f>
        <v>x</v>
      </c>
      <c r="S171" s="65">
        <f>VLOOKUP(A171,'Tagging-195-FD'!$A$3:$M$197,9,FALSE)</f>
        <v>0</v>
      </c>
      <c r="T171" s="65" t="str">
        <f t="shared" si="24"/>
        <v>TF</v>
      </c>
      <c r="U171" s="65" t="s">
        <v>773</v>
      </c>
      <c r="V171" s="65">
        <f>VLOOKUP(A171,'Tagging-195-JW'!$A$3:$M$197,9,FALSE)</f>
        <v>0</v>
      </c>
      <c r="W171" s="65">
        <f>VLOOKUP(A171,'Tagging-195-FD'!$A$3:$M$197,9,FALSE)</f>
        <v>0</v>
      </c>
      <c r="X171" s="65" t="str">
        <f t="shared" si="25"/>
        <v>FF</v>
      </c>
      <c r="Y171" s="65" t="s">
        <v>773</v>
      </c>
      <c r="Z171" s="65">
        <f>VLOOKUP(A171,'Tagging-195-JW'!$A$3:$M$197,10,FALSE)</f>
        <v>0</v>
      </c>
      <c r="AA171" s="65">
        <f>VLOOKUP(A171,'Tagging-195-FD'!$A$3:$M$197,10,FALSE)</f>
        <v>0</v>
      </c>
      <c r="AB171" s="65" t="str">
        <f t="shared" si="26"/>
        <v>FF</v>
      </c>
      <c r="AC171" s="65" t="s">
        <v>773</v>
      </c>
      <c r="AD171" s="65">
        <f>VLOOKUP(A171,'Tagging-195-JW'!$A$3:$M$197,11,FALSE)</f>
        <v>0</v>
      </c>
      <c r="AE171" s="65">
        <f>VLOOKUP(A171,'Tagging-195-FD'!$A$3:$M$197,11,FALSE)</f>
        <v>0</v>
      </c>
      <c r="AF171" s="65" t="str">
        <f t="shared" si="29"/>
        <v>FF</v>
      </c>
      <c r="AG171" s="65" t="s">
        <v>280</v>
      </c>
      <c r="AH171" s="65" t="str">
        <f>VLOOKUP(A171,'Tagging-195-JW'!$A$3:$M$197,12,FALSE)</f>
        <v>x</v>
      </c>
      <c r="AI171" s="65">
        <f>VLOOKUP(A171,'Tagging-195-FD'!$A$3:$M$197,12,FALSE)</f>
        <v>0</v>
      </c>
      <c r="AJ171" s="65" t="str">
        <f t="shared" si="27"/>
        <v>TF</v>
      </c>
      <c r="AK171" s="65" t="s">
        <v>773</v>
      </c>
      <c r="AL171" s="75">
        <f>VLOOKUP(A171,'Tagging-195-JW'!$A$3:$M$197,13,FALSE)</f>
        <v>0</v>
      </c>
      <c r="AM171" s="75">
        <f>VLOOKUP(A171,'Tagging-195-FD'!$A$3:$M$197,13,FALSE)</f>
        <v>0</v>
      </c>
      <c r="AN171" s="65" t="str">
        <f t="shared" si="28"/>
        <v>FF</v>
      </c>
    </row>
    <row r="172" spans="1:40" s="75" customFormat="1" x14ac:dyDescent="0.35">
      <c r="A172" s="65">
        <v>191</v>
      </c>
      <c r="B172" s="74" t="s">
        <v>206</v>
      </c>
      <c r="C172" s="65"/>
      <c r="D172" s="65"/>
      <c r="E172" s="65" t="s">
        <v>280</v>
      </c>
      <c r="F172" s="65" t="str">
        <f>VLOOKUP(A172,'Tagging-195-JW'!$A$3:$M$197,5,FALSE)</f>
        <v>x</v>
      </c>
      <c r="G172" s="65" t="str">
        <f>VLOOKUP(A172,'Tagging-195-FD'!$A$3:$M$197,5,FALSE)</f>
        <v>x</v>
      </c>
      <c r="H172" s="65" t="str">
        <f t="shared" si="21"/>
        <v>TT</v>
      </c>
      <c r="I172" s="65" t="s">
        <v>773</v>
      </c>
      <c r="J172" s="65">
        <f>VLOOKUP(A172,'Tagging-195-JW'!$A$3:$M$197,6,FALSE)</f>
        <v>0</v>
      </c>
      <c r="K172" s="65">
        <f>VLOOKUP(A172,'Tagging-195-FD'!$A$3:$M$197,6,FALSE)</f>
        <v>0</v>
      </c>
      <c r="L172" s="65" t="str">
        <f t="shared" si="22"/>
        <v>FF</v>
      </c>
      <c r="M172" s="65" t="s">
        <v>280</v>
      </c>
      <c r="N172" s="65" t="str">
        <f>VLOOKUP(A172,'Tagging-195-JW'!$A$3:$M$197,7,FALSE)</f>
        <v>x</v>
      </c>
      <c r="O172" s="65" t="str">
        <f>VLOOKUP(A172,'Tagging-195-FD'!$A$3:$M$197,7,FALSE)</f>
        <v>x</v>
      </c>
      <c r="P172" s="65" t="str">
        <f t="shared" si="23"/>
        <v>TT</v>
      </c>
      <c r="Q172" s="65" t="s">
        <v>280</v>
      </c>
      <c r="R172" s="65" t="str">
        <f>VLOOKUP(A172,'Tagging-195-JW'!$A$3:$M$197,8,FALSE)</f>
        <v>x</v>
      </c>
      <c r="S172" s="65">
        <f>VLOOKUP(A172,'Tagging-195-FD'!$A$3:$M$197,9,FALSE)</f>
        <v>0</v>
      </c>
      <c r="T172" s="65" t="str">
        <f t="shared" si="24"/>
        <v>TF</v>
      </c>
      <c r="U172" s="65" t="s">
        <v>773</v>
      </c>
      <c r="V172" s="65">
        <f>VLOOKUP(A172,'Tagging-195-JW'!$A$3:$M$197,9,FALSE)</f>
        <v>0</v>
      </c>
      <c r="W172" s="65">
        <f>VLOOKUP(A172,'Tagging-195-FD'!$A$3:$M$197,9,FALSE)</f>
        <v>0</v>
      </c>
      <c r="X172" s="65" t="str">
        <f t="shared" si="25"/>
        <v>FF</v>
      </c>
      <c r="Y172" s="65" t="s">
        <v>773</v>
      </c>
      <c r="Z172" s="65">
        <f>VLOOKUP(A172,'Tagging-195-JW'!$A$3:$M$197,10,FALSE)</f>
        <v>0</v>
      </c>
      <c r="AA172" s="65">
        <f>VLOOKUP(A172,'Tagging-195-FD'!$A$3:$M$197,10,FALSE)</f>
        <v>0</v>
      </c>
      <c r="AB172" s="65" t="str">
        <f t="shared" si="26"/>
        <v>FF</v>
      </c>
      <c r="AC172" s="65" t="s">
        <v>773</v>
      </c>
      <c r="AD172" s="65">
        <f>VLOOKUP(A172,'Tagging-195-JW'!$A$3:$M$197,11,FALSE)</f>
        <v>0</v>
      </c>
      <c r="AE172" s="65">
        <f>VLOOKUP(A172,'Tagging-195-FD'!$A$3:$M$197,11,FALSE)</f>
        <v>0</v>
      </c>
      <c r="AF172" s="65" t="str">
        <f t="shared" si="29"/>
        <v>FF</v>
      </c>
      <c r="AG172" s="65" t="s">
        <v>773</v>
      </c>
      <c r="AH172" s="65">
        <f>VLOOKUP(A172,'Tagging-195-JW'!$A$3:$M$197,12,FALSE)</f>
        <v>0</v>
      </c>
      <c r="AI172" s="65">
        <f>VLOOKUP(A172,'Tagging-195-FD'!$A$3:$M$197,12,FALSE)</f>
        <v>0</v>
      </c>
      <c r="AJ172" s="65" t="str">
        <f t="shared" si="27"/>
        <v>FF</v>
      </c>
      <c r="AK172" s="65" t="s">
        <v>773</v>
      </c>
      <c r="AL172" s="75">
        <f>VLOOKUP(A172,'Tagging-195-JW'!$A$3:$M$197,13,FALSE)</f>
        <v>0</v>
      </c>
      <c r="AM172" s="75">
        <f>VLOOKUP(A172,'Tagging-195-FD'!$A$3:$M$197,13,FALSE)</f>
        <v>0</v>
      </c>
      <c r="AN172" s="65" t="str">
        <f t="shared" si="28"/>
        <v>FF</v>
      </c>
    </row>
    <row r="173" spans="1:40" s="75" customFormat="1" x14ac:dyDescent="0.35">
      <c r="A173" s="65">
        <v>40</v>
      </c>
      <c r="B173" s="74" t="s">
        <v>57</v>
      </c>
      <c r="C173" s="65"/>
      <c r="D173" s="65"/>
      <c r="E173" s="65" t="s">
        <v>280</v>
      </c>
      <c r="F173" s="65" t="str">
        <f>VLOOKUP(A173,'Tagging-195-JW'!$A$3:$M$197,5,FALSE)</f>
        <v>x</v>
      </c>
      <c r="G173" s="65" t="str">
        <f>VLOOKUP(A173,'Tagging-195-FD'!$A$3:$M$197,5,FALSE)</f>
        <v>x</v>
      </c>
      <c r="H173" s="65" t="str">
        <f t="shared" si="21"/>
        <v>TT</v>
      </c>
      <c r="I173" s="65" t="s">
        <v>280</v>
      </c>
      <c r="J173" s="65" t="str">
        <f>VLOOKUP(A173,'Tagging-195-JW'!$A$3:$M$197,6,FALSE)</f>
        <v>x</v>
      </c>
      <c r="K173" s="65" t="str">
        <f>VLOOKUP(A173,'Tagging-195-FD'!$A$3:$M$197,6,FALSE)</f>
        <v>x</v>
      </c>
      <c r="L173" s="65" t="str">
        <f t="shared" si="22"/>
        <v>TT</v>
      </c>
      <c r="M173" s="65" t="s">
        <v>773</v>
      </c>
      <c r="N173" s="65" t="str">
        <f>VLOOKUP(A173,'Tagging-195-JW'!$A$3:$M$197,7,FALSE)</f>
        <v>x</v>
      </c>
      <c r="O173" s="65">
        <f>VLOOKUP(A173,'Tagging-195-FD'!$A$3:$M$197,7,FALSE)</f>
        <v>0</v>
      </c>
      <c r="P173" s="65" t="str">
        <f t="shared" si="23"/>
        <v>TF</v>
      </c>
      <c r="Q173" s="65" t="s">
        <v>280</v>
      </c>
      <c r="R173" s="65" t="str">
        <f>VLOOKUP(A173,'Tagging-195-JW'!$A$3:$M$197,8,FALSE)</f>
        <v>x</v>
      </c>
      <c r="S173" s="65">
        <f>VLOOKUP(A173,'Tagging-195-FD'!$A$3:$M$197,9,FALSE)</f>
        <v>0</v>
      </c>
      <c r="T173" s="65" t="str">
        <f t="shared" si="24"/>
        <v>TF</v>
      </c>
      <c r="U173" s="65" t="s">
        <v>773</v>
      </c>
      <c r="V173" s="65">
        <f>VLOOKUP(A173,'Tagging-195-JW'!$A$3:$M$197,9,FALSE)</f>
        <v>0</v>
      </c>
      <c r="W173" s="65">
        <f>VLOOKUP(A173,'Tagging-195-FD'!$A$3:$M$197,9,FALSE)</f>
        <v>0</v>
      </c>
      <c r="X173" s="65" t="str">
        <f t="shared" si="25"/>
        <v>FF</v>
      </c>
      <c r="Y173" s="65" t="s">
        <v>773</v>
      </c>
      <c r="Z173" s="65">
        <f>VLOOKUP(A173,'Tagging-195-JW'!$A$3:$M$197,10,FALSE)</f>
        <v>0</v>
      </c>
      <c r="AA173" s="65">
        <f>VLOOKUP(A173,'Tagging-195-FD'!$A$3:$M$197,10,FALSE)</f>
        <v>0</v>
      </c>
      <c r="AB173" s="65" t="str">
        <f t="shared" si="26"/>
        <v>FF</v>
      </c>
      <c r="AC173" s="65" t="s">
        <v>773</v>
      </c>
      <c r="AD173" s="65">
        <f>VLOOKUP(A173,'Tagging-195-JW'!$A$3:$M$197,11,FALSE)</f>
        <v>0</v>
      </c>
      <c r="AE173" s="65">
        <f>VLOOKUP(A173,'Tagging-195-FD'!$A$3:$M$197,11,FALSE)</f>
        <v>0</v>
      </c>
      <c r="AF173" s="65" t="str">
        <f t="shared" si="29"/>
        <v>FF</v>
      </c>
      <c r="AG173" s="65" t="s">
        <v>773</v>
      </c>
      <c r="AH173" s="65">
        <f>VLOOKUP(A173,'Tagging-195-JW'!$A$3:$M$197,12,FALSE)</f>
        <v>0</v>
      </c>
      <c r="AI173" s="65">
        <f>VLOOKUP(A173,'Tagging-195-FD'!$A$3:$M$197,12,FALSE)</f>
        <v>0</v>
      </c>
      <c r="AJ173" s="65" t="str">
        <f t="shared" si="27"/>
        <v>FF</v>
      </c>
      <c r="AK173" s="65" t="s">
        <v>773</v>
      </c>
      <c r="AL173" s="75">
        <f>VLOOKUP(A173,'Tagging-195-JW'!$A$3:$M$197,13,FALSE)</f>
        <v>0</v>
      </c>
      <c r="AM173" s="75">
        <f>VLOOKUP(A173,'Tagging-195-FD'!$A$3:$M$197,13,FALSE)</f>
        <v>0</v>
      </c>
      <c r="AN173" s="65" t="str">
        <f t="shared" si="28"/>
        <v>FF</v>
      </c>
    </row>
    <row r="174" spans="1:40" s="75" customFormat="1" x14ac:dyDescent="0.35">
      <c r="A174" s="65">
        <v>32</v>
      </c>
      <c r="B174" s="74" t="s">
        <v>48</v>
      </c>
      <c r="C174" s="65"/>
      <c r="D174" s="65"/>
      <c r="E174" s="65" t="s">
        <v>280</v>
      </c>
      <c r="F174" s="65" t="str">
        <f>VLOOKUP(A174,'Tagging-195-JW'!$A$3:$M$197,5,FALSE)</f>
        <v>x</v>
      </c>
      <c r="G174" s="65" t="str">
        <f>VLOOKUP(A174,'Tagging-195-FD'!$A$3:$M$197,5,FALSE)</f>
        <v>x</v>
      </c>
      <c r="H174" s="65" t="str">
        <f t="shared" si="21"/>
        <v>TT</v>
      </c>
      <c r="I174" s="65" t="s">
        <v>280</v>
      </c>
      <c r="J174" s="65" t="str">
        <f>VLOOKUP(A174,'Tagging-195-JW'!$A$3:$M$197,6,FALSE)</f>
        <v>x</v>
      </c>
      <c r="K174" s="65" t="str">
        <f>VLOOKUP(A174,'Tagging-195-FD'!$A$3:$M$197,6,FALSE)</f>
        <v>x</v>
      </c>
      <c r="L174" s="65" t="str">
        <f t="shared" si="22"/>
        <v>TT</v>
      </c>
      <c r="M174" s="65" t="s">
        <v>280</v>
      </c>
      <c r="N174" s="65" t="str">
        <f>VLOOKUP(A174,'Tagging-195-JW'!$A$3:$M$197,7,FALSE)</f>
        <v>x</v>
      </c>
      <c r="O174" s="65" t="str">
        <f>VLOOKUP(A174,'Tagging-195-FD'!$A$3:$M$197,7,FALSE)</f>
        <v>x</v>
      </c>
      <c r="P174" s="65" t="str">
        <f t="shared" si="23"/>
        <v>TT</v>
      </c>
      <c r="Q174" s="65" t="s">
        <v>280</v>
      </c>
      <c r="R174" s="65" t="str">
        <f>VLOOKUP(A174,'Tagging-195-JW'!$A$3:$M$197,8,FALSE)</f>
        <v>x</v>
      </c>
      <c r="S174" s="65">
        <f>VLOOKUP(A174,'Tagging-195-FD'!$A$3:$M$197,9,FALSE)</f>
        <v>0</v>
      </c>
      <c r="T174" s="65" t="str">
        <f t="shared" si="24"/>
        <v>TF</v>
      </c>
      <c r="U174" s="65" t="s">
        <v>773</v>
      </c>
      <c r="V174" s="65">
        <f>VLOOKUP(A174,'Tagging-195-JW'!$A$3:$M$197,9,FALSE)</f>
        <v>0</v>
      </c>
      <c r="W174" s="65">
        <f>VLOOKUP(A174,'Tagging-195-FD'!$A$3:$M$197,9,FALSE)</f>
        <v>0</v>
      </c>
      <c r="X174" s="65" t="str">
        <f t="shared" si="25"/>
        <v>FF</v>
      </c>
      <c r="Y174" s="65" t="s">
        <v>773</v>
      </c>
      <c r="Z174" s="65">
        <f>VLOOKUP(A174,'Tagging-195-JW'!$A$3:$M$197,10,FALSE)</f>
        <v>0</v>
      </c>
      <c r="AA174" s="65">
        <f>VLOOKUP(A174,'Tagging-195-FD'!$A$3:$M$197,10,FALSE)</f>
        <v>0</v>
      </c>
      <c r="AB174" s="65" t="str">
        <f t="shared" si="26"/>
        <v>FF</v>
      </c>
      <c r="AC174" s="65" t="s">
        <v>773</v>
      </c>
      <c r="AD174" s="65">
        <f>VLOOKUP(A174,'Tagging-195-JW'!$A$3:$M$197,11,FALSE)</f>
        <v>0</v>
      </c>
      <c r="AE174" s="65">
        <f>VLOOKUP(A174,'Tagging-195-FD'!$A$3:$M$197,11,FALSE)</f>
        <v>0</v>
      </c>
      <c r="AF174" s="65" t="str">
        <f t="shared" si="29"/>
        <v>FF</v>
      </c>
      <c r="AG174" s="65" t="s">
        <v>280</v>
      </c>
      <c r="AH174" s="65" t="str">
        <f>VLOOKUP(A174,'Tagging-195-JW'!$A$3:$M$197,12,FALSE)</f>
        <v>x</v>
      </c>
      <c r="AI174" s="65">
        <f>VLOOKUP(A174,'Tagging-195-FD'!$A$3:$M$197,12,FALSE)</f>
        <v>0</v>
      </c>
      <c r="AJ174" s="65" t="str">
        <f t="shared" si="27"/>
        <v>TF</v>
      </c>
      <c r="AK174" s="65" t="s">
        <v>773</v>
      </c>
      <c r="AL174" s="75">
        <f>VLOOKUP(A174,'Tagging-195-JW'!$A$3:$M$197,13,FALSE)</f>
        <v>0</v>
      </c>
      <c r="AM174" s="75">
        <f>VLOOKUP(A174,'Tagging-195-FD'!$A$3:$M$197,13,FALSE)</f>
        <v>0</v>
      </c>
      <c r="AN174" s="65" t="str">
        <f t="shared" si="28"/>
        <v>FF</v>
      </c>
    </row>
    <row r="175" spans="1:40" s="75" customFormat="1" x14ac:dyDescent="0.35">
      <c r="A175" s="65">
        <v>241</v>
      </c>
      <c r="B175" s="74" t="s">
        <v>256</v>
      </c>
      <c r="C175" s="65"/>
      <c r="D175" s="65"/>
      <c r="E175" s="65" t="s">
        <v>280</v>
      </c>
      <c r="F175" s="65" t="str">
        <f>VLOOKUP(A175,'Tagging-195-JW'!$A$3:$M$197,5,FALSE)</f>
        <v>x</v>
      </c>
      <c r="G175" s="65" t="str">
        <f>VLOOKUP(A175,'Tagging-195-FD'!$A$3:$M$197,5,FALSE)</f>
        <v>x</v>
      </c>
      <c r="H175" s="65" t="str">
        <f t="shared" si="21"/>
        <v>TT</v>
      </c>
      <c r="I175" s="65" t="s">
        <v>280</v>
      </c>
      <c r="J175" s="65" t="str">
        <f>VLOOKUP(A175,'Tagging-195-JW'!$A$3:$M$197,6,FALSE)</f>
        <v>x</v>
      </c>
      <c r="K175" s="65" t="str">
        <f>VLOOKUP(A175,'Tagging-195-FD'!$A$3:$M$197,6,FALSE)</f>
        <v>x</v>
      </c>
      <c r="L175" s="65" t="str">
        <f t="shared" si="22"/>
        <v>TT</v>
      </c>
      <c r="M175" s="65" t="s">
        <v>280</v>
      </c>
      <c r="N175" s="65" t="str">
        <f>VLOOKUP(A175,'Tagging-195-JW'!$A$3:$M$197,7,FALSE)</f>
        <v>x</v>
      </c>
      <c r="O175" s="65" t="str">
        <f>VLOOKUP(A175,'Tagging-195-FD'!$A$3:$M$197,7,FALSE)</f>
        <v>x</v>
      </c>
      <c r="P175" s="65" t="str">
        <f t="shared" si="23"/>
        <v>TT</v>
      </c>
      <c r="Q175" s="65" t="s">
        <v>280</v>
      </c>
      <c r="R175" s="65">
        <f>VLOOKUP(A175,'Tagging-195-JW'!$A$3:$M$197,8,FALSE)</f>
        <v>0</v>
      </c>
      <c r="S175" s="65">
        <f>VLOOKUP(A175,'Tagging-195-FD'!$A$3:$M$197,9,FALSE)</f>
        <v>0</v>
      </c>
      <c r="T175" s="65" t="str">
        <f t="shared" si="24"/>
        <v>FF</v>
      </c>
      <c r="U175" s="65" t="s">
        <v>773</v>
      </c>
      <c r="V175" s="65">
        <f>VLOOKUP(A175,'Tagging-195-JW'!$A$3:$M$197,9,FALSE)</f>
        <v>0</v>
      </c>
      <c r="W175" s="65">
        <f>VLOOKUP(A175,'Tagging-195-FD'!$A$3:$M$197,9,FALSE)</f>
        <v>0</v>
      </c>
      <c r="X175" s="65" t="str">
        <f t="shared" si="25"/>
        <v>FF</v>
      </c>
      <c r="Y175" s="65" t="s">
        <v>773</v>
      </c>
      <c r="Z175" s="65">
        <f>VLOOKUP(A175,'Tagging-195-JW'!$A$3:$M$197,10,FALSE)</f>
        <v>0</v>
      </c>
      <c r="AA175" s="65">
        <f>VLOOKUP(A175,'Tagging-195-FD'!$A$3:$M$197,10,FALSE)</f>
        <v>0</v>
      </c>
      <c r="AB175" s="65" t="str">
        <f t="shared" si="26"/>
        <v>FF</v>
      </c>
      <c r="AC175" s="65" t="s">
        <v>280</v>
      </c>
      <c r="AD175" s="65">
        <f>VLOOKUP(A175,'Tagging-195-JW'!$A$3:$M$197,11,FALSE)</f>
        <v>0</v>
      </c>
      <c r="AE175" s="65" t="str">
        <f>VLOOKUP(A175,'Tagging-195-FD'!$A$3:$M$197,11,FALSE)</f>
        <v>x</v>
      </c>
      <c r="AF175" s="65" t="str">
        <f t="shared" si="29"/>
        <v>FT</v>
      </c>
      <c r="AG175" s="65" t="s">
        <v>773</v>
      </c>
      <c r="AH175" s="65">
        <f>VLOOKUP(A175,'Tagging-195-JW'!$A$3:$M$197,12,FALSE)</f>
        <v>0</v>
      </c>
      <c r="AI175" s="65">
        <f>VLOOKUP(A175,'Tagging-195-FD'!$A$3:$M$197,12,FALSE)</f>
        <v>0</v>
      </c>
      <c r="AJ175" s="65" t="str">
        <f t="shared" si="27"/>
        <v>FF</v>
      </c>
      <c r="AK175" s="65" t="s">
        <v>773</v>
      </c>
      <c r="AL175" s="75">
        <f>VLOOKUP(A175,'Tagging-195-JW'!$A$3:$M$197,13,FALSE)</f>
        <v>0</v>
      </c>
      <c r="AM175" s="75">
        <f>VLOOKUP(A175,'Tagging-195-FD'!$A$3:$M$197,13,FALSE)</f>
        <v>0</v>
      </c>
      <c r="AN175" s="65" t="str">
        <f t="shared" si="28"/>
        <v>FF</v>
      </c>
    </row>
    <row r="176" spans="1:40" s="75" customFormat="1" x14ac:dyDescent="0.35">
      <c r="A176" s="65">
        <v>130</v>
      </c>
      <c r="B176" s="74" t="s">
        <v>146</v>
      </c>
      <c r="C176" s="65"/>
      <c r="D176" s="65"/>
      <c r="E176" s="65" t="s">
        <v>280</v>
      </c>
      <c r="F176" s="65" t="str">
        <f>VLOOKUP(A176,'Tagging-195-JW'!$A$3:$M$197,5,FALSE)</f>
        <v>x</v>
      </c>
      <c r="G176" s="65" t="str">
        <f>VLOOKUP(A176,'Tagging-195-FD'!$A$3:$M$197,5,FALSE)</f>
        <v>x</v>
      </c>
      <c r="H176" s="65" t="str">
        <f t="shared" si="21"/>
        <v>TT</v>
      </c>
      <c r="I176" s="65" t="s">
        <v>280</v>
      </c>
      <c r="J176" s="65" t="str">
        <f>VLOOKUP(A176,'Tagging-195-JW'!$A$3:$M$197,6,FALSE)</f>
        <v>x</v>
      </c>
      <c r="K176" s="65" t="str">
        <f>VLOOKUP(A176,'Tagging-195-FD'!$A$3:$M$197,6,FALSE)</f>
        <v>x</v>
      </c>
      <c r="L176" s="65" t="str">
        <f t="shared" si="22"/>
        <v>TT</v>
      </c>
      <c r="M176" s="65" t="s">
        <v>280</v>
      </c>
      <c r="N176" s="65" t="str">
        <f>VLOOKUP(A176,'Tagging-195-JW'!$A$3:$M$197,7,FALSE)</f>
        <v>x</v>
      </c>
      <c r="O176" s="65" t="str">
        <f>VLOOKUP(A176,'Tagging-195-FD'!$A$3:$M$197,7,FALSE)</f>
        <v>x</v>
      </c>
      <c r="P176" s="65" t="str">
        <f t="shared" si="23"/>
        <v>TT</v>
      </c>
      <c r="Q176" s="65" t="s">
        <v>280</v>
      </c>
      <c r="R176" s="65" t="str">
        <f>VLOOKUP(A176,'Tagging-195-JW'!$A$3:$M$197,8,FALSE)</f>
        <v>x</v>
      </c>
      <c r="S176" s="65">
        <f>VLOOKUP(A176,'Tagging-195-FD'!$A$3:$M$197,9,FALSE)</f>
        <v>0</v>
      </c>
      <c r="T176" s="65" t="str">
        <f t="shared" si="24"/>
        <v>TF</v>
      </c>
      <c r="U176" s="65" t="s">
        <v>773</v>
      </c>
      <c r="V176" s="65">
        <f>VLOOKUP(A176,'Tagging-195-JW'!$A$3:$M$197,9,FALSE)</f>
        <v>0</v>
      </c>
      <c r="W176" s="65">
        <f>VLOOKUP(A176,'Tagging-195-FD'!$A$3:$M$197,9,FALSE)</f>
        <v>0</v>
      </c>
      <c r="X176" s="65" t="str">
        <f t="shared" si="25"/>
        <v>FF</v>
      </c>
      <c r="Y176" s="65" t="s">
        <v>773</v>
      </c>
      <c r="Z176" s="65">
        <f>VLOOKUP(A176,'Tagging-195-JW'!$A$3:$M$197,10,FALSE)</f>
        <v>0</v>
      </c>
      <c r="AA176" s="65">
        <f>VLOOKUP(A176,'Tagging-195-FD'!$A$3:$M$197,10,FALSE)</f>
        <v>0</v>
      </c>
      <c r="AB176" s="65" t="str">
        <f t="shared" si="26"/>
        <v>FF</v>
      </c>
      <c r="AC176" s="65" t="s">
        <v>773</v>
      </c>
      <c r="AD176" s="65">
        <f>VLOOKUP(A176,'Tagging-195-JW'!$A$3:$M$197,11,FALSE)</f>
        <v>0</v>
      </c>
      <c r="AE176" s="65">
        <f>VLOOKUP(A176,'Tagging-195-FD'!$A$3:$M$197,11,FALSE)</f>
        <v>0</v>
      </c>
      <c r="AF176" s="65" t="str">
        <f t="shared" si="29"/>
        <v>FF</v>
      </c>
      <c r="AG176" s="65" t="s">
        <v>773</v>
      </c>
      <c r="AH176" s="65">
        <f>VLOOKUP(A176,'Tagging-195-JW'!$A$3:$M$197,12,FALSE)</f>
        <v>0</v>
      </c>
      <c r="AI176" s="65">
        <f>VLOOKUP(A176,'Tagging-195-FD'!$A$3:$M$197,12,FALSE)</f>
        <v>0</v>
      </c>
      <c r="AJ176" s="65" t="str">
        <f t="shared" si="27"/>
        <v>FF</v>
      </c>
      <c r="AK176" s="65" t="s">
        <v>773</v>
      </c>
      <c r="AL176" s="75">
        <f>VLOOKUP(A176,'Tagging-195-JW'!$A$3:$M$197,13,FALSE)</f>
        <v>0</v>
      </c>
      <c r="AM176" s="75">
        <f>VLOOKUP(A176,'Tagging-195-FD'!$A$3:$M$197,13,FALSE)</f>
        <v>0</v>
      </c>
      <c r="AN176" s="65" t="str">
        <f t="shared" si="28"/>
        <v>FF</v>
      </c>
    </row>
    <row r="177" spans="1:40" s="75" customFormat="1" x14ac:dyDescent="0.35">
      <c r="A177" s="65">
        <v>151</v>
      </c>
      <c r="B177" s="74" t="s">
        <v>167</v>
      </c>
      <c r="C177" s="65"/>
      <c r="D177" s="65"/>
      <c r="E177" s="65" t="s">
        <v>280</v>
      </c>
      <c r="F177" s="65" t="str">
        <f>VLOOKUP(A177,'Tagging-195-JW'!$A$3:$M$197,5,FALSE)</f>
        <v>x</v>
      </c>
      <c r="G177" s="65" t="str">
        <f>VLOOKUP(A177,'Tagging-195-FD'!$A$3:$M$197,5,FALSE)</f>
        <v>x</v>
      </c>
      <c r="H177" s="65" t="str">
        <f t="shared" si="21"/>
        <v>TT</v>
      </c>
      <c r="I177" s="65" t="s">
        <v>280</v>
      </c>
      <c r="J177" s="65" t="str">
        <f>VLOOKUP(A177,'Tagging-195-JW'!$A$3:$M$197,6,FALSE)</f>
        <v>x</v>
      </c>
      <c r="K177" s="65" t="str">
        <f>VLOOKUP(A177,'Tagging-195-FD'!$A$3:$M$197,6,FALSE)</f>
        <v>x</v>
      </c>
      <c r="L177" s="65" t="str">
        <f t="shared" si="22"/>
        <v>TT</v>
      </c>
      <c r="M177" s="65" t="s">
        <v>280</v>
      </c>
      <c r="N177" s="65" t="str">
        <f>VLOOKUP(A177,'Tagging-195-JW'!$A$3:$M$197,7,FALSE)</f>
        <v>x</v>
      </c>
      <c r="O177" s="65" t="str">
        <f>VLOOKUP(A177,'Tagging-195-FD'!$A$3:$M$197,7,FALSE)</f>
        <v>x</v>
      </c>
      <c r="P177" s="65" t="str">
        <f t="shared" si="23"/>
        <v>TT</v>
      </c>
      <c r="Q177" s="65" t="s">
        <v>280</v>
      </c>
      <c r="R177" s="65" t="str">
        <f>VLOOKUP(A177,'Tagging-195-JW'!$A$3:$M$197,8,FALSE)</f>
        <v>x</v>
      </c>
      <c r="S177" s="65">
        <f>VLOOKUP(A177,'Tagging-195-FD'!$A$3:$M$197,9,FALSE)</f>
        <v>0</v>
      </c>
      <c r="T177" s="65" t="str">
        <f t="shared" si="24"/>
        <v>TF</v>
      </c>
      <c r="U177" s="65" t="s">
        <v>773</v>
      </c>
      <c r="V177" s="65">
        <f>VLOOKUP(A177,'Tagging-195-JW'!$A$3:$M$197,9,FALSE)</f>
        <v>0</v>
      </c>
      <c r="W177" s="65">
        <f>VLOOKUP(A177,'Tagging-195-FD'!$A$3:$M$197,9,FALSE)</f>
        <v>0</v>
      </c>
      <c r="X177" s="65" t="str">
        <f t="shared" si="25"/>
        <v>FF</v>
      </c>
      <c r="Y177" s="65" t="s">
        <v>773</v>
      </c>
      <c r="Z177" s="65">
        <f>VLOOKUP(A177,'Tagging-195-JW'!$A$3:$M$197,10,FALSE)</f>
        <v>0</v>
      </c>
      <c r="AA177" s="65">
        <f>VLOOKUP(A177,'Tagging-195-FD'!$A$3:$M$197,10,FALSE)</f>
        <v>0</v>
      </c>
      <c r="AB177" s="65" t="str">
        <f t="shared" si="26"/>
        <v>FF</v>
      </c>
      <c r="AC177" s="65" t="s">
        <v>773</v>
      </c>
      <c r="AD177" s="65">
        <f>VLOOKUP(A177,'Tagging-195-JW'!$A$3:$M$197,11,FALSE)</f>
        <v>0</v>
      </c>
      <c r="AE177" s="65">
        <f>VLOOKUP(A177,'Tagging-195-FD'!$A$3:$M$197,11,FALSE)</f>
        <v>0</v>
      </c>
      <c r="AF177" s="65" t="str">
        <f t="shared" si="29"/>
        <v>FF</v>
      </c>
      <c r="AG177" s="65" t="s">
        <v>773</v>
      </c>
      <c r="AH177" s="65">
        <f>VLOOKUP(A177,'Tagging-195-JW'!$A$3:$M$197,12,FALSE)</f>
        <v>0</v>
      </c>
      <c r="AI177" s="65">
        <f>VLOOKUP(A177,'Tagging-195-FD'!$A$3:$M$197,12,FALSE)</f>
        <v>0</v>
      </c>
      <c r="AJ177" s="65" t="str">
        <f t="shared" si="27"/>
        <v>FF</v>
      </c>
      <c r="AK177" s="65" t="s">
        <v>773</v>
      </c>
      <c r="AL177" s="75">
        <f>VLOOKUP(A177,'Tagging-195-JW'!$A$3:$M$197,13,FALSE)</f>
        <v>0</v>
      </c>
      <c r="AM177" s="75">
        <f>VLOOKUP(A177,'Tagging-195-FD'!$A$3:$M$197,13,FALSE)</f>
        <v>0</v>
      </c>
      <c r="AN177" s="65" t="str">
        <f t="shared" si="28"/>
        <v>FF</v>
      </c>
    </row>
    <row r="178" spans="1:40" s="75" customFormat="1" x14ac:dyDescent="0.35">
      <c r="A178" s="65">
        <v>170</v>
      </c>
      <c r="B178" s="74" t="s">
        <v>186</v>
      </c>
      <c r="C178" s="65"/>
      <c r="D178" s="65"/>
      <c r="E178" s="65" t="s">
        <v>280</v>
      </c>
      <c r="F178" s="65" t="str">
        <f>VLOOKUP(A178,'Tagging-195-JW'!$A$3:$M$197,5,FALSE)</f>
        <v>x</v>
      </c>
      <c r="G178" s="65" t="str">
        <f>VLOOKUP(A178,'Tagging-195-FD'!$A$3:$M$197,5,FALSE)</f>
        <v>x</v>
      </c>
      <c r="H178" s="65" t="str">
        <f t="shared" si="21"/>
        <v>TT</v>
      </c>
      <c r="I178" s="65" t="s">
        <v>280</v>
      </c>
      <c r="J178" s="65" t="str">
        <f>VLOOKUP(A178,'Tagging-195-JW'!$A$3:$M$197,6,FALSE)</f>
        <v>x</v>
      </c>
      <c r="K178" s="65" t="str">
        <f>VLOOKUP(A178,'Tagging-195-FD'!$A$3:$M$197,6,FALSE)</f>
        <v>x</v>
      </c>
      <c r="L178" s="65" t="str">
        <f t="shared" si="22"/>
        <v>TT</v>
      </c>
      <c r="M178" s="65" t="s">
        <v>280</v>
      </c>
      <c r="N178" s="65" t="str">
        <f>VLOOKUP(A178,'Tagging-195-JW'!$A$3:$M$197,7,FALSE)</f>
        <v>x</v>
      </c>
      <c r="O178" s="65" t="str">
        <f>VLOOKUP(A178,'Tagging-195-FD'!$A$3:$M$197,7,FALSE)</f>
        <v>x</v>
      </c>
      <c r="P178" s="65" t="str">
        <f t="shared" si="23"/>
        <v>TT</v>
      </c>
      <c r="Q178" s="65" t="s">
        <v>280</v>
      </c>
      <c r="R178" s="65">
        <f>VLOOKUP(A178,'Tagging-195-JW'!$A$3:$M$197,8,FALSE)</f>
        <v>0</v>
      </c>
      <c r="S178" s="65">
        <f>VLOOKUP(A178,'Tagging-195-FD'!$A$3:$M$197,9,FALSE)</f>
        <v>0</v>
      </c>
      <c r="T178" s="65" t="str">
        <f t="shared" si="24"/>
        <v>FF</v>
      </c>
      <c r="U178" s="65" t="s">
        <v>773</v>
      </c>
      <c r="V178" s="65">
        <f>VLOOKUP(A178,'Tagging-195-JW'!$A$3:$M$197,9,FALSE)</f>
        <v>0</v>
      </c>
      <c r="W178" s="65">
        <f>VLOOKUP(A178,'Tagging-195-FD'!$A$3:$M$197,9,FALSE)</f>
        <v>0</v>
      </c>
      <c r="X178" s="65" t="str">
        <f t="shared" si="25"/>
        <v>FF</v>
      </c>
      <c r="Y178" s="65" t="s">
        <v>773</v>
      </c>
      <c r="Z178" s="65">
        <f>VLOOKUP(A178,'Tagging-195-JW'!$A$3:$M$197,10,FALSE)</f>
        <v>0</v>
      </c>
      <c r="AA178" s="65">
        <f>VLOOKUP(A178,'Tagging-195-FD'!$A$3:$M$197,10,FALSE)</f>
        <v>0</v>
      </c>
      <c r="AB178" s="65" t="str">
        <f t="shared" si="26"/>
        <v>FF</v>
      </c>
      <c r="AC178" s="65" t="s">
        <v>773</v>
      </c>
      <c r="AD178" s="65">
        <f>VLOOKUP(A178,'Tagging-195-JW'!$A$3:$M$197,11,FALSE)</f>
        <v>0</v>
      </c>
      <c r="AE178" s="65">
        <f>VLOOKUP(A178,'Tagging-195-FD'!$A$3:$M$197,11,FALSE)</f>
        <v>0</v>
      </c>
      <c r="AF178" s="65" t="str">
        <f t="shared" si="29"/>
        <v>FF</v>
      </c>
      <c r="AG178" s="65" t="s">
        <v>280</v>
      </c>
      <c r="AH178" s="65" t="str">
        <f>VLOOKUP(A178,'Tagging-195-JW'!$A$3:$M$197,12,FALSE)</f>
        <v>x</v>
      </c>
      <c r="AI178" s="65" t="str">
        <f>VLOOKUP(A178,'Tagging-195-FD'!$A$3:$M$197,12,FALSE)</f>
        <v>x</v>
      </c>
      <c r="AJ178" s="65" t="str">
        <f t="shared" si="27"/>
        <v>TT</v>
      </c>
      <c r="AK178" s="65" t="s">
        <v>773</v>
      </c>
      <c r="AL178" s="75">
        <f>VLOOKUP(A178,'Tagging-195-JW'!$A$3:$M$197,13,FALSE)</f>
        <v>0</v>
      </c>
      <c r="AM178" s="75">
        <f>VLOOKUP(A178,'Tagging-195-FD'!$A$3:$M$197,13,FALSE)</f>
        <v>0</v>
      </c>
      <c r="AN178" s="65" t="str">
        <f t="shared" si="28"/>
        <v>FF</v>
      </c>
    </row>
    <row r="179" spans="1:40" s="75" customFormat="1" x14ac:dyDescent="0.35">
      <c r="A179" s="65">
        <v>159</v>
      </c>
      <c r="B179" s="74" t="s">
        <v>175</v>
      </c>
      <c r="C179" s="65"/>
      <c r="D179" s="65"/>
      <c r="E179" s="65" t="s">
        <v>280</v>
      </c>
      <c r="F179" s="65" t="str">
        <f>VLOOKUP(A179,'Tagging-195-JW'!$A$3:$M$197,5,FALSE)</f>
        <v>x</v>
      </c>
      <c r="G179" s="65" t="str">
        <f>VLOOKUP(A179,'Tagging-195-FD'!$A$3:$M$197,5,FALSE)</f>
        <v>x</v>
      </c>
      <c r="H179" s="65" t="str">
        <f t="shared" si="21"/>
        <v>TT</v>
      </c>
      <c r="I179" s="65" t="s">
        <v>773</v>
      </c>
      <c r="J179" s="65">
        <f>VLOOKUP(A179,'Tagging-195-JW'!$A$3:$M$197,6,FALSE)</f>
        <v>0</v>
      </c>
      <c r="K179" s="65">
        <f>VLOOKUP(A179,'Tagging-195-FD'!$A$3:$M$197,6,FALSE)</f>
        <v>0</v>
      </c>
      <c r="L179" s="65" t="str">
        <f t="shared" si="22"/>
        <v>FF</v>
      </c>
      <c r="M179" s="65" t="s">
        <v>280</v>
      </c>
      <c r="N179" s="65" t="str">
        <f>VLOOKUP(A179,'Tagging-195-JW'!$A$3:$M$197,7,FALSE)</f>
        <v>x</v>
      </c>
      <c r="O179" s="65" t="str">
        <f>VLOOKUP(A179,'Tagging-195-FD'!$A$3:$M$197,7,FALSE)</f>
        <v>x</v>
      </c>
      <c r="P179" s="65" t="str">
        <f t="shared" si="23"/>
        <v>TT</v>
      </c>
      <c r="Q179" s="65" t="s">
        <v>280</v>
      </c>
      <c r="R179" s="65" t="str">
        <f>VLOOKUP(A179,'Tagging-195-JW'!$A$3:$M$197,8,FALSE)</f>
        <v>x</v>
      </c>
      <c r="S179" s="65">
        <f>VLOOKUP(A179,'Tagging-195-FD'!$A$3:$M$197,9,FALSE)</f>
        <v>0</v>
      </c>
      <c r="T179" s="65" t="str">
        <f t="shared" si="24"/>
        <v>TF</v>
      </c>
      <c r="U179" s="65" t="s">
        <v>773</v>
      </c>
      <c r="V179" s="65">
        <f>VLOOKUP(A179,'Tagging-195-JW'!$A$3:$M$197,9,FALSE)</f>
        <v>0</v>
      </c>
      <c r="W179" s="65">
        <f>VLOOKUP(A179,'Tagging-195-FD'!$A$3:$M$197,9,FALSE)</f>
        <v>0</v>
      </c>
      <c r="X179" s="65" t="str">
        <f t="shared" si="25"/>
        <v>FF</v>
      </c>
      <c r="Y179" s="65" t="s">
        <v>773</v>
      </c>
      <c r="Z179" s="65">
        <f>VLOOKUP(A179,'Tagging-195-JW'!$A$3:$M$197,10,FALSE)</f>
        <v>0</v>
      </c>
      <c r="AA179" s="65">
        <f>VLOOKUP(A179,'Tagging-195-FD'!$A$3:$M$197,10,FALSE)</f>
        <v>0</v>
      </c>
      <c r="AB179" s="65" t="str">
        <f t="shared" si="26"/>
        <v>FF</v>
      </c>
      <c r="AC179" s="65" t="s">
        <v>773</v>
      </c>
      <c r="AD179" s="65">
        <f>VLOOKUP(A179,'Tagging-195-JW'!$A$3:$M$197,11,FALSE)</f>
        <v>0</v>
      </c>
      <c r="AE179" s="65">
        <f>VLOOKUP(A179,'Tagging-195-FD'!$A$3:$M$197,11,FALSE)</f>
        <v>0</v>
      </c>
      <c r="AF179" s="65" t="str">
        <f t="shared" si="29"/>
        <v>FF</v>
      </c>
      <c r="AG179" s="65" t="s">
        <v>773</v>
      </c>
      <c r="AH179" s="65">
        <f>VLOOKUP(A179,'Tagging-195-JW'!$A$3:$M$197,12,FALSE)</f>
        <v>0</v>
      </c>
      <c r="AI179" s="65">
        <f>VLOOKUP(A179,'Tagging-195-FD'!$A$3:$M$197,12,FALSE)</f>
        <v>0</v>
      </c>
      <c r="AJ179" s="65" t="str">
        <f t="shared" si="27"/>
        <v>FF</v>
      </c>
      <c r="AK179" s="65" t="s">
        <v>773</v>
      </c>
      <c r="AL179" s="75">
        <f>VLOOKUP(A179,'Tagging-195-JW'!$A$3:$M$197,13,FALSE)</f>
        <v>0</v>
      </c>
      <c r="AM179" s="75">
        <f>VLOOKUP(A179,'Tagging-195-FD'!$A$3:$M$197,13,FALSE)</f>
        <v>0</v>
      </c>
      <c r="AN179" s="65" t="str">
        <f t="shared" si="28"/>
        <v>FF</v>
      </c>
    </row>
    <row r="180" spans="1:40" s="75" customFormat="1" x14ac:dyDescent="0.35">
      <c r="A180" s="65">
        <v>161</v>
      </c>
      <c r="B180" s="74" t="s">
        <v>177</v>
      </c>
      <c r="C180" s="65"/>
      <c r="D180" s="65"/>
      <c r="E180" s="65" t="s">
        <v>280</v>
      </c>
      <c r="F180" s="65" t="str">
        <f>VLOOKUP(A180,'Tagging-195-JW'!$A$3:$M$197,5,FALSE)</f>
        <v>x</v>
      </c>
      <c r="G180" s="65" t="str">
        <f>VLOOKUP(A180,'Tagging-195-FD'!$A$3:$M$197,5,FALSE)</f>
        <v>x</v>
      </c>
      <c r="H180" s="65" t="str">
        <f t="shared" si="21"/>
        <v>TT</v>
      </c>
      <c r="I180" s="65" t="s">
        <v>280</v>
      </c>
      <c r="J180" s="65" t="str">
        <f>VLOOKUP(A180,'Tagging-195-JW'!$A$3:$M$197,6,FALSE)</f>
        <v>x</v>
      </c>
      <c r="K180" s="65" t="str">
        <f>VLOOKUP(A180,'Tagging-195-FD'!$A$3:$M$197,6,FALSE)</f>
        <v>x</v>
      </c>
      <c r="L180" s="65" t="str">
        <f t="shared" si="22"/>
        <v>TT</v>
      </c>
      <c r="M180" s="65" t="s">
        <v>280</v>
      </c>
      <c r="N180" s="65" t="str">
        <f>VLOOKUP(A180,'Tagging-195-JW'!$A$3:$M$197,7,FALSE)</f>
        <v>x</v>
      </c>
      <c r="O180" s="65" t="str">
        <f>VLOOKUP(A180,'Tagging-195-FD'!$A$3:$M$197,7,FALSE)</f>
        <v>x</v>
      </c>
      <c r="P180" s="65" t="str">
        <f t="shared" si="23"/>
        <v>TT</v>
      </c>
      <c r="Q180" s="65" t="s">
        <v>280</v>
      </c>
      <c r="R180" s="65" t="str">
        <f>VLOOKUP(A180,'Tagging-195-JW'!$A$3:$M$197,8,FALSE)</f>
        <v>x</v>
      </c>
      <c r="S180" s="65">
        <f>VLOOKUP(A180,'Tagging-195-FD'!$A$3:$M$197,9,FALSE)</f>
        <v>0</v>
      </c>
      <c r="T180" s="65" t="str">
        <f t="shared" si="24"/>
        <v>TF</v>
      </c>
      <c r="U180" s="65" t="s">
        <v>773</v>
      </c>
      <c r="V180" s="65">
        <f>VLOOKUP(A180,'Tagging-195-JW'!$A$3:$M$197,9,FALSE)</f>
        <v>0</v>
      </c>
      <c r="W180" s="65">
        <f>VLOOKUP(A180,'Tagging-195-FD'!$A$3:$M$197,9,FALSE)</f>
        <v>0</v>
      </c>
      <c r="X180" s="65" t="str">
        <f t="shared" si="25"/>
        <v>FF</v>
      </c>
      <c r="Y180" s="65" t="s">
        <v>773</v>
      </c>
      <c r="Z180" s="65">
        <f>VLOOKUP(A180,'Tagging-195-JW'!$A$3:$M$197,10,FALSE)</f>
        <v>0</v>
      </c>
      <c r="AA180" s="65">
        <f>VLOOKUP(A180,'Tagging-195-FD'!$A$3:$M$197,10,FALSE)</f>
        <v>0</v>
      </c>
      <c r="AB180" s="65" t="str">
        <f t="shared" si="26"/>
        <v>FF</v>
      </c>
      <c r="AC180" s="65" t="s">
        <v>773</v>
      </c>
      <c r="AD180" s="65">
        <f>VLOOKUP(A180,'Tagging-195-JW'!$A$3:$M$197,11,FALSE)</f>
        <v>0</v>
      </c>
      <c r="AE180" s="65">
        <f>VLOOKUP(A180,'Tagging-195-FD'!$A$3:$M$197,11,FALSE)</f>
        <v>0</v>
      </c>
      <c r="AF180" s="65" t="str">
        <f t="shared" si="29"/>
        <v>FF</v>
      </c>
      <c r="AG180" s="65" t="s">
        <v>773</v>
      </c>
      <c r="AH180" s="65">
        <f>VLOOKUP(A180,'Tagging-195-JW'!$A$3:$M$197,12,FALSE)</f>
        <v>0</v>
      </c>
      <c r="AI180" s="65">
        <f>VLOOKUP(A180,'Tagging-195-FD'!$A$3:$M$197,12,FALSE)</f>
        <v>0</v>
      </c>
      <c r="AJ180" s="65" t="str">
        <f t="shared" si="27"/>
        <v>FF</v>
      </c>
      <c r="AK180" s="65" t="s">
        <v>773</v>
      </c>
      <c r="AL180" s="75">
        <f>VLOOKUP(A180,'Tagging-195-JW'!$A$3:$M$197,13,FALSE)</f>
        <v>0</v>
      </c>
      <c r="AM180" s="75">
        <f>VLOOKUP(A180,'Tagging-195-FD'!$A$3:$M$197,13,FALSE)</f>
        <v>0</v>
      </c>
      <c r="AN180" s="65" t="str">
        <f t="shared" si="28"/>
        <v>FF</v>
      </c>
    </row>
    <row r="181" spans="1:40" s="75" customFormat="1" x14ac:dyDescent="0.35">
      <c r="A181" s="65">
        <v>135</v>
      </c>
      <c r="B181" s="74" t="s">
        <v>151</v>
      </c>
      <c r="C181" s="65"/>
      <c r="D181" s="65"/>
      <c r="E181" s="65" t="s">
        <v>280</v>
      </c>
      <c r="F181" s="65" t="str">
        <f>VLOOKUP(A181,'Tagging-195-JW'!$A$3:$M$197,5,FALSE)</f>
        <v>x</v>
      </c>
      <c r="G181" s="65" t="str">
        <f>VLOOKUP(A181,'Tagging-195-FD'!$A$3:$M$197,5,FALSE)</f>
        <v>x</v>
      </c>
      <c r="H181" s="65" t="str">
        <f t="shared" si="21"/>
        <v>TT</v>
      </c>
      <c r="I181" s="65" t="s">
        <v>280</v>
      </c>
      <c r="J181" s="65" t="str">
        <f>VLOOKUP(A181,'Tagging-195-JW'!$A$3:$M$197,6,FALSE)</f>
        <v>x</v>
      </c>
      <c r="K181" s="65" t="str">
        <f>VLOOKUP(A181,'Tagging-195-FD'!$A$3:$M$197,6,FALSE)</f>
        <v>x</v>
      </c>
      <c r="L181" s="65" t="str">
        <f t="shared" si="22"/>
        <v>TT</v>
      </c>
      <c r="M181" s="65" t="s">
        <v>280</v>
      </c>
      <c r="N181" s="65" t="str">
        <f>VLOOKUP(A181,'Tagging-195-JW'!$A$3:$M$197,7,FALSE)</f>
        <v>x</v>
      </c>
      <c r="O181" s="65" t="str">
        <f>VLOOKUP(A181,'Tagging-195-FD'!$A$3:$M$197,7,FALSE)</f>
        <v>x</v>
      </c>
      <c r="P181" s="65" t="str">
        <f t="shared" si="23"/>
        <v>TT</v>
      </c>
      <c r="Q181" s="65" t="s">
        <v>280</v>
      </c>
      <c r="R181" s="65" t="str">
        <f>VLOOKUP(A181,'Tagging-195-JW'!$A$3:$M$197,8,FALSE)</f>
        <v>x</v>
      </c>
      <c r="S181" s="65">
        <f>VLOOKUP(A181,'Tagging-195-FD'!$A$3:$M$197,9,FALSE)</f>
        <v>0</v>
      </c>
      <c r="T181" s="65" t="str">
        <f t="shared" si="24"/>
        <v>TF</v>
      </c>
      <c r="U181" s="65" t="s">
        <v>773</v>
      </c>
      <c r="V181" s="65">
        <f>VLOOKUP(A181,'Tagging-195-JW'!$A$3:$M$197,9,FALSE)</f>
        <v>0</v>
      </c>
      <c r="W181" s="65">
        <f>VLOOKUP(A181,'Tagging-195-FD'!$A$3:$M$197,9,FALSE)</f>
        <v>0</v>
      </c>
      <c r="X181" s="65" t="str">
        <f t="shared" si="25"/>
        <v>FF</v>
      </c>
      <c r="Y181" s="65" t="s">
        <v>773</v>
      </c>
      <c r="Z181" s="65">
        <f>VLOOKUP(A181,'Tagging-195-JW'!$A$3:$M$197,10,FALSE)</f>
        <v>0</v>
      </c>
      <c r="AA181" s="65">
        <f>VLOOKUP(A181,'Tagging-195-FD'!$A$3:$M$197,10,FALSE)</f>
        <v>0</v>
      </c>
      <c r="AB181" s="65" t="str">
        <f t="shared" si="26"/>
        <v>FF</v>
      </c>
      <c r="AC181" s="65" t="s">
        <v>773</v>
      </c>
      <c r="AD181" s="65">
        <f>VLOOKUP(A181,'Tagging-195-JW'!$A$3:$M$197,11,FALSE)</f>
        <v>0</v>
      </c>
      <c r="AE181" s="65">
        <f>VLOOKUP(A181,'Tagging-195-FD'!$A$3:$M$197,11,FALSE)</f>
        <v>0</v>
      </c>
      <c r="AF181" s="65" t="str">
        <f t="shared" si="29"/>
        <v>FF</v>
      </c>
      <c r="AG181" s="65" t="s">
        <v>773</v>
      </c>
      <c r="AH181" s="65">
        <f>VLOOKUP(A181,'Tagging-195-JW'!$A$3:$M$197,12,FALSE)</f>
        <v>0</v>
      </c>
      <c r="AI181" s="65">
        <f>VLOOKUP(A181,'Tagging-195-FD'!$A$3:$M$197,12,FALSE)</f>
        <v>0</v>
      </c>
      <c r="AJ181" s="65" t="str">
        <f t="shared" si="27"/>
        <v>FF</v>
      </c>
      <c r="AK181" s="65" t="s">
        <v>773</v>
      </c>
      <c r="AL181" s="75">
        <f>VLOOKUP(A181,'Tagging-195-JW'!$A$3:$M$197,13,FALSE)</f>
        <v>0</v>
      </c>
      <c r="AM181" s="75">
        <f>VLOOKUP(A181,'Tagging-195-FD'!$A$3:$M$197,13,FALSE)</f>
        <v>0</v>
      </c>
      <c r="AN181" s="65" t="str">
        <f t="shared" si="28"/>
        <v>FF</v>
      </c>
    </row>
    <row r="182" spans="1:40" s="75" customFormat="1" x14ac:dyDescent="0.35">
      <c r="A182" s="65">
        <v>103</v>
      </c>
      <c r="B182" s="74" t="s">
        <v>119</v>
      </c>
      <c r="C182" s="65"/>
      <c r="D182" s="65"/>
      <c r="E182" s="65" t="s">
        <v>280</v>
      </c>
      <c r="F182" s="65" t="str">
        <f>VLOOKUP(A182,'Tagging-195-JW'!$A$3:$M$197,5,FALSE)</f>
        <v>x</v>
      </c>
      <c r="G182" s="65" t="str">
        <f>VLOOKUP(A182,'Tagging-195-FD'!$A$3:$M$197,5,FALSE)</f>
        <v>x</v>
      </c>
      <c r="H182" s="65" t="str">
        <f t="shared" si="21"/>
        <v>TT</v>
      </c>
      <c r="I182" s="65" t="s">
        <v>280</v>
      </c>
      <c r="J182" s="65" t="str">
        <f>VLOOKUP(A182,'Tagging-195-JW'!$A$3:$M$197,6,FALSE)</f>
        <v>x</v>
      </c>
      <c r="K182" s="65" t="str">
        <f>VLOOKUP(A182,'Tagging-195-FD'!$A$3:$M$197,6,FALSE)</f>
        <v>x</v>
      </c>
      <c r="L182" s="65" t="str">
        <f t="shared" si="22"/>
        <v>TT</v>
      </c>
      <c r="M182" s="65" t="s">
        <v>280</v>
      </c>
      <c r="N182" s="65" t="str">
        <f>VLOOKUP(A182,'Tagging-195-JW'!$A$3:$M$197,7,FALSE)</f>
        <v>x</v>
      </c>
      <c r="O182" s="65">
        <f>VLOOKUP(A182,'Tagging-195-FD'!$A$3:$M$197,7,FALSE)</f>
        <v>0</v>
      </c>
      <c r="P182" s="65" t="str">
        <f t="shared" si="23"/>
        <v>TF</v>
      </c>
      <c r="Q182" s="65" t="s">
        <v>280</v>
      </c>
      <c r="R182" s="65" t="str">
        <f>VLOOKUP(A182,'Tagging-195-JW'!$A$3:$M$197,8,FALSE)</f>
        <v>x</v>
      </c>
      <c r="S182" s="65">
        <f>VLOOKUP(A182,'Tagging-195-FD'!$A$3:$M$197,9,FALSE)</f>
        <v>0</v>
      </c>
      <c r="T182" s="65" t="str">
        <f t="shared" si="24"/>
        <v>TF</v>
      </c>
      <c r="U182" s="65" t="s">
        <v>773</v>
      </c>
      <c r="V182" s="65">
        <f>VLOOKUP(A182,'Tagging-195-JW'!$A$3:$M$197,9,FALSE)</f>
        <v>0</v>
      </c>
      <c r="W182" s="65">
        <f>VLOOKUP(A182,'Tagging-195-FD'!$A$3:$M$197,9,FALSE)</f>
        <v>0</v>
      </c>
      <c r="X182" s="65" t="str">
        <f t="shared" si="25"/>
        <v>FF</v>
      </c>
      <c r="Y182" s="65" t="s">
        <v>773</v>
      </c>
      <c r="Z182" s="65">
        <f>VLOOKUP(A182,'Tagging-195-JW'!$A$3:$M$197,10,FALSE)</f>
        <v>0</v>
      </c>
      <c r="AA182" s="65">
        <f>VLOOKUP(A182,'Tagging-195-FD'!$A$3:$M$197,10,FALSE)</f>
        <v>0</v>
      </c>
      <c r="AB182" s="65" t="str">
        <f t="shared" si="26"/>
        <v>FF</v>
      </c>
      <c r="AC182" s="65" t="s">
        <v>773</v>
      </c>
      <c r="AD182" s="65">
        <f>VLOOKUP(A182,'Tagging-195-JW'!$A$3:$M$197,11,FALSE)</f>
        <v>0</v>
      </c>
      <c r="AE182" s="65">
        <f>VLOOKUP(A182,'Tagging-195-FD'!$A$3:$M$197,11,FALSE)</f>
        <v>0</v>
      </c>
      <c r="AF182" s="65" t="str">
        <f t="shared" si="29"/>
        <v>FF</v>
      </c>
      <c r="AG182" s="65" t="s">
        <v>773</v>
      </c>
      <c r="AH182" s="65">
        <f>VLOOKUP(A182,'Tagging-195-JW'!$A$3:$M$197,12,FALSE)</f>
        <v>0</v>
      </c>
      <c r="AI182" s="65">
        <f>VLOOKUP(A182,'Tagging-195-FD'!$A$3:$M$197,12,FALSE)</f>
        <v>0</v>
      </c>
      <c r="AJ182" s="65" t="str">
        <f t="shared" si="27"/>
        <v>FF</v>
      </c>
      <c r="AK182" s="65" t="s">
        <v>773</v>
      </c>
      <c r="AL182" s="75">
        <f>VLOOKUP(A182,'Tagging-195-JW'!$A$3:$M$197,13,FALSE)</f>
        <v>0</v>
      </c>
      <c r="AM182" s="75">
        <f>VLOOKUP(A182,'Tagging-195-FD'!$A$3:$M$197,13,FALSE)</f>
        <v>0</v>
      </c>
      <c r="AN182" s="65" t="str">
        <f t="shared" si="28"/>
        <v>FF</v>
      </c>
    </row>
    <row r="183" spans="1:40" s="75" customFormat="1" x14ac:dyDescent="0.35">
      <c r="A183" s="65">
        <v>246</v>
      </c>
      <c r="B183" s="74" t="s">
        <v>261</v>
      </c>
      <c r="C183" s="65"/>
      <c r="D183" s="65"/>
      <c r="E183" s="65" t="s">
        <v>280</v>
      </c>
      <c r="F183" s="65" t="str">
        <f>VLOOKUP(A183,'Tagging-195-JW'!$A$3:$M$197,5,FALSE)</f>
        <v>x</v>
      </c>
      <c r="G183" s="65" t="str">
        <f>VLOOKUP(A183,'Tagging-195-FD'!$A$3:$M$197,5,FALSE)</f>
        <v>x</v>
      </c>
      <c r="H183" s="65" t="str">
        <f t="shared" si="21"/>
        <v>TT</v>
      </c>
      <c r="I183" s="65" t="s">
        <v>280</v>
      </c>
      <c r="J183" s="65" t="str">
        <f>VLOOKUP(A183,'Tagging-195-JW'!$A$3:$M$197,6,FALSE)</f>
        <v>x</v>
      </c>
      <c r="K183" s="65" t="str">
        <f>VLOOKUP(A183,'Tagging-195-FD'!$A$3:$M$197,6,FALSE)</f>
        <v>x</v>
      </c>
      <c r="L183" s="65" t="str">
        <f t="shared" si="22"/>
        <v>TT</v>
      </c>
      <c r="M183" s="65" t="s">
        <v>280</v>
      </c>
      <c r="N183" s="65" t="str">
        <f>VLOOKUP(A183,'Tagging-195-JW'!$A$3:$M$197,7,FALSE)</f>
        <v>x</v>
      </c>
      <c r="O183" s="65" t="str">
        <f>VLOOKUP(A183,'Tagging-195-FD'!$A$3:$M$197,7,FALSE)</f>
        <v>x</v>
      </c>
      <c r="P183" s="65" t="str">
        <f t="shared" si="23"/>
        <v>TT</v>
      </c>
      <c r="Q183" s="65" t="s">
        <v>280</v>
      </c>
      <c r="R183" s="65" t="str">
        <f>VLOOKUP(A183,'Tagging-195-JW'!$A$3:$M$197,8,FALSE)</f>
        <v>x</v>
      </c>
      <c r="S183" s="65">
        <f>VLOOKUP(A183,'Tagging-195-FD'!$A$3:$M$197,9,FALSE)</f>
        <v>0</v>
      </c>
      <c r="T183" s="65" t="str">
        <f t="shared" si="24"/>
        <v>TF</v>
      </c>
      <c r="U183" s="65" t="s">
        <v>773</v>
      </c>
      <c r="V183" s="65">
        <f>VLOOKUP(A183,'Tagging-195-JW'!$A$3:$M$197,9,FALSE)</f>
        <v>0</v>
      </c>
      <c r="W183" s="65">
        <f>VLOOKUP(A183,'Tagging-195-FD'!$A$3:$M$197,9,FALSE)</f>
        <v>0</v>
      </c>
      <c r="X183" s="65" t="str">
        <f t="shared" si="25"/>
        <v>FF</v>
      </c>
      <c r="Y183" s="65" t="s">
        <v>773</v>
      </c>
      <c r="Z183" s="65">
        <f>VLOOKUP(A183,'Tagging-195-JW'!$A$3:$M$197,10,FALSE)</f>
        <v>0</v>
      </c>
      <c r="AA183" s="65">
        <f>VLOOKUP(A183,'Tagging-195-FD'!$A$3:$M$197,10,FALSE)</f>
        <v>0</v>
      </c>
      <c r="AB183" s="65" t="str">
        <f t="shared" si="26"/>
        <v>FF</v>
      </c>
      <c r="AC183" s="65" t="s">
        <v>773</v>
      </c>
      <c r="AD183" s="65">
        <f>VLOOKUP(A183,'Tagging-195-JW'!$A$3:$M$197,11,FALSE)</f>
        <v>0</v>
      </c>
      <c r="AE183" s="65">
        <f>VLOOKUP(A183,'Tagging-195-FD'!$A$3:$M$197,11,FALSE)</f>
        <v>0</v>
      </c>
      <c r="AF183" s="65" t="str">
        <f t="shared" si="29"/>
        <v>FF</v>
      </c>
      <c r="AG183" s="65" t="s">
        <v>773</v>
      </c>
      <c r="AH183" s="65">
        <f>VLOOKUP(A183,'Tagging-195-JW'!$A$3:$M$197,12,FALSE)</f>
        <v>0</v>
      </c>
      <c r="AI183" s="65">
        <f>VLOOKUP(A183,'Tagging-195-FD'!$A$3:$M$197,12,FALSE)</f>
        <v>0</v>
      </c>
      <c r="AJ183" s="65" t="str">
        <f t="shared" si="27"/>
        <v>FF</v>
      </c>
      <c r="AK183" s="65" t="s">
        <v>773</v>
      </c>
      <c r="AL183" s="75">
        <f>VLOOKUP(A183,'Tagging-195-JW'!$A$3:$M$197,13,FALSE)</f>
        <v>0</v>
      </c>
      <c r="AM183" s="75">
        <f>VLOOKUP(A183,'Tagging-195-FD'!$A$3:$M$197,13,FALSE)</f>
        <v>0</v>
      </c>
      <c r="AN183" s="65" t="str">
        <f t="shared" si="28"/>
        <v>FF</v>
      </c>
    </row>
    <row r="184" spans="1:40" s="75" customFormat="1" x14ac:dyDescent="0.35">
      <c r="A184" s="65">
        <v>197</v>
      </c>
      <c r="B184" s="74" t="s">
        <v>212</v>
      </c>
      <c r="C184" s="65"/>
      <c r="D184" s="65"/>
      <c r="E184" s="65" t="s">
        <v>280</v>
      </c>
      <c r="F184" s="65" t="str">
        <f>VLOOKUP(A184,'Tagging-195-JW'!$A$3:$M$197,5,FALSE)</f>
        <v>x</v>
      </c>
      <c r="G184" s="65" t="str">
        <f>VLOOKUP(A184,'Tagging-195-FD'!$A$3:$M$197,5,FALSE)</f>
        <v>x</v>
      </c>
      <c r="H184" s="65" t="str">
        <f t="shared" si="21"/>
        <v>TT</v>
      </c>
      <c r="I184" s="65" t="s">
        <v>280</v>
      </c>
      <c r="J184" s="65" t="str">
        <f>VLOOKUP(A184,'Tagging-195-JW'!$A$3:$M$197,6,FALSE)</f>
        <v>x</v>
      </c>
      <c r="K184" s="65" t="str">
        <f>VLOOKUP(A184,'Tagging-195-FD'!$A$3:$M$197,6,FALSE)</f>
        <v>x</v>
      </c>
      <c r="L184" s="65" t="str">
        <f t="shared" si="22"/>
        <v>TT</v>
      </c>
      <c r="M184" s="65" t="s">
        <v>280</v>
      </c>
      <c r="N184" s="65" t="str">
        <f>VLOOKUP(A184,'Tagging-195-JW'!$A$3:$M$197,7,FALSE)</f>
        <v>x</v>
      </c>
      <c r="O184" s="65" t="str">
        <f>VLOOKUP(A184,'Tagging-195-FD'!$A$3:$M$197,7,FALSE)</f>
        <v>x</v>
      </c>
      <c r="P184" s="65" t="str">
        <f t="shared" si="23"/>
        <v>TT</v>
      </c>
      <c r="Q184" s="65" t="s">
        <v>280</v>
      </c>
      <c r="R184" s="65" t="str">
        <f>VLOOKUP(A184,'Tagging-195-JW'!$A$3:$M$197,8,FALSE)</f>
        <v>x</v>
      </c>
      <c r="S184" s="65">
        <f>VLOOKUP(A184,'Tagging-195-FD'!$A$3:$M$197,9,FALSE)</f>
        <v>0</v>
      </c>
      <c r="T184" s="65" t="str">
        <f t="shared" si="24"/>
        <v>TF</v>
      </c>
      <c r="U184" s="65" t="s">
        <v>773</v>
      </c>
      <c r="V184" s="65">
        <f>VLOOKUP(A184,'Tagging-195-JW'!$A$3:$M$197,9,FALSE)</f>
        <v>0</v>
      </c>
      <c r="W184" s="65">
        <f>VLOOKUP(A184,'Tagging-195-FD'!$A$3:$M$197,9,FALSE)</f>
        <v>0</v>
      </c>
      <c r="X184" s="65" t="str">
        <f t="shared" si="25"/>
        <v>FF</v>
      </c>
      <c r="Y184" s="65" t="s">
        <v>773</v>
      </c>
      <c r="Z184" s="65">
        <f>VLOOKUP(A184,'Tagging-195-JW'!$A$3:$M$197,10,FALSE)</f>
        <v>0</v>
      </c>
      <c r="AA184" s="65">
        <f>VLOOKUP(A184,'Tagging-195-FD'!$A$3:$M$197,10,FALSE)</f>
        <v>0</v>
      </c>
      <c r="AB184" s="65" t="str">
        <f t="shared" si="26"/>
        <v>FF</v>
      </c>
      <c r="AC184" s="65" t="s">
        <v>773</v>
      </c>
      <c r="AD184" s="65">
        <f>VLOOKUP(A184,'Tagging-195-JW'!$A$3:$M$197,11,FALSE)</f>
        <v>0</v>
      </c>
      <c r="AE184" s="65">
        <f>VLOOKUP(A184,'Tagging-195-FD'!$A$3:$M$197,11,FALSE)</f>
        <v>0</v>
      </c>
      <c r="AF184" s="65" t="str">
        <f t="shared" si="29"/>
        <v>FF</v>
      </c>
      <c r="AG184" s="65" t="s">
        <v>773</v>
      </c>
      <c r="AH184" s="65">
        <f>VLOOKUP(A184,'Tagging-195-JW'!$A$3:$M$197,12,FALSE)</f>
        <v>0</v>
      </c>
      <c r="AI184" s="65">
        <f>VLOOKUP(A184,'Tagging-195-FD'!$A$3:$M$197,12,FALSE)</f>
        <v>0</v>
      </c>
      <c r="AJ184" s="65" t="str">
        <f t="shared" si="27"/>
        <v>FF</v>
      </c>
      <c r="AK184" s="65" t="s">
        <v>773</v>
      </c>
      <c r="AL184" s="75">
        <f>VLOOKUP(A184,'Tagging-195-JW'!$A$3:$M$197,13,FALSE)</f>
        <v>0</v>
      </c>
      <c r="AM184" s="75">
        <f>VLOOKUP(A184,'Tagging-195-FD'!$A$3:$M$197,13,FALSE)</f>
        <v>0</v>
      </c>
      <c r="AN184" s="65" t="str">
        <f t="shared" si="28"/>
        <v>FF</v>
      </c>
    </row>
    <row r="185" spans="1:40" s="75" customFormat="1" x14ac:dyDescent="0.35">
      <c r="A185" s="65">
        <v>199</v>
      </c>
      <c r="B185" s="74" t="s">
        <v>214</v>
      </c>
      <c r="C185" s="65"/>
      <c r="D185" s="65"/>
      <c r="E185" s="65" t="s">
        <v>280</v>
      </c>
      <c r="F185" s="65" t="str">
        <f>VLOOKUP(A185,'Tagging-195-JW'!$A$3:$M$197,5,FALSE)</f>
        <v>x</v>
      </c>
      <c r="G185" s="65" t="str">
        <f>VLOOKUP(A185,'Tagging-195-FD'!$A$3:$M$197,5,FALSE)</f>
        <v>x</v>
      </c>
      <c r="H185" s="65" t="str">
        <f t="shared" si="21"/>
        <v>TT</v>
      </c>
      <c r="I185" s="65" t="s">
        <v>280</v>
      </c>
      <c r="J185" s="65" t="str">
        <f>VLOOKUP(A185,'Tagging-195-JW'!$A$3:$M$197,6,FALSE)</f>
        <v>x</v>
      </c>
      <c r="K185" s="65" t="str">
        <f>VLOOKUP(A185,'Tagging-195-FD'!$A$3:$M$197,6,FALSE)</f>
        <v>x</v>
      </c>
      <c r="L185" s="65" t="str">
        <f t="shared" si="22"/>
        <v>TT</v>
      </c>
      <c r="M185" s="65" t="s">
        <v>280</v>
      </c>
      <c r="N185" s="65" t="str">
        <f>VLOOKUP(A185,'Tagging-195-JW'!$A$3:$M$197,7,FALSE)</f>
        <v>x</v>
      </c>
      <c r="O185" s="65" t="str">
        <f>VLOOKUP(A185,'Tagging-195-FD'!$A$3:$M$197,7,FALSE)</f>
        <v>x</v>
      </c>
      <c r="P185" s="65" t="str">
        <f t="shared" si="23"/>
        <v>TT</v>
      </c>
      <c r="Q185" s="65" t="s">
        <v>280</v>
      </c>
      <c r="R185" s="65" t="str">
        <f>VLOOKUP(A185,'Tagging-195-JW'!$A$3:$M$197,8,FALSE)</f>
        <v>x</v>
      </c>
      <c r="S185" s="65">
        <f>VLOOKUP(A185,'Tagging-195-FD'!$A$3:$M$197,9,FALSE)</f>
        <v>0</v>
      </c>
      <c r="T185" s="65" t="str">
        <f t="shared" si="24"/>
        <v>TF</v>
      </c>
      <c r="U185" s="65" t="s">
        <v>773</v>
      </c>
      <c r="V185" s="65">
        <f>VLOOKUP(A185,'Tagging-195-JW'!$A$3:$M$197,9,FALSE)</f>
        <v>0</v>
      </c>
      <c r="W185" s="65">
        <f>VLOOKUP(A185,'Tagging-195-FD'!$A$3:$M$197,9,FALSE)</f>
        <v>0</v>
      </c>
      <c r="X185" s="65" t="str">
        <f t="shared" si="25"/>
        <v>FF</v>
      </c>
      <c r="Y185" s="65" t="s">
        <v>773</v>
      </c>
      <c r="Z185" s="65">
        <f>VLOOKUP(A185,'Tagging-195-JW'!$A$3:$M$197,10,FALSE)</f>
        <v>0</v>
      </c>
      <c r="AA185" s="65">
        <f>VLOOKUP(A185,'Tagging-195-FD'!$A$3:$M$197,10,FALSE)</f>
        <v>0</v>
      </c>
      <c r="AB185" s="65" t="str">
        <f t="shared" si="26"/>
        <v>FF</v>
      </c>
      <c r="AC185" s="65" t="s">
        <v>773</v>
      </c>
      <c r="AD185" s="65">
        <f>VLOOKUP(A185,'Tagging-195-JW'!$A$3:$M$197,11,FALSE)</f>
        <v>0</v>
      </c>
      <c r="AE185" s="65">
        <f>VLOOKUP(A185,'Tagging-195-FD'!$A$3:$M$197,11,FALSE)</f>
        <v>0</v>
      </c>
      <c r="AF185" s="65" t="str">
        <f t="shared" si="29"/>
        <v>FF</v>
      </c>
      <c r="AG185" s="65" t="s">
        <v>773</v>
      </c>
      <c r="AH185" s="65">
        <f>VLOOKUP(A185,'Tagging-195-JW'!$A$3:$M$197,12,FALSE)</f>
        <v>0</v>
      </c>
      <c r="AI185" s="65">
        <f>VLOOKUP(A185,'Tagging-195-FD'!$A$3:$M$197,12,FALSE)</f>
        <v>0</v>
      </c>
      <c r="AJ185" s="65" t="str">
        <f t="shared" si="27"/>
        <v>FF</v>
      </c>
      <c r="AK185" s="65" t="s">
        <v>773</v>
      </c>
      <c r="AL185" s="75">
        <f>VLOOKUP(A185,'Tagging-195-JW'!$A$3:$M$197,13,FALSE)</f>
        <v>0</v>
      </c>
      <c r="AM185" s="75">
        <f>VLOOKUP(A185,'Tagging-195-FD'!$A$3:$M$197,13,FALSE)</f>
        <v>0</v>
      </c>
      <c r="AN185" s="65" t="str">
        <f t="shared" si="28"/>
        <v>FF</v>
      </c>
    </row>
    <row r="186" spans="1:40" s="75" customFormat="1" x14ac:dyDescent="0.35">
      <c r="A186" s="65">
        <v>138</v>
      </c>
      <c r="B186" s="74" t="s">
        <v>154</v>
      </c>
      <c r="C186" s="65"/>
      <c r="D186" s="65"/>
      <c r="E186" s="65" t="s">
        <v>280</v>
      </c>
      <c r="F186" s="65" t="str">
        <f>VLOOKUP(A186,'Tagging-195-JW'!$A$3:$M$197,5,FALSE)</f>
        <v>x</v>
      </c>
      <c r="G186" s="65" t="str">
        <f>VLOOKUP(A186,'Tagging-195-FD'!$A$3:$M$197,5,FALSE)</f>
        <v>x</v>
      </c>
      <c r="H186" s="65" t="str">
        <f t="shared" si="21"/>
        <v>TT</v>
      </c>
      <c r="I186" s="65" t="s">
        <v>280</v>
      </c>
      <c r="J186" s="65" t="str">
        <f>VLOOKUP(A186,'Tagging-195-JW'!$A$3:$M$197,6,FALSE)</f>
        <v>x</v>
      </c>
      <c r="K186" s="65" t="str">
        <f>VLOOKUP(A186,'Tagging-195-FD'!$A$3:$M$197,6,FALSE)</f>
        <v>x</v>
      </c>
      <c r="L186" s="65" t="str">
        <f t="shared" si="22"/>
        <v>TT</v>
      </c>
      <c r="M186" s="65" t="s">
        <v>280</v>
      </c>
      <c r="N186" s="65" t="str">
        <f>VLOOKUP(A186,'Tagging-195-JW'!$A$3:$M$197,7,FALSE)</f>
        <v>x</v>
      </c>
      <c r="O186" s="65" t="str">
        <f>VLOOKUP(A186,'Tagging-195-FD'!$A$3:$M$197,7,FALSE)</f>
        <v>x</v>
      </c>
      <c r="P186" s="65" t="str">
        <f t="shared" si="23"/>
        <v>TT</v>
      </c>
      <c r="Q186" s="65" t="s">
        <v>280</v>
      </c>
      <c r="R186" s="65" t="str">
        <f>VLOOKUP(A186,'Tagging-195-JW'!$A$3:$M$197,8,FALSE)</f>
        <v>x</v>
      </c>
      <c r="S186" s="65">
        <f>VLOOKUP(A186,'Tagging-195-FD'!$A$3:$M$197,9,FALSE)</f>
        <v>0</v>
      </c>
      <c r="T186" s="65" t="str">
        <f t="shared" si="24"/>
        <v>TF</v>
      </c>
      <c r="U186" s="65" t="s">
        <v>773</v>
      </c>
      <c r="V186" s="65">
        <f>VLOOKUP(A186,'Tagging-195-JW'!$A$3:$M$197,9,FALSE)</f>
        <v>0</v>
      </c>
      <c r="W186" s="65">
        <f>VLOOKUP(A186,'Tagging-195-FD'!$A$3:$M$197,9,FALSE)</f>
        <v>0</v>
      </c>
      <c r="X186" s="65" t="str">
        <f t="shared" si="25"/>
        <v>FF</v>
      </c>
      <c r="Y186" s="65" t="s">
        <v>773</v>
      </c>
      <c r="Z186" s="65">
        <f>VLOOKUP(A186,'Tagging-195-JW'!$A$3:$M$197,10,FALSE)</f>
        <v>0</v>
      </c>
      <c r="AA186" s="65">
        <f>VLOOKUP(A186,'Tagging-195-FD'!$A$3:$M$197,10,FALSE)</f>
        <v>0</v>
      </c>
      <c r="AB186" s="65" t="str">
        <f t="shared" si="26"/>
        <v>FF</v>
      </c>
      <c r="AC186" s="65" t="s">
        <v>773</v>
      </c>
      <c r="AD186" s="65">
        <f>VLOOKUP(A186,'Tagging-195-JW'!$A$3:$M$197,11,FALSE)</f>
        <v>0</v>
      </c>
      <c r="AE186" s="65">
        <f>VLOOKUP(A186,'Tagging-195-FD'!$A$3:$M$197,11,FALSE)</f>
        <v>0</v>
      </c>
      <c r="AF186" s="65" t="str">
        <f t="shared" si="29"/>
        <v>FF</v>
      </c>
      <c r="AG186" s="65" t="s">
        <v>773</v>
      </c>
      <c r="AH186" s="65">
        <f>VLOOKUP(A186,'Tagging-195-JW'!$A$3:$M$197,12,FALSE)</f>
        <v>0</v>
      </c>
      <c r="AI186" s="65">
        <f>VLOOKUP(A186,'Tagging-195-FD'!$A$3:$M$197,12,FALSE)</f>
        <v>0</v>
      </c>
      <c r="AJ186" s="65" t="str">
        <f t="shared" si="27"/>
        <v>FF</v>
      </c>
      <c r="AK186" s="65" t="s">
        <v>773</v>
      </c>
      <c r="AL186" s="75">
        <f>VLOOKUP(A186,'Tagging-195-JW'!$A$3:$M$197,13,FALSE)</f>
        <v>0</v>
      </c>
      <c r="AM186" s="75">
        <f>VLOOKUP(A186,'Tagging-195-FD'!$A$3:$M$197,13,FALSE)</f>
        <v>0</v>
      </c>
      <c r="AN186" s="65" t="str">
        <f t="shared" si="28"/>
        <v>FF</v>
      </c>
    </row>
    <row r="187" spans="1:40" s="75" customFormat="1" x14ac:dyDescent="0.35">
      <c r="A187" s="65">
        <v>51</v>
      </c>
      <c r="B187" s="74" t="s">
        <v>67</v>
      </c>
      <c r="C187" s="65"/>
      <c r="D187" s="65"/>
      <c r="E187" s="65" t="s">
        <v>280</v>
      </c>
      <c r="F187" s="65" t="str">
        <f>VLOOKUP(A187,'Tagging-195-JW'!$A$3:$M$197,5,FALSE)</f>
        <v>x</v>
      </c>
      <c r="G187" s="65" t="str">
        <f>VLOOKUP(A187,'Tagging-195-FD'!$A$3:$M$197,5,FALSE)</f>
        <v>x</v>
      </c>
      <c r="H187" s="65" t="str">
        <f t="shared" si="21"/>
        <v>TT</v>
      </c>
      <c r="I187" s="65" t="s">
        <v>773</v>
      </c>
      <c r="J187" s="65">
        <f>VLOOKUP(A187,'Tagging-195-JW'!$A$3:$M$197,6,FALSE)</f>
        <v>0</v>
      </c>
      <c r="K187" s="65">
        <f>VLOOKUP(A187,'Tagging-195-FD'!$A$3:$M$197,6,FALSE)</f>
        <v>0</v>
      </c>
      <c r="L187" s="65" t="str">
        <f t="shared" si="22"/>
        <v>FF</v>
      </c>
      <c r="M187" s="65" t="s">
        <v>280</v>
      </c>
      <c r="N187" s="65" t="str">
        <f>VLOOKUP(A187,'Tagging-195-JW'!$A$3:$M$197,7,FALSE)</f>
        <v>x</v>
      </c>
      <c r="O187" s="65" t="str">
        <f>VLOOKUP(A187,'Tagging-195-FD'!$A$3:$M$197,7,FALSE)</f>
        <v>x</v>
      </c>
      <c r="P187" s="65" t="str">
        <f t="shared" si="23"/>
        <v>TT</v>
      </c>
      <c r="Q187" s="65" t="s">
        <v>280</v>
      </c>
      <c r="R187" s="65" t="str">
        <f>VLOOKUP(A187,'Tagging-195-JW'!$A$3:$M$197,8,FALSE)</f>
        <v>x</v>
      </c>
      <c r="S187" s="65">
        <f>VLOOKUP(A187,'Tagging-195-FD'!$A$3:$M$197,9,FALSE)</f>
        <v>0</v>
      </c>
      <c r="T187" s="65" t="str">
        <f t="shared" si="24"/>
        <v>TF</v>
      </c>
      <c r="U187" s="65" t="s">
        <v>773</v>
      </c>
      <c r="V187" s="65">
        <f>VLOOKUP(A187,'Tagging-195-JW'!$A$3:$M$197,9,FALSE)</f>
        <v>0</v>
      </c>
      <c r="W187" s="65">
        <f>VLOOKUP(A187,'Tagging-195-FD'!$A$3:$M$197,9,FALSE)</f>
        <v>0</v>
      </c>
      <c r="X187" s="65" t="str">
        <f t="shared" si="25"/>
        <v>FF</v>
      </c>
      <c r="Y187" s="65" t="s">
        <v>773</v>
      </c>
      <c r="Z187" s="65">
        <f>VLOOKUP(A187,'Tagging-195-JW'!$A$3:$M$197,10,FALSE)</f>
        <v>0</v>
      </c>
      <c r="AA187" s="65">
        <f>VLOOKUP(A187,'Tagging-195-FD'!$A$3:$M$197,10,FALSE)</f>
        <v>0</v>
      </c>
      <c r="AB187" s="65" t="str">
        <f t="shared" si="26"/>
        <v>FF</v>
      </c>
      <c r="AC187" s="65" t="s">
        <v>773</v>
      </c>
      <c r="AD187" s="65">
        <f>VLOOKUP(A187,'Tagging-195-JW'!$A$3:$M$197,11,FALSE)</f>
        <v>0</v>
      </c>
      <c r="AE187" s="65">
        <f>VLOOKUP(A187,'Tagging-195-FD'!$A$3:$M$197,11,FALSE)</f>
        <v>0</v>
      </c>
      <c r="AF187" s="65" t="str">
        <f t="shared" si="29"/>
        <v>FF</v>
      </c>
      <c r="AG187" s="65" t="s">
        <v>773</v>
      </c>
      <c r="AH187" s="65">
        <f>VLOOKUP(A187,'Tagging-195-JW'!$A$3:$M$197,12,FALSE)</f>
        <v>0</v>
      </c>
      <c r="AI187" s="65">
        <f>VLOOKUP(A187,'Tagging-195-FD'!$A$3:$M$197,12,FALSE)</f>
        <v>0</v>
      </c>
      <c r="AJ187" s="65" t="str">
        <f t="shared" si="27"/>
        <v>FF</v>
      </c>
      <c r="AK187" s="65" t="s">
        <v>773</v>
      </c>
      <c r="AL187" s="75">
        <f>VLOOKUP(A187,'Tagging-195-JW'!$A$3:$M$197,13,FALSE)</f>
        <v>0</v>
      </c>
      <c r="AM187" s="75">
        <f>VLOOKUP(A187,'Tagging-195-FD'!$A$3:$M$197,13,FALSE)</f>
        <v>0</v>
      </c>
      <c r="AN187" s="65" t="str">
        <f t="shared" si="28"/>
        <v>FF</v>
      </c>
    </row>
    <row r="188" spans="1:40" s="75" customFormat="1" x14ac:dyDescent="0.35">
      <c r="A188" s="65">
        <v>144</v>
      </c>
      <c r="B188" s="74" t="s">
        <v>160</v>
      </c>
      <c r="C188" s="65"/>
      <c r="D188" s="65"/>
      <c r="E188" s="65" t="s">
        <v>280</v>
      </c>
      <c r="F188" s="65" t="str">
        <f>VLOOKUP(A188,'Tagging-195-JW'!$A$3:$M$197,5,FALSE)</f>
        <v>x</v>
      </c>
      <c r="G188" s="65" t="str">
        <f>VLOOKUP(A188,'Tagging-195-FD'!$A$3:$M$197,5,FALSE)</f>
        <v>x</v>
      </c>
      <c r="H188" s="65" t="str">
        <f t="shared" si="21"/>
        <v>TT</v>
      </c>
      <c r="I188" s="65" t="s">
        <v>280</v>
      </c>
      <c r="J188" s="65" t="str">
        <f>VLOOKUP(A188,'Tagging-195-JW'!$A$3:$M$197,6,FALSE)</f>
        <v>x</v>
      </c>
      <c r="K188" s="65" t="str">
        <f>VLOOKUP(A188,'Tagging-195-FD'!$A$3:$M$197,6,FALSE)</f>
        <v>x</v>
      </c>
      <c r="L188" s="65" t="str">
        <f t="shared" si="22"/>
        <v>TT</v>
      </c>
      <c r="M188" s="65" t="s">
        <v>280</v>
      </c>
      <c r="N188" s="65" t="str">
        <f>VLOOKUP(A188,'Tagging-195-JW'!$A$3:$M$197,7,FALSE)</f>
        <v>x</v>
      </c>
      <c r="O188" s="65" t="str">
        <f>VLOOKUP(A188,'Tagging-195-FD'!$A$3:$M$197,7,FALSE)</f>
        <v>x</v>
      </c>
      <c r="P188" s="65" t="str">
        <f t="shared" si="23"/>
        <v>TT</v>
      </c>
      <c r="Q188" s="65" t="s">
        <v>280</v>
      </c>
      <c r="R188" s="65" t="str">
        <f>VLOOKUP(A188,'Tagging-195-JW'!$A$3:$M$197,8,FALSE)</f>
        <v>x</v>
      </c>
      <c r="S188" s="65">
        <f>VLOOKUP(A188,'Tagging-195-FD'!$A$3:$M$197,9,FALSE)</f>
        <v>0</v>
      </c>
      <c r="T188" s="65" t="str">
        <f t="shared" si="24"/>
        <v>TF</v>
      </c>
      <c r="U188" s="65" t="s">
        <v>773</v>
      </c>
      <c r="V188" s="65">
        <f>VLOOKUP(A188,'Tagging-195-JW'!$A$3:$M$197,9,FALSE)</f>
        <v>0</v>
      </c>
      <c r="W188" s="65">
        <f>VLOOKUP(A188,'Tagging-195-FD'!$A$3:$M$197,9,FALSE)</f>
        <v>0</v>
      </c>
      <c r="X188" s="65" t="str">
        <f t="shared" si="25"/>
        <v>FF</v>
      </c>
      <c r="Y188" s="65" t="s">
        <v>773</v>
      </c>
      <c r="Z188" s="65">
        <f>VLOOKUP(A188,'Tagging-195-JW'!$A$3:$M$197,10,FALSE)</f>
        <v>0</v>
      </c>
      <c r="AA188" s="65">
        <f>VLOOKUP(A188,'Tagging-195-FD'!$A$3:$M$197,10,FALSE)</f>
        <v>0</v>
      </c>
      <c r="AB188" s="65" t="str">
        <f t="shared" si="26"/>
        <v>FF</v>
      </c>
      <c r="AC188" s="65" t="s">
        <v>773</v>
      </c>
      <c r="AD188" s="65">
        <f>VLOOKUP(A188,'Tagging-195-JW'!$A$3:$M$197,11,FALSE)</f>
        <v>0</v>
      </c>
      <c r="AE188" s="65">
        <f>VLOOKUP(A188,'Tagging-195-FD'!$A$3:$M$197,11,FALSE)</f>
        <v>0</v>
      </c>
      <c r="AF188" s="65" t="str">
        <f t="shared" si="29"/>
        <v>FF</v>
      </c>
      <c r="AG188" s="65" t="s">
        <v>773</v>
      </c>
      <c r="AH188" s="65">
        <f>VLOOKUP(A188,'Tagging-195-JW'!$A$3:$M$197,12,FALSE)</f>
        <v>0</v>
      </c>
      <c r="AI188" s="65">
        <f>VLOOKUP(A188,'Tagging-195-FD'!$A$3:$M$197,12,FALSE)</f>
        <v>0</v>
      </c>
      <c r="AJ188" s="65" t="str">
        <f t="shared" si="27"/>
        <v>FF</v>
      </c>
      <c r="AK188" s="65" t="s">
        <v>280</v>
      </c>
      <c r="AL188" s="75">
        <f>VLOOKUP(A188,'Tagging-195-JW'!$A$3:$M$197,13,FALSE)</f>
        <v>0</v>
      </c>
      <c r="AM188" s="75" t="str">
        <f>VLOOKUP(A188,'Tagging-195-FD'!$A$3:$M$197,13,FALSE)</f>
        <v>x</v>
      </c>
      <c r="AN188" s="65" t="str">
        <f t="shared" si="28"/>
        <v>FT</v>
      </c>
    </row>
    <row r="189" spans="1:40" s="75" customFormat="1" x14ac:dyDescent="0.35">
      <c r="A189" s="65">
        <v>219</v>
      </c>
      <c r="B189" s="74" t="s">
        <v>234</v>
      </c>
      <c r="C189" s="65"/>
      <c r="D189" s="65"/>
      <c r="E189" s="65" t="s">
        <v>280</v>
      </c>
      <c r="F189" s="65" t="str">
        <f>VLOOKUP(A189,'Tagging-195-JW'!$A$3:$M$197,5,FALSE)</f>
        <v>x</v>
      </c>
      <c r="G189" s="65" t="str">
        <f>VLOOKUP(A189,'Tagging-195-FD'!$A$3:$M$197,5,FALSE)</f>
        <v>x</v>
      </c>
      <c r="H189" s="65" t="str">
        <f t="shared" si="21"/>
        <v>TT</v>
      </c>
      <c r="I189" s="65" t="s">
        <v>280</v>
      </c>
      <c r="J189" s="65" t="str">
        <f>VLOOKUP(A189,'Tagging-195-JW'!$A$3:$M$197,6,FALSE)</f>
        <v>x</v>
      </c>
      <c r="K189" s="65" t="str">
        <f>VLOOKUP(A189,'Tagging-195-FD'!$A$3:$M$197,6,FALSE)</f>
        <v>x</v>
      </c>
      <c r="L189" s="65" t="str">
        <f t="shared" si="22"/>
        <v>TT</v>
      </c>
      <c r="M189" s="65" t="s">
        <v>280</v>
      </c>
      <c r="N189" s="65" t="str">
        <f>VLOOKUP(A189,'Tagging-195-JW'!$A$3:$M$197,7,FALSE)</f>
        <v>x</v>
      </c>
      <c r="O189" s="65" t="str">
        <f>VLOOKUP(A189,'Tagging-195-FD'!$A$3:$M$197,7,FALSE)</f>
        <v>x</v>
      </c>
      <c r="P189" s="65" t="str">
        <f t="shared" si="23"/>
        <v>TT</v>
      </c>
      <c r="Q189" s="65" t="s">
        <v>280</v>
      </c>
      <c r="R189" s="65" t="str">
        <f>VLOOKUP(A189,'Tagging-195-JW'!$A$3:$M$197,8,FALSE)</f>
        <v>x</v>
      </c>
      <c r="S189" s="65">
        <f>VLOOKUP(A189,'Tagging-195-FD'!$A$3:$M$197,9,FALSE)</f>
        <v>0</v>
      </c>
      <c r="T189" s="65" t="str">
        <f t="shared" si="24"/>
        <v>TF</v>
      </c>
      <c r="U189" s="65" t="s">
        <v>773</v>
      </c>
      <c r="V189" s="65">
        <f>VLOOKUP(A189,'Tagging-195-JW'!$A$3:$M$197,9,FALSE)</f>
        <v>0</v>
      </c>
      <c r="W189" s="65">
        <f>VLOOKUP(A189,'Tagging-195-FD'!$A$3:$M$197,9,FALSE)</f>
        <v>0</v>
      </c>
      <c r="X189" s="65" t="str">
        <f t="shared" si="25"/>
        <v>FF</v>
      </c>
      <c r="Y189" s="65" t="s">
        <v>773</v>
      </c>
      <c r="Z189" s="65">
        <f>VLOOKUP(A189,'Tagging-195-JW'!$A$3:$M$197,10,FALSE)</f>
        <v>0</v>
      </c>
      <c r="AA189" s="65">
        <f>VLOOKUP(A189,'Tagging-195-FD'!$A$3:$M$197,10,FALSE)</f>
        <v>0</v>
      </c>
      <c r="AB189" s="65" t="str">
        <f t="shared" si="26"/>
        <v>FF</v>
      </c>
      <c r="AC189" s="65" t="s">
        <v>773</v>
      </c>
      <c r="AD189" s="65">
        <f>VLOOKUP(A189,'Tagging-195-JW'!$A$3:$M$197,11,FALSE)</f>
        <v>0</v>
      </c>
      <c r="AE189" s="65">
        <f>VLOOKUP(A189,'Tagging-195-FD'!$A$3:$M$197,11,FALSE)</f>
        <v>0</v>
      </c>
      <c r="AF189" s="65" t="str">
        <f t="shared" si="29"/>
        <v>FF</v>
      </c>
      <c r="AG189" s="65" t="s">
        <v>773</v>
      </c>
      <c r="AH189" s="65">
        <f>VLOOKUP(A189,'Tagging-195-JW'!$A$3:$M$197,12,FALSE)</f>
        <v>0</v>
      </c>
      <c r="AI189" s="65">
        <f>VLOOKUP(A189,'Tagging-195-FD'!$A$3:$M$197,12,FALSE)</f>
        <v>0</v>
      </c>
      <c r="AJ189" s="65" t="str">
        <f t="shared" si="27"/>
        <v>FF</v>
      </c>
      <c r="AK189" s="65" t="s">
        <v>773</v>
      </c>
      <c r="AL189" s="75">
        <f>VLOOKUP(A189,'Tagging-195-JW'!$A$3:$M$197,13,FALSE)</f>
        <v>0</v>
      </c>
      <c r="AM189" s="75">
        <f>VLOOKUP(A189,'Tagging-195-FD'!$A$3:$M$197,13,FALSE)</f>
        <v>0</v>
      </c>
      <c r="AN189" s="65" t="str">
        <f t="shared" si="28"/>
        <v>FF</v>
      </c>
    </row>
    <row r="190" spans="1:40" s="75" customFormat="1" x14ac:dyDescent="0.35">
      <c r="A190" s="65">
        <v>113</v>
      </c>
      <c r="B190" s="74" t="s">
        <v>129</v>
      </c>
      <c r="C190" s="65"/>
      <c r="D190" s="65"/>
      <c r="E190" s="65" t="s">
        <v>280</v>
      </c>
      <c r="F190" s="65" t="str">
        <f>VLOOKUP(A190,'Tagging-195-JW'!$A$3:$M$197,5,FALSE)</f>
        <v>x</v>
      </c>
      <c r="G190" s="65" t="str">
        <f>VLOOKUP(A190,'Tagging-195-FD'!$A$3:$M$197,5,FALSE)</f>
        <v>x</v>
      </c>
      <c r="H190" s="65" t="str">
        <f t="shared" si="21"/>
        <v>TT</v>
      </c>
      <c r="I190" s="65" t="s">
        <v>280</v>
      </c>
      <c r="J190" s="65" t="str">
        <f>VLOOKUP(A190,'Tagging-195-JW'!$A$3:$M$197,6,FALSE)</f>
        <v>x</v>
      </c>
      <c r="K190" s="65" t="str">
        <f>VLOOKUP(A190,'Tagging-195-FD'!$A$3:$M$197,6,FALSE)</f>
        <v>x</v>
      </c>
      <c r="L190" s="65" t="str">
        <f t="shared" si="22"/>
        <v>TT</v>
      </c>
      <c r="M190" s="65" t="s">
        <v>280</v>
      </c>
      <c r="N190" s="65" t="str">
        <f>VLOOKUP(A190,'Tagging-195-JW'!$A$3:$M$197,7,FALSE)</f>
        <v>x</v>
      </c>
      <c r="O190" s="65" t="str">
        <f>VLOOKUP(A190,'Tagging-195-FD'!$A$3:$M$197,7,FALSE)</f>
        <v>x</v>
      </c>
      <c r="P190" s="65" t="str">
        <f t="shared" si="23"/>
        <v>TT</v>
      </c>
      <c r="Q190" s="65" t="s">
        <v>280</v>
      </c>
      <c r="R190" s="65" t="str">
        <f>VLOOKUP(A190,'Tagging-195-JW'!$A$3:$M$197,8,FALSE)</f>
        <v>x</v>
      </c>
      <c r="S190" s="65">
        <f>VLOOKUP(A190,'Tagging-195-FD'!$A$3:$M$197,9,FALSE)</f>
        <v>0</v>
      </c>
      <c r="T190" s="65" t="str">
        <f t="shared" si="24"/>
        <v>TF</v>
      </c>
      <c r="U190" s="65" t="s">
        <v>773</v>
      </c>
      <c r="V190" s="65">
        <f>VLOOKUP(A190,'Tagging-195-JW'!$A$3:$M$197,9,FALSE)</f>
        <v>0</v>
      </c>
      <c r="W190" s="65">
        <f>VLOOKUP(A190,'Tagging-195-FD'!$A$3:$M$197,9,FALSE)</f>
        <v>0</v>
      </c>
      <c r="X190" s="65" t="str">
        <f t="shared" si="25"/>
        <v>FF</v>
      </c>
      <c r="Y190" s="65" t="s">
        <v>773</v>
      </c>
      <c r="Z190" s="65">
        <f>VLOOKUP(A190,'Tagging-195-JW'!$A$3:$M$197,10,FALSE)</f>
        <v>0</v>
      </c>
      <c r="AA190" s="65">
        <f>VLOOKUP(A190,'Tagging-195-FD'!$A$3:$M$197,10,FALSE)</f>
        <v>0</v>
      </c>
      <c r="AB190" s="65" t="str">
        <f t="shared" si="26"/>
        <v>FF</v>
      </c>
      <c r="AC190" s="65" t="s">
        <v>773</v>
      </c>
      <c r="AD190" s="65">
        <f>VLOOKUP(A190,'Tagging-195-JW'!$A$3:$M$197,11,FALSE)</f>
        <v>0</v>
      </c>
      <c r="AE190" s="65">
        <f>VLOOKUP(A190,'Tagging-195-FD'!$A$3:$M$197,11,FALSE)</f>
        <v>0</v>
      </c>
      <c r="AF190" s="65" t="str">
        <f t="shared" si="29"/>
        <v>FF</v>
      </c>
      <c r="AG190" s="65" t="s">
        <v>773</v>
      </c>
      <c r="AH190" s="65">
        <f>VLOOKUP(A190,'Tagging-195-JW'!$A$3:$M$197,12,FALSE)</f>
        <v>0</v>
      </c>
      <c r="AI190" s="65">
        <f>VLOOKUP(A190,'Tagging-195-FD'!$A$3:$M$197,12,FALSE)</f>
        <v>0</v>
      </c>
      <c r="AJ190" s="65" t="str">
        <f t="shared" si="27"/>
        <v>FF</v>
      </c>
      <c r="AK190" s="65" t="s">
        <v>773</v>
      </c>
      <c r="AL190" s="75">
        <f>VLOOKUP(A190,'Tagging-195-JW'!$A$3:$M$197,13,FALSE)</f>
        <v>0</v>
      </c>
      <c r="AM190" s="75">
        <f>VLOOKUP(A190,'Tagging-195-FD'!$A$3:$M$197,13,FALSE)</f>
        <v>0</v>
      </c>
      <c r="AN190" s="65" t="str">
        <f t="shared" si="28"/>
        <v>FF</v>
      </c>
    </row>
    <row r="191" spans="1:40" s="75" customFormat="1" x14ac:dyDescent="0.35">
      <c r="A191" s="65">
        <v>202</v>
      </c>
      <c r="B191" s="74" t="s">
        <v>217</v>
      </c>
      <c r="C191" s="65"/>
      <c r="D191" s="65"/>
      <c r="E191" s="65" t="s">
        <v>280</v>
      </c>
      <c r="F191" s="65" t="str">
        <f>VLOOKUP(A191,'Tagging-195-JW'!$A$3:$M$197,5,FALSE)</f>
        <v>x</v>
      </c>
      <c r="G191" s="65" t="str">
        <f>VLOOKUP(A191,'Tagging-195-FD'!$A$3:$M$197,5,FALSE)</f>
        <v>x</v>
      </c>
      <c r="H191" s="65" t="str">
        <f t="shared" si="21"/>
        <v>TT</v>
      </c>
      <c r="I191" s="65" t="s">
        <v>280</v>
      </c>
      <c r="J191" s="65" t="str">
        <f>VLOOKUP(A191,'Tagging-195-JW'!$A$3:$M$197,6,FALSE)</f>
        <v>x</v>
      </c>
      <c r="K191" s="65" t="str">
        <f>VLOOKUP(A191,'Tagging-195-FD'!$A$3:$M$197,6,FALSE)</f>
        <v>x</v>
      </c>
      <c r="L191" s="65" t="str">
        <f t="shared" si="22"/>
        <v>TT</v>
      </c>
      <c r="M191" s="65" t="s">
        <v>280</v>
      </c>
      <c r="N191" s="65" t="str">
        <f>VLOOKUP(A191,'Tagging-195-JW'!$A$3:$M$197,7,FALSE)</f>
        <v>x</v>
      </c>
      <c r="O191" s="65" t="str">
        <f>VLOOKUP(A191,'Tagging-195-FD'!$A$3:$M$197,7,FALSE)</f>
        <v>x</v>
      </c>
      <c r="P191" s="65" t="str">
        <f t="shared" si="23"/>
        <v>TT</v>
      </c>
      <c r="Q191" s="65" t="s">
        <v>280</v>
      </c>
      <c r="R191" s="65" t="str">
        <f>VLOOKUP(A191,'Tagging-195-JW'!$A$3:$M$197,8,FALSE)</f>
        <v>x</v>
      </c>
      <c r="S191" s="65">
        <f>VLOOKUP(A191,'Tagging-195-FD'!$A$3:$M$197,9,FALSE)</f>
        <v>0</v>
      </c>
      <c r="T191" s="65" t="str">
        <f t="shared" si="24"/>
        <v>TF</v>
      </c>
      <c r="U191" s="65" t="s">
        <v>773</v>
      </c>
      <c r="V191" s="65">
        <f>VLOOKUP(A191,'Tagging-195-JW'!$A$3:$M$197,9,FALSE)</f>
        <v>0</v>
      </c>
      <c r="W191" s="65">
        <f>VLOOKUP(A191,'Tagging-195-FD'!$A$3:$M$197,9,FALSE)</f>
        <v>0</v>
      </c>
      <c r="X191" s="65" t="str">
        <f t="shared" si="25"/>
        <v>FF</v>
      </c>
      <c r="Y191" s="65" t="s">
        <v>773</v>
      </c>
      <c r="Z191" s="65">
        <f>VLOOKUP(A191,'Tagging-195-JW'!$A$3:$M$197,10,FALSE)</f>
        <v>0</v>
      </c>
      <c r="AA191" s="65">
        <f>VLOOKUP(A191,'Tagging-195-FD'!$A$3:$M$197,10,FALSE)</f>
        <v>0</v>
      </c>
      <c r="AB191" s="65" t="str">
        <f t="shared" si="26"/>
        <v>FF</v>
      </c>
      <c r="AC191" s="65" t="s">
        <v>773</v>
      </c>
      <c r="AD191" s="65">
        <f>VLOOKUP(A191,'Tagging-195-JW'!$A$3:$M$197,11,FALSE)</f>
        <v>0</v>
      </c>
      <c r="AE191" s="65">
        <f>VLOOKUP(A191,'Tagging-195-FD'!$A$3:$M$197,11,FALSE)</f>
        <v>0</v>
      </c>
      <c r="AF191" s="65" t="str">
        <f t="shared" si="29"/>
        <v>FF</v>
      </c>
      <c r="AG191" s="65" t="s">
        <v>773</v>
      </c>
      <c r="AH191" s="65">
        <f>VLOOKUP(A191,'Tagging-195-JW'!$A$3:$M$197,12,FALSE)</f>
        <v>0</v>
      </c>
      <c r="AI191" s="65">
        <f>VLOOKUP(A191,'Tagging-195-FD'!$A$3:$M$197,12,FALSE)</f>
        <v>0</v>
      </c>
      <c r="AJ191" s="65" t="str">
        <f t="shared" si="27"/>
        <v>FF</v>
      </c>
      <c r="AK191" s="65" t="s">
        <v>773</v>
      </c>
      <c r="AL191" s="75">
        <f>VLOOKUP(A191,'Tagging-195-JW'!$A$3:$M$197,13,FALSE)</f>
        <v>0</v>
      </c>
      <c r="AM191" s="75">
        <f>VLOOKUP(A191,'Tagging-195-FD'!$A$3:$M$197,13,FALSE)</f>
        <v>0</v>
      </c>
      <c r="AN191" s="65" t="str">
        <f t="shared" si="28"/>
        <v>FF</v>
      </c>
    </row>
    <row r="192" spans="1:40" s="75" customFormat="1" x14ac:dyDescent="0.35">
      <c r="A192" s="65">
        <v>125</v>
      </c>
      <c r="B192" s="74" t="s">
        <v>141</v>
      </c>
      <c r="C192" s="65"/>
      <c r="D192" s="65"/>
      <c r="E192" s="65" t="s">
        <v>280</v>
      </c>
      <c r="F192" s="65" t="str">
        <f>VLOOKUP(A192,'Tagging-195-JW'!$A$3:$M$197,5,FALSE)</f>
        <v>x</v>
      </c>
      <c r="G192" s="65" t="str">
        <f>VLOOKUP(A192,'Tagging-195-FD'!$A$3:$M$197,5,FALSE)</f>
        <v>x</v>
      </c>
      <c r="H192" s="65" t="str">
        <f t="shared" si="21"/>
        <v>TT</v>
      </c>
      <c r="I192" s="65" t="s">
        <v>280</v>
      </c>
      <c r="J192" s="65" t="str">
        <f>VLOOKUP(A192,'Tagging-195-JW'!$A$3:$M$197,6,FALSE)</f>
        <v>x</v>
      </c>
      <c r="K192" s="65" t="str">
        <f>VLOOKUP(A192,'Tagging-195-FD'!$A$3:$M$197,6,FALSE)</f>
        <v>x</v>
      </c>
      <c r="L192" s="65" t="str">
        <f t="shared" si="22"/>
        <v>TT</v>
      </c>
      <c r="M192" s="65" t="s">
        <v>280</v>
      </c>
      <c r="N192" s="65" t="str">
        <f>VLOOKUP(A192,'Tagging-195-JW'!$A$3:$M$197,7,FALSE)</f>
        <v>x</v>
      </c>
      <c r="O192" s="65" t="str">
        <f>VLOOKUP(A192,'Tagging-195-FD'!$A$3:$M$197,7,FALSE)</f>
        <v>x</v>
      </c>
      <c r="P192" s="65" t="str">
        <f t="shared" si="23"/>
        <v>TT</v>
      </c>
      <c r="Q192" s="65" t="s">
        <v>280</v>
      </c>
      <c r="R192" s="65" t="str">
        <f>VLOOKUP(A192,'Tagging-195-JW'!$A$3:$M$197,8,FALSE)</f>
        <v>x</v>
      </c>
      <c r="S192" s="65">
        <f>VLOOKUP(A192,'Tagging-195-FD'!$A$3:$M$197,9,FALSE)</f>
        <v>0</v>
      </c>
      <c r="T192" s="65" t="str">
        <f t="shared" si="24"/>
        <v>TF</v>
      </c>
      <c r="U192" s="65" t="s">
        <v>773</v>
      </c>
      <c r="V192" s="65">
        <f>VLOOKUP(A192,'Tagging-195-JW'!$A$3:$M$197,9,FALSE)</f>
        <v>0</v>
      </c>
      <c r="W192" s="65">
        <f>VLOOKUP(A192,'Tagging-195-FD'!$A$3:$M$197,9,FALSE)</f>
        <v>0</v>
      </c>
      <c r="X192" s="65" t="str">
        <f t="shared" si="25"/>
        <v>FF</v>
      </c>
      <c r="Y192" s="65" t="s">
        <v>773</v>
      </c>
      <c r="Z192" s="65">
        <f>VLOOKUP(A192,'Tagging-195-JW'!$A$3:$M$197,10,FALSE)</f>
        <v>0</v>
      </c>
      <c r="AA192" s="65">
        <f>VLOOKUP(A192,'Tagging-195-FD'!$A$3:$M$197,10,FALSE)</f>
        <v>0</v>
      </c>
      <c r="AB192" s="65" t="str">
        <f t="shared" si="26"/>
        <v>FF</v>
      </c>
      <c r="AC192" s="65" t="s">
        <v>773</v>
      </c>
      <c r="AD192" s="65">
        <f>VLOOKUP(A192,'Tagging-195-JW'!$A$3:$M$197,11,FALSE)</f>
        <v>0</v>
      </c>
      <c r="AE192" s="65">
        <f>VLOOKUP(A192,'Tagging-195-FD'!$A$3:$M$197,11,FALSE)</f>
        <v>0</v>
      </c>
      <c r="AF192" s="65" t="str">
        <f t="shared" si="29"/>
        <v>FF</v>
      </c>
      <c r="AG192" s="65" t="s">
        <v>773</v>
      </c>
      <c r="AH192" s="65">
        <f>VLOOKUP(A192,'Tagging-195-JW'!$A$3:$M$197,12,FALSE)</f>
        <v>0</v>
      </c>
      <c r="AI192" s="65">
        <f>VLOOKUP(A192,'Tagging-195-FD'!$A$3:$M$197,12,FALSE)</f>
        <v>0</v>
      </c>
      <c r="AJ192" s="65" t="str">
        <f t="shared" si="27"/>
        <v>FF</v>
      </c>
      <c r="AK192" s="65" t="s">
        <v>773</v>
      </c>
      <c r="AL192" s="75">
        <f>VLOOKUP(A192,'Tagging-195-JW'!$A$3:$M$197,13,FALSE)</f>
        <v>0</v>
      </c>
      <c r="AM192" s="75">
        <f>VLOOKUP(A192,'Tagging-195-FD'!$A$3:$M$197,13,FALSE)</f>
        <v>0</v>
      </c>
      <c r="AN192" s="65" t="str">
        <f t="shared" si="28"/>
        <v>FF</v>
      </c>
    </row>
    <row r="193" spans="1:40" s="75" customFormat="1" x14ac:dyDescent="0.35">
      <c r="A193" s="65">
        <v>131</v>
      </c>
      <c r="B193" s="74" t="s">
        <v>147</v>
      </c>
      <c r="C193" s="65"/>
      <c r="D193" s="65"/>
      <c r="E193" s="65" t="s">
        <v>280</v>
      </c>
      <c r="F193" s="65" t="str">
        <f>VLOOKUP(A193,'Tagging-195-JW'!$A$3:$M$197,5,FALSE)</f>
        <v>x</v>
      </c>
      <c r="G193" s="65" t="str">
        <f>VLOOKUP(A193,'Tagging-195-FD'!$A$3:$M$197,5,FALSE)</f>
        <v>x</v>
      </c>
      <c r="H193" s="65" t="str">
        <f t="shared" si="21"/>
        <v>TT</v>
      </c>
      <c r="I193" s="65" t="s">
        <v>280</v>
      </c>
      <c r="J193" s="65" t="str">
        <f>VLOOKUP(A193,'Tagging-195-JW'!$A$3:$M$197,6,FALSE)</f>
        <v>x</v>
      </c>
      <c r="K193" s="65" t="str">
        <f>VLOOKUP(A193,'Tagging-195-FD'!$A$3:$M$197,6,FALSE)</f>
        <v>x</v>
      </c>
      <c r="L193" s="65" t="str">
        <f t="shared" si="22"/>
        <v>TT</v>
      </c>
      <c r="M193" s="65" t="s">
        <v>280</v>
      </c>
      <c r="N193" s="65" t="str">
        <f>VLOOKUP(A193,'Tagging-195-JW'!$A$3:$M$197,7,FALSE)</f>
        <v>x</v>
      </c>
      <c r="O193" s="65" t="str">
        <f>VLOOKUP(A193,'Tagging-195-FD'!$A$3:$M$197,7,FALSE)</f>
        <v>x</v>
      </c>
      <c r="P193" s="65" t="str">
        <f t="shared" si="23"/>
        <v>TT</v>
      </c>
      <c r="Q193" s="65" t="s">
        <v>280</v>
      </c>
      <c r="R193" s="65" t="str">
        <f>VLOOKUP(A193,'Tagging-195-JW'!$A$3:$M$197,8,FALSE)</f>
        <v>x</v>
      </c>
      <c r="S193" s="65">
        <f>VLOOKUP(A193,'Tagging-195-FD'!$A$3:$M$197,9,FALSE)</f>
        <v>0</v>
      </c>
      <c r="T193" s="65" t="str">
        <f t="shared" si="24"/>
        <v>TF</v>
      </c>
      <c r="U193" s="65" t="s">
        <v>773</v>
      </c>
      <c r="V193" s="65">
        <f>VLOOKUP(A193,'Tagging-195-JW'!$A$3:$M$197,9,FALSE)</f>
        <v>0</v>
      </c>
      <c r="W193" s="65">
        <f>VLOOKUP(A193,'Tagging-195-FD'!$A$3:$M$197,9,FALSE)</f>
        <v>0</v>
      </c>
      <c r="X193" s="65" t="str">
        <f t="shared" si="25"/>
        <v>FF</v>
      </c>
      <c r="Y193" s="65" t="s">
        <v>773</v>
      </c>
      <c r="Z193" s="65">
        <f>VLOOKUP(A193,'Tagging-195-JW'!$A$3:$M$197,10,FALSE)</f>
        <v>0</v>
      </c>
      <c r="AA193" s="65">
        <f>VLOOKUP(A193,'Tagging-195-FD'!$A$3:$M$197,10,FALSE)</f>
        <v>0</v>
      </c>
      <c r="AB193" s="65" t="str">
        <f t="shared" si="26"/>
        <v>FF</v>
      </c>
      <c r="AC193" s="65" t="s">
        <v>773</v>
      </c>
      <c r="AD193" s="65">
        <f>VLOOKUP(A193,'Tagging-195-JW'!$A$3:$M$197,11,FALSE)</f>
        <v>0</v>
      </c>
      <c r="AE193" s="65">
        <f>VLOOKUP(A193,'Tagging-195-FD'!$A$3:$M$197,11,FALSE)</f>
        <v>0</v>
      </c>
      <c r="AF193" s="65" t="str">
        <f t="shared" si="29"/>
        <v>FF</v>
      </c>
      <c r="AG193" s="65" t="s">
        <v>773</v>
      </c>
      <c r="AH193" s="65">
        <f>VLOOKUP(A193,'Tagging-195-JW'!$A$3:$M$197,12,FALSE)</f>
        <v>0</v>
      </c>
      <c r="AI193" s="65">
        <f>VLOOKUP(A193,'Tagging-195-FD'!$A$3:$M$197,12,FALSE)</f>
        <v>0</v>
      </c>
      <c r="AJ193" s="65" t="str">
        <f t="shared" si="27"/>
        <v>FF</v>
      </c>
      <c r="AK193" s="65" t="s">
        <v>773</v>
      </c>
      <c r="AL193" s="75">
        <f>VLOOKUP(A193,'Tagging-195-JW'!$A$3:$M$197,13,FALSE)</f>
        <v>0</v>
      </c>
      <c r="AM193" s="75">
        <f>VLOOKUP(A193,'Tagging-195-FD'!$A$3:$M$197,13,FALSE)</f>
        <v>0</v>
      </c>
      <c r="AN193" s="65" t="str">
        <f t="shared" si="28"/>
        <v>FF</v>
      </c>
    </row>
    <row r="194" spans="1:40" s="75" customFormat="1" x14ac:dyDescent="0.35">
      <c r="A194" s="65">
        <v>15</v>
      </c>
      <c r="B194" s="74" t="s">
        <v>30</v>
      </c>
      <c r="C194" s="65"/>
      <c r="D194" s="65"/>
      <c r="E194" s="65" t="s">
        <v>280</v>
      </c>
      <c r="F194" s="65" t="str">
        <f>VLOOKUP(A194,'Tagging-195-JW'!$A$3:$M$197,5,FALSE)</f>
        <v>x</v>
      </c>
      <c r="G194" s="65" t="str">
        <f>VLOOKUP(A194,'Tagging-195-FD'!$A$3:$M$197,5,FALSE)</f>
        <v>x</v>
      </c>
      <c r="H194" s="65" t="str">
        <f t="shared" si="21"/>
        <v>TT</v>
      </c>
      <c r="I194" s="65" t="s">
        <v>280</v>
      </c>
      <c r="J194" s="65" t="str">
        <f>VLOOKUP(A194,'Tagging-195-JW'!$A$3:$M$197,6,FALSE)</f>
        <v>x</v>
      </c>
      <c r="K194" s="65" t="str">
        <f>VLOOKUP(A194,'Tagging-195-FD'!$A$3:$M$197,6,FALSE)</f>
        <v>x</v>
      </c>
      <c r="L194" s="65" t="str">
        <f t="shared" si="22"/>
        <v>TT</v>
      </c>
      <c r="M194" s="65" t="s">
        <v>280</v>
      </c>
      <c r="N194" s="65" t="str">
        <f>VLOOKUP(A194,'Tagging-195-JW'!$A$3:$M$197,7,FALSE)</f>
        <v>x</v>
      </c>
      <c r="O194" s="65" t="str">
        <f>VLOOKUP(A194,'Tagging-195-FD'!$A$3:$M$197,7,FALSE)</f>
        <v>x</v>
      </c>
      <c r="P194" s="65" t="str">
        <f t="shared" si="23"/>
        <v>TT</v>
      </c>
      <c r="Q194" s="65" t="s">
        <v>280</v>
      </c>
      <c r="R194" s="65">
        <f>VLOOKUP(A194,'Tagging-195-JW'!$A$3:$M$197,8,FALSE)</f>
        <v>0</v>
      </c>
      <c r="S194" s="65">
        <f>VLOOKUP(A194,'Tagging-195-FD'!$A$3:$M$197,9,FALSE)</f>
        <v>0</v>
      </c>
      <c r="T194" s="65" t="str">
        <f t="shared" si="24"/>
        <v>FF</v>
      </c>
      <c r="U194" s="65" t="s">
        <v>773</v>
      </c>
      <c r="V194" s="65">
        <f>VLOOKUP(A194,'Tagging-195-JW'!$A$3:$M$197,9,FALSE)</f>
        <v>0</v>
      </c>
      <c r="W194" s="65">
        <f>VLOOKUP(A194,'Tagging-195-FD'!$A$3:$M$197,9,FALSE)</f>
        <v>0</v>
      </c>
      <c r="X194" s="65" t="str">
        <f t="shared" si="25"/>
        <v>FF</v>
      </c>
      <c r="Y194" s="65" t="s">
        <v>773</v>
      </c>
      <c r="Z194" s="65">
        <f>VLOOKUP(A194,'Tagging-195-JW'!$A$3:$M$197,10,FALSE)</f>
        <v>0</v>
      </c>
      <c r="AA194" s="65">
        <f>VLOOKUP(A194,'Tagging-195-FD'!$A$3:$M$197,10,FALSE)</f>
        <v>0</v>
      </c>
      <c r="AB194" s="65" t="str">
        <f t="shared" si="26"/>
        <v>FF</v>
      </c>
      <c r="AC194" s="65" t="s">
        <v>773</v>
      </c>
      <c r="AD194" s="65">
        <f>VLOOKUP(A194,'Tagging-195-JW'!$A$3:$M$197,11,FALSE)</f>
        <v>0</v>
      </c>
      <c r="AE194" s="65">
        <f>VLOOKUP(A194,'Tagging-195-FD'!$A$3:$M$197,11,FALSE)</f>
        <v>0</v>
      </c>
      <c r="AF194" s="65" t="str">
        <f t="shared" si="29"/>
        <v>FF</v>
      </c>
      <c r="AG194" s="65" t="s">
        <v>773</v>
      </c>
      <c r="AH194" s="65" t="str">
        <f>VLOOKUP(A194,'Tagging-195-JW'!$A$3:$M$197,12,FALSE)</f>
        <v>x</v>
      </c>
      <c r="AI194" s="65">
        <f>VLOOKUP(A194,'Tagging-195-FD'!$A$3:$M$197,12,FALSE)</f>
        <v>0</v>
      </c>
      <c r="AJ194" s="65" t="str">
        <f t="shared" si="27"/>
        <v>TF</v>
      </c>
      <c r="AK194" s="65" t="s">
        <v>773</v>
      </c>
      <c r="AL194" s="75">
        <f>VLOOKUP(A194,'Tagging-195-JW'!$A$3:$M$197,13,FALSE)</f>
        <v>0</v>
      </c>
      <c r="AM194" s="75">
        <f>VLOOKUP(A194,'Tagging-195-FD'!$A$3:$M$197,13,FALSE)</f>
        <v>0</v>
      </c>
      <c r="AN194" s="65" t="str">
        <f t="shared" si="28"/>
        <v>FF</v>
      </c>
    </row>
    <row r="195" spans="1:40" s="75" customFormat="1" x14ac:dyDescent="0.35">
      <c r="A195" s="65">
        <v>81</v>
      </c>
      <c r="B195" s="74" t="s">
        <v>97</v>
      </c>
      <c r="C195" s="65"/>
      <c r="D195" s="65"/>
      <c r="E195" s="65" t="s">
        <v>280</v>
      </c>
      <c r="F195" s="65" t="str">
        <f>VLOOKUP(A195,'Tagging-195-JW'!$A$3:$M$197,5,FALSE)</f>
        <v>x</v>
      </c>
      <c r="G195" s="65" t="str">
        <f>VLOOKUP(A195,'Tagging-195-FD'!$A$3:$M$197,5,FALSE)</f>
        <v>x</v>
      </c>
      <c r="H195" s="65" t="str">
        <f t="shared" si="21"/>
        <v>TT</v>
      </c>
      <c r="I195" s="65" t="s">
        <v>280</v>
      </c>
      <c r="J195" s="65" t="str">
        <f>VLOOKUP(A195,'Tagging-195-JW'!$A$3:$M$197,6,FALSE)</f>
        <v>x</v>
      </c>
      <c r="K195" s="65">
        <f>VLOOKUP(A195,'Tagging-195-FD'!$A$3:$M$197,6,FALSE)</f>
        <v>0</v>
      </c>
      <c r="L195" s="65" t="str">
        <f t="shared" si="22"/>
        <v>TF</v>
      </c>
      <c r="M195" s="65" t="s">
        <v>280</v>
      </c>
      <c r="N195" s="65" t="str">
        <f>VLOOKUP(A195,'Tagging-195-JW'!$A$3:$M$197,7,FALSE)</f>
        <v>x</v>
      </c>
      <c r="O195" s="65" t="str">
        <f>VLOOKUP(A195,'Tagging-195-FD'!$A$3:$M$197,7,FALSE)</f>
        <v>x</v>
      </c>
      <c r="P195" s="65" t="str">
        <f t="shared" si="23"/>
        <v>TT</v>
      </c>
      <c r="Q195" s="65" t="s">
        <v>280</v>
      </c>
      <c r="R195" s="65">
        <f>VLOOKUP(A195,'Tagging-195-JW'!$A$3:$M$197,8,FALSE)</f>
        <v>0</v>
      </c>
      <c r="S195" s="65">
        <f>VLOOKUP(A195,'Tagging-195-FD'!$A$3:$M$197,9,FALSE)</f>
        <v>0</v>
      </c>
      <c r="T195" s="65" t="str">
        <f t="shared" si="24"/>
        <v>FF</v>
      </c>
      <c r="U195" s="65" t="s">
        <v>773</v>
      </c>
      <c r="V195" s="65">
        <f>VLOOKUP(A195,'Tagging-195-JW'!$A$3:$M$197,9,FALSE)</f>
        <v>0</v>
      </c>
      <c r="W195" s="65">
        <f>VLOOKUP(A195,'Tagging-195-FD'!$A$3:$M$197,9,FALSE)</f>
        <v>0</v>
      </c>
      <c r="X195" s="65" t="str">
        <f t="shared" si="25"/>
        <v>FF</v>
      </c>
      <c r="Y195" s="65" t="s">
        <v>773</v>
      </c>
      <c r="Z195" s="65">
        <f>VLOOKUP(A195,'Tagging-195-JW'!$A$3:$M$197,10,FALSE)</f>
        <v>0</v>
      </c>
      <c r="AA195" s="65">
        <f>VLOOKUP(A195,'Tagging-195-FD'!$A$3:$M$197,10,FALSE)</f>
        <v>0</v>
      </c>
      <c r="AB195" s="65" t="str">
        <f t="shared" si="26"/>
        <v>FF</v>
      </c>
      <c r="AC195" s="65" t="s">
        <v>773</v>
      </c>
      <c r="AD195" s="65">
        <f>VLOOKUP(A195,'Tagging-195-JW'!$A$3:$M$197,11,FALSE)</f>
        <v>0</v>
      </c>
      <c r="AE195" s="65">
        <f>VLOOKUP(A195,'Tagging-195-FD'!$A$3:$M$197,11,FALSE)</f>
        <v>0</v>
      </c>
      <c r="AF195" s="65" t="str">
        <f t="shared" si="29"/>
        <v>FF</v>
      </c>
      <c r="AG195" s="65" t="s">
        <v>280</v>
      </c>
      <c r="AH195" s="65" t="str">
        <f>VLOOKUP(A195,'Tagging-195-JW'!$A$3:$M$197,12,FALSE)</f>
        <v>x</v>
      </c>
      <c r="AI195" s="65">
        <f>VLOOKUP(A195,'Tagging-195-FD'!$A$3:$M$197,12,FALSE)</f>
        <v>0</v>
      </c>
      <c r="AJ195" s="65" t="str">
        <f t="shared" si="27"/>
        <v>TF</v>
      </c>
      <c r="AK195" s="65" t="s">
        <v>773</v>
      </c>
      <c r="AL195" s="75">
        <f>VLOOKUP(A195,'Tagging-195-JW'!$A$3:$M$197,13,FALSE)</f>
        <v>0</v>
      </c>
      <c r="AM195" s="75">
        <f>VLOOKUP(A195,'Tagging-195-FD'!$A$3:$M$197,13,FALSE)</f>
        <v>0</v>
      </c>
      <c r="AN195" s="65" t="str">
        <f t="shared" si="28"/>
        <v>FF</v>
      </c>
    </row>
    <row r="196" spans="1:40" s="75" customFormat="1" x14ac:dyDescent="0.35">
      <c r="A196" s="65">
        <v>62</v>
      </c>
      <c r="B196" s="74" t="s">
        <v>79</v>
      </c>
      <c r="C196" s="65"/>
      <c r="D196" s="65"/>
      <c r="E196" s="65" t="s">
        <v>280</v>
      </c>
      <c r="F196" s="65" t="str">
        <f>VLOOKUP(A196,'Tagging-195-JW'!$A$3:$M$197,5,FALSE)</f>
        <v>x</v>
      </c>
      <c r="G196" s="65" t="str">
        <f>VLOOKUP(A196,'Tagging-195-FD'!$A$3:$M$197,5,FALSE)</f>
        <v>x</v>
      </c>
      <c r="H196" s="65" t="str">
        <f t="shared" ref="H196:H247" si="30">IF(AND(F196="x",G196="x"),"TT",IF(AND(F196="x",G196&lt;&gt;"x"),"TF",IF(AND(F196&lt;&gt;"x",G196="x"),"FT","FF")))</f>
        <v>TT</v>
      </c>
      <c r="I196" s="65" t="s">
        <v>773</v>
      </c>
      <c r="J196" s="65">
        <f>VLOOKUP(A196,'Tagging-195-JW'!$A$3:$M$197,6,FALSE)</f>
        <v>0</v>
      </c>
      <c r="K196" s="65">
        <f>VLOOKUP(A196,'Tagging-195-FD'!$A$3:$M$197,6,FALSE)</f>
        <v>0</v>
      </c>
      <c r="L196" s="65" t="str">
        <f t="shared" ref="L196:L247" si="31">IF(AND(J196="x",K196="x"),"TT",IF(AND(J196="x",K196&lt;&gt;"x"),"TF",IF(AND(J196&lt;&gt;"x",K196="x"),"FT","FF")))</f>
        <v>FF</v>
      </c>
      <c r="M196" s="65" t="s">
        <v>280</v>
      </c>
      <c r="N196" s="65" t="str">
        <f>VLOOKUP(A196,'Tagging-195-JW'!$A$3:$M$197,7,FALSE)</f>
        <v>x</v>
      </c>
      <c r="O196" s="65" t="str">
        <f>VLOOKUP(A196,'Tagging-195-FD'!$A$3:$M$197,7,FALSE)</f>
        <v>x</v>
      </c>
      <c r="P196" s="65" t="str">
        <f t="shared" ref="P196:P247" si="32">IF(AND(N196="x",O196="x"),"TT",IF(AND(N196="x",O196&lt;&gt;"x"),"TF",IF(AND(N196&lt;&gt;"x",O196="x"),"FT","FF")))</f>
        <v>TT</v>
      </c>
      <c r="Q196" s="65" t="s">
        <v>280</v>
      </c>
      <c r="R196" s="65" t="str">
        <f>VLOOKUP(A196,'Tagging-195-JW'!$A$3:$M$197,8,FALSE)</f>
        <v>x</v>
      </c>
      <c r="S196" s="65">
        <f>VLOOKUP(A196,'Tagging-195-FD'!$A$3:$M$197,9,FALSE)</f>
        <v>0</v>
      </c>
      <c r="T196" s="65" t="str">
        <f t="shared" ref="T196:T247" si="33">IF(AND(R196="x",S196="x"),"TT",IF(AND(R196="x",S196&lt;&gt;"x"),"TF",IF(AND(R196&lt;&gt;"x",S196="x"),"FT","FF")))</f>
        <v>TF</v>
      </c>
      <c r="U196" s="65" t="s">
        <v>773</v>
      </c>
      <c r="V196" s="65">
        <f>VLOOKUP(A196,'Tagging-195-JW'!$A$3:$M$197,9,FALSE)</f>
        <v>0</v>
      </c>
      <c r="W196" s="65">
        <f>VLOOKUP(A196,'Tagging-195-FD'!$A$3:$M$197,9,FALSE)</f>
        <v>0</v>
      </c>
      <c r="X196" s="65" t="str">
        <f t="shared" ref="X196:X247" si="34">IF(AND(V196="x",W196="x"),"TT",IF(AND(V196="x",W196&lt;&gt;"x"),"TF",IF(AND(V196&lt;&gt;"x",W196="x"),"FT","FF")))</f>
        <v>FF</v>
      </c>
      <c r="Y196" s="65" t="s">
        <v>773</v>
      </c>
      <c r="Z196" s="65">
        <f>VLOOKUP(A196,'Tagging-195-JW'!$A$3:$M$197,10,FALSE)</f>
        <v>0</v>
      </c>
      <c r="AA196" s="65">
        <f>VLOOKUP(A196,'Tagging-195-FD'!$A$3:$M$197,10,FALSE)</f>
        <v>0</v>
      </c>
      <c r="AB196" s="65" t="str">
        <f t="shared" ref="AB196:AB247" si="35">IF(AND(Z196="x",AA196="x"),"TT",IF(AND(Z196="x",AA196&lt;&gt;"x"),"TF",IF(AND(Z196&lt;&gt;"x",AA196="x"),"FT","FF")))</f>
        <v>FF</v>
      </c>
      <c r="AC196" s="65" t="s">
        <v>773</v>
      </c>
      <c r="AD196" s="65">
        <f>VLOOKUP(A196,'Tagging-195-JW'!$A$3:$M$197,11,FALSE)</f>
        <v>0</v>
      </c>
      <c r="AE196" s="65">
        <f>VLOOKUP(A196,'Tagging-195-FD'!$A$3:$M$197,11,FALSE)</f>
        <v>0</v>
      </c>
      <c r="AF196" s="65" t="str">
        <f t="shared" si="29"/>
        <v>FF</v>
      </c>
      <c r="AG196" s="65" t="s">
        <v>773</v>
      </c>
      <c r="AH196" s="65">
        <f>VLOOKUP(A196,'Tagging-195-JW'!$A$3:$M$197,12,FALSE)</f>
        <v>0</v>
      </c>
      <c r="AI196" s="65">
        <f>VLOOKUP(A196,'Tagging-195-FD'!$A$3:$M$197,12,FALSE)</f>
        <v>0</v>
      </c>
      <c r="AJ196" s="65" t="str">
        <f t="shared" ref="AJ196:AJ247" si="36">IF(AND(AH196="x",AI196="x"),"TT",IF(AND(AH196="x",AI196&lt;&gt;"x"),"TF",IF(AND(AH196&lt;&gt;"x",AI196="x"),"FT","FF")))</f>
        <v>FF</v>
      </c>
      <c r="AK196" s="65" t="s">
        <v>773</v>
      </c>
      <c r="AL196" s="75">
        <f>VLOOKUP(A196,'Tagging-195-JW'!$A$3:$M$197,13,FALSE)</f>
        <v>0</v>
      </c>
      <c r="AM196" s="75">
        <f>VLOOKUP(A196,'Tagging-195-FD'!$A$3:$M$197,13,FALSE)</f>
        <v>0</v>
      </c>
      <c r="AN196" s="65" t="str">
        <f t="shared" ref="AN196:AN247" si="37">IF(AND(AL196="x",AM196="x"),"TT",IF(AND(AL196="x",AM196&lt;&gt;"x"),"TF",IF(AND(AL196&lt;&gt;"x",AM196="x"),"FT","FF")))</f>
        <v>FF</v>
      </c>
    </row>
    <row r="197" spans="1:40" s="75" customFormat="1" x14ac:dyDescent="0.35">
      <c r="A197" s="65">
        <v>25</v>
      </c>
      <c r="B197" s="74" t="s">
        <v>41</v>
      </c>
      <c r="C197" s="65"/>
      <c r="D197" s="65"/>
      <c r="E197" s="65" t="s">
        <v>280</v>
      </c>
      <c r="F197" s="65" t="str">
        <f>VLOOKUP(A197,'Tagging-195-JW'!$A$3:$M$197,5,FALSE)</f>
        <v>x</v>
      </c>
      <c r="G197" s="65" t="str">
        <f>VLOOKUP(A197,'Tagging-195-FD'!$A$3:$M$197,5,FALSE)</f>
        <v>x</v>
      </c>
      <c r="H197" s="65" t="str">
        <f t="shared" si="30"/>
        <v>TT</v>
      </c>
      <c r="I197" s="65" t="s">
        <v>280</v>
      </c>
      <c r="J197" s="65" t="str">
        <f>VLOOKUP(A197,'Tagging-195-JW'!$A$3:$M$197,6,FALSE)</f>
        <v>x</v>
      </c>
      <c r="K197" s="65" t="str">
        <f>VLOOKUP(A197,'Tagging-195-FD'!$A$3:$M$197,6,FALSE)</f>
        <v>x</v>
      </c>
      <c r="L197" s="65" t="str">
        <f t="shared" si="31"/>
        <v>TT</v>
      </c>
      <c r="M197" s="65" t="s">
        <v>280</v>
      </c>
      <c r="N197" s="65" t="str">
        <f>VLOOKUP(A197,'Tagging-195-JW'!$A$3:$M$197,7,FALSE)</f>
        <v>x</v>
      </c>
      <c r="O197" s="65" t="str">
        <f>VLOOKUP(A197,'Tagging-195-FD'!$A$3:$M$197,7,FALSE)</f>
        <v>x</v>
      </c>
      <c r="P197" s="65" t="str">
        <f t="shared" si="32"/>
        <v>TT</v>
      </c>
      <c r="Q197" s="65" t="s">
        <v>280</v>
      </c>
      <c r="R197" s="65" t="str">
        <f>VLOOKUP(A197,'Tagging-195-JW'!$A$3:$M$197,8,FALSE)</f>
        <v>x</v>
      </c>
      <c r="S197" s="65">
        <f>VLOOKUP(A197,'Tagging-195-FD'!$A$3:$M$197,9,FALSE)</f>
        <v>0</v>
      </c>
      <c r="T197" s="65" t="str">
        <f t="shared" si="33"/>
        <v>TF</v>
      </c>
      <c r="U197" s="65" t="s">
        <v>773</v>
      </c>
      <c r="V197" s="65">
        <f>VLOOKUP(A197,'Tagging-195-JW'!$A$3:$M$197,9,FALSE)</f>
        <v>0</v>
      </c>
      <c r="W197" s="65">
        <f>VLOOKUP(A197,'Tagging-195-FD'!$A$3:$M$197,9,FALSE)</f>
        <v>0</v>
      </c>
      <c r="X197" s="65" t="str">
        <f t="shared" si="34"/>
        <v>FF</v>
      </c>
      <c r="Y197" s="65" t="s">
        <v>773</v>
      </c>
      <c r="Z197" s="65">
        <f>VLOOKUP(A197,'Tagging-195-JW'!$A$3:$M$197,10,FALSE)</f>
        <v>0</v>
      </c>
      <c r="AA197" s="65">
        <f>VLOOKUP(A197,'Tagging-195-FD'!$A$3:$M$197,10,FALSE)</f>
        <v>0</v>
      </c>
      <c r="AB197" s="65" t="str">
        <f t="shared" si="35"/>
        <v>FF</v>
      </c>
      <c r="AC197" s="65" t="s">
        <v>773</v>
      </c>
      <c r="AD197" s="65">
        <f>VLOOKUP(A197,'Tagging-195-JW'!$A$3:$M$197,11,FALSE)</f>
        <v>0</v>
      </c>
      <c r="AE197" s="65">
        <f>VLOOKUP(A197,'Tagging-195-FD'!$A$3:$M$197,11,FALSE)</f>
        <v>0</v>
      </c>
      <c r="AF197" s="65" t="str">
        <f t="shared" ref="AF197:AF247" si="38">IF(AND(AD197="x",AE197="x"),"TT",IF(AND(AD197="x",AE197&lt;&gt;"x"),"TF",IF(AND(AD197&lt;&gt;"x",AE197="x"),"FT","FF")))</f>
        <v>FF</v>
      </c>
      <c r="AG197" s="65" t="s">
        <v>773</v>
      </c>
      <c r="AH197" s="65">
        <f>VLOOKUP(A197,'Tagging-195-JW'!$A$3:$M$197,12,FALSE)</f>
        <v>0</v>
      </c>
      <c r="AI197" s="65">
        <f>VLOOKUP(A197,'Tagging-195-FD'!$A$3:$M$197,12,FALSE)</f>
        <v>0</v>
      </c>
      <c r="AJ197" s="65" t="str">
        <f t="shared" si="36"/>
        <v>FF</v>
      </c>
      <c r="AK197" s="65" t="s">
        <v>773</v>
      </c>
      <c r="AL197" s="75">
        <f>VLOOKUP(A197,'Tagging-195-JW'!$A$3:$M$197,13,FALSE)</f>
        <v>0</v>
      </c>
      <c r="AM197" s="75">
        <f>VLOOKUP(A197,'Tagging-195-FD'!$A$3:$M$197,13,FALSE)</f>
        <v>0</v>
      </c>
      <c r="AN197" s="65" t="str">
        <f t="shared" si="37"/>
        <v>FF</v>
      </c>
    </row>
    <row r="198" spans="1:40" s="75" customFormat="1" x14ac:dyDescent="0.35">
      <c r="A198" s="65">
        <v>89</v>
      </c>
      <c r="B198" s="74" t="s">
        <v>105</v>
      </c>
      <c r="C198" s="65"/>
      <c r="D198" s="65"/>
      <c r="E198" s="65" t="s">
        <v>280</v>
      </c>
      <c r="F198" s="65" t="str">
        <f>VLOOKUP(A198,'Tagging-195-JW'!$A$3:$M$197,5,FALSE)</f>
        <v>x</v>
      </c>
      <c r="G198" s="65" t="str">
        <f>VLOOKUP(A198,'Tagging-195-FD'!$A$3:$M$197,5,FALSE)</f>
        <v>x</v>
      </c>
      <c r="H198" s="65" t="str">
        <f t="shared" si="30"/>
        <v>TT</v>
      </c>
      <c r="I198" s="65" t="s">
        <v>280</v>
      </c>
      <c r="J198" s="65" t="str">
        <f>VLOOKUP(A198,'Tagging-195-JW'!$A$3:$M$197,6,FALSE)</f>
        <v>x</v>
      </c>
      <c r="K198" s="65" t="str">
        <f>VLOOKUP(A198,'Tagging-195-FD'!$A$3:$M$197,6,FALSE)</f>
        <v>x</v>
      </c>
      <c r="L198" s="65" t="str">
        <f t="shared" si="31"/>
        <v>TT</v>
      </c>
      <c r="M198" s="65" t="s">
        <v>280</v>
      </c>
      <c r="N198" s="65" t="str">
        <f>VLOOKUP(A198,'Tagging-195-JW'!$A$3:$M$197,7,FALSE)</f>
        <v>x</v>
      </c>
      <c r="O198" s="65" t="str">
        <f>VLOOKUP(A198,'Tagging-195-FD'!$A$3:$M$197,7,FALSE)</f>
        <v>x</v>
      </c>
      <c r="P198" s="65" t="str">
        <f t="shared" si="32"/>
        <v>TT</v>
      </c>
      <c r="Q198" s="65" t="s">
        <v>280</v>
      </c>
      <c r="R198" s="65" t="str">
        <f>VLOOKUP(A198,'Tagging-195-JW'!$A$3:$M$197,8,FALSE)</f>
        <v>x</v>
      </c>
      <c r="S198" s="65">
        <f>VLOOKUP(A198,'Tagging-195-FD'!$A$3:$M$197,9,FALSE)</f>
        <v>0</v>
      </c>
      <c r="T198" s="65" t="str">
        <f t="shared" si="33"/>
        <v>TF</v>
      </c>
      <c r="U198" s="65" t="s">
        <v>773</v>
      </c>
      <c r="V198" s="65">
        <f>VLOOKUP(A198,'Tagging-195-JW'!$A$3:$M$197,9,FALSE)</f>
        <v>0</v>
      </c>
      <c r="W198" s="65">
        <f>VLOOKUP(A198,'Tagging-195-FD'!$A$3:$M$197,9,FALSE)</f>
        <v>0</v>
      </c>
      <c r="X198" s="65" t="str">
        <f t="shared" si="34"/>
        <v>FF</v>
      </c>
      <c r="Y198" s="65" t="s">
        <v>773</v>
      </c>
      <c r="Z198" s="65">
        <f>VLOOKUP(A198,'Tagging-195-JW'!$A$3:$M$197,10,FALSE)</f>
        <v>0</v>
      </c>
      <c r="AA198" s="65">
        <f>VLOOKUP(A198,'Tagging-195-FD'!$A$3:$M$197,10,FALSE)</f>
        <v>0</v>
      </c>
      <c r="AB198" s="65" t="str">
        <f t="shared" si="35"/>
        <v>FF</v>
      </c>
      <c r="AC198" s="65" t="s">
        <v>773</v>
      </c>
      <c r="AD198" s="65">
        <f>VLOOKUP(A198,'Tagging-195-JW'!$A$3:$M$197,11,FALSE)</f>
        <v>0</v>
      </c>
      <c r="AE198" s="65">
        <f>VLOOKUP(A198,'Tagging-195-FD'!$A$3:$M$197,11,FALSE)</f>
        <v>0</v>
      </c>
      <c r="AF198" s="65" t="str">
        <f t="shared" si="38"/>
        <v>FF</v>
      </c>
      <c r="AG198" s="65" t="s">
        <v>773</v>
      </c>
      <c r="AH198" s="65">
        <f>VLOOKUP(A198,'Tagging-195-JW'!$A$3:$M$197,12,FALSE)</f>
        <v>0</v>
      </c>
      <c r="AI198" s="65">
        <f>VLOOKUP(A198,'Tagging-195-FD'!$A$3:$M$197,12,FALSE)</f>
        <v>0</v>
      </c>
      <c r="AJ198" s="65" t="str">
        <f t="shared" si="36"/>
        <v>FF</v>
      </c>
      <c r="AK198" s="65" t="s">
        <v>773</v>
      </c>
      <c r="AL198" s="75">
        <f>VLOOKUP(A198,'Tagging-195-JW'!$A$3:$M$197,13,FALSE)</f>
        <v>0</v>
      </c>
      <c r="AM198" s="75">
        <f>VLOOKUP(A198,'Tagging-195-FD'!$A$3:$M$197,13,FALSE)</f>
        <v>0</v>
      </c>
      <c r="AN198" s="65" t="str">
        <f t="shared" si="37"/>
        <v>FF</v>
      </c>
    </row>
    <row r="199" spans="1:40" s="75" customFormat="1" x14ac:dyDescent="0.35">
      <c r="A199" s="65">
        <v>19</v>
      </c>
      <c r="B199" s="74" t="s">
        <v>35</v>
      </c>
      <c r="C199" s="65"/>
      <c r="D199" s="65"/>
      <c r="E199" s="65" t="s">
        <v>280</v>
      </c>
      <c r="F199" s="65" t="str">
        <f>VLOOKUP(A199,'Tagging-195-JW'!$A$3:$M$197,5,FALSE)</f>
        <v>x</v>
      </c>
      <c r="G199" s="65" t="str">
        <f>VLOOKUP(A199,'Tagging-195-FD'!$A$3:$M$197,5,FALSE)</f>
        <v>x</v>
      </c>
      <c r="H199" s="65" t="str">
        <f t="shared" si="30"/>
        <v>TT</v>
      </c>
      <c r="I199" s="65" t="s">
        <v>280</v>
      </c>
      <c r="J199" s="65" t="str">
        <f>VLOOKUP(A199,'Tagging-195-JW'!$A$3:$M$197,6,FALSE)</f>
        <v>x</v>
      </c>
      <c r="K199" s="65" t="str">
        <f>VLOOKUP(A199,'Tagging-195-FD'!$A$3:$M$197,6,FALSE)</f>
        <v>x</v>
      </c>
      <c r="L199" s="65" t="str">
        <f t="shared" si="31"/>
        <v>TT</v>
      </c>
      <c r="M199" s="65" t="s">
        <v>280</v>
      </c>
      <c r="N199" s="65" t="str">
        <f>VLOOKUP(A199,'Tagging-195-JW'!$A$3:$M$197,7,FALSE)</f>
        <v>x</v>
      </c>
      <c r="O199" s="65" t="str">
        <f>VLOOKUP(A199,'Tagging-195-FD'!$A$3:$M$197,7,FALSE)</f>
        <v>x</v>
      </c>
      <c r="P199" s="65" t="str">
        <f t="shared" si="32"/>
        <v>TT</v>
      </c>
      <c r="Q199" s="65" t="s">
        <v>280</v>
      </c>
      <c r="R199" s="65" t="str">
        <f>VLOOKUP(A199,'Tagging-195-JW'!$A$3:$M$197,8,FALSE)</f>
        <v>x</v>
      </c>
      <c r="S199" s="65">
        <f>VLOOKUP(A199,'Tagging-195-FD'!$A$3:$M$197,9,FALSE)</f>
        <v>0</v>
      </c>
      <c r="T199" s="65" t="str">
        <f t="shared" si="33"/>
        <v>TF</v>
      </c>
      <c r="U199" s="65" t="s">
        <v>773</v>
      </c>
      <c r="V199" s="65">
        <f>VLOOKUP(A199,'Tagging-195-JW'!$A$3:$M$197,9,FALSE)</f>
        <v>0</v>
      </c>
      <c r="W199" s="65">
        <f>VLOOKUP(A199,'Tagging-195-FD'!$A$3:$M$197,9,FALSE)</f>
        <v>0</v>
      </c>
      <c r="X199" s="65" t="str">
        <f t="shared" si="34"/>
        <v>FF</v>
      </c>
      <c r="Y199" s="65" t="s">
        <v>773</v>
      </c>
      <c r="Z199" s="65">
        <f>VLOOKUP(A199,'Tagging-195-JW'!$A$3:$M$197,10,FALSE)</f>
        <v>0</v>
      </c>
      <c r="AA199" s="65">
        <f>VLOOKUP(A199,'Tagging-195-FD'!$A$3:$M$197,10,FALSE)</f>
        <v>0</v>
      </c>
      <c r="AB199" s="65" t="str">
        <f t="shared" si="35"/>
        <v>FF</v>
      </c>
      <c r="AC199" s="65" t="s">
        <v>773</v>
      </c>
      <c r="AD199" s="65">
        <f>VLOOKUP(A199,'Tagging-195-JW'!$A$3:$M$197,11,FALSE)</f>
        <v>0</v>
      </c>
      <c r="AE199" s="65">
        <f>VLOOKUP(A199,'Tagging-195-FD'!$A$3:$M$197,11,FALSE)</f>
        <v>0</v>
      </c>
      <c r="AF199" s="65" t="str">
        <f t="shared" si="38"/>
        <v>FF</v>
      </c>
      <c r="AG199" s="65" t="s">
        <v>773</v>
      </c>
      <c r="AH199" s="65">
        <f>VLOOKUP(A199,'Tagging-195-JW'!$A$3:$M$197,12,FALSE)</f>
        <v>0</v>
      </c>
      <c r="AI199" s="65">
        <f>VLOOKUP(A199,'Tagging-195-FD'!$A$3:$M$197,12,FALSE)</f>
        <v>0</v>
      </c>
      <c r="AJ199" s="65" t="str">
        <f t="shared" si="36"/>
        <v>FF</v>
      </c>
      <c r="AK199" s="65" t="s">
        <v>773</v>
      </c>
      <c r="AL199" s="75">
        <f>VLOOKUP(A199,'Tagging-195-JW'!$A$3:$M$197,13,FALSE)</f>
        <v>0</v>
      </c>
      <c r="AM199" s="75">
        <f>VLOOKUP(A199,'Tagging-195-FD'!$A$3:$M$197,13,FALSE)</f>
        <v>0</v>
      </c>
      <c r="AN199" s="65" t="str">
        <f t="shared" si="37"/>
        <v>FF</v>
      </c>
    </row>
    <row r="200" spans="1:40" s="75" customFormat="1" x14ac:dyDescent="0.35">
      <c r="A200" s="65">
        <v>96</v>
      </c>
      <c r="B200" s="74" t="s">
        <v>112</v>
      </c>
      <c r="C200" s="65"/>
      <c r="D200" s="65"/>
      <c r="E200" s="65" t="s">
        <v>280</v>
      </c>
      <c r="F200" s="65" t="str">
        <f>VLOOKUP(A200,'Tagging-195-JW'!$A$3:$M$197,5,FALSE)</f>
        <v>x</v>
      </c>
      <c r="G200" s="65" t="str">
        <f>VLOOKUP(A200,'Tagging-195-FD'!$A$3:$M$197,5,FALSE)</f>
        <v>x</v>
      </c>
      <c r="H200" s="65" t="str">
        <f t="shared" si="30"/>
        <v>TT</v>
      </c>
      <c r="I200" s="65" t="s">
        <v>280</v>
      </c>
      <c r="J200" s="65" t="str">
        <f>VLOOKUP(A200,'Tagging-195-JW'!$A$3:$M$197,6,FALSE)</f>
        <v>x</v>
      </c>
      <c r="K200" s="65" t="str">
        <f>VLOOKUP(A200,'Tagging-195-FD'!$A$3:$M$197,6,FALSE)</f>
        <v>x</v>
      </c>
      <c r="L200" s="65" t="str">
        <f t="shared" si="31"/>
        <v>TT</v>
      </c>
      <c r="M200" s="65" t="s">
        <v>280</v>
      </c>
      <c r="N200" s="65" t="str">
        <f>VLOOKUP(A200,'Tagging-195-JW'!$A$3:$M$197,7,FALSE)</f>
        <v>x</v>
      </c>
      <c r="O200" s="65" t="str">
        <f>VLOOKUP(A200,'Tagging-195-FD'!$A$3:$M$197,7,FALSE)</f>
        <v>x</v>
      </c>
      <c r="P200" s="65" t="str">
        <f t="shared" si="32"/>
        <v>TT</v>
      </c>
      <c r="Q200" s="65" t="s">
        <v>280</v>
      </c>
      <c r="R200" s="65" t="str">
        <f>VLOOKUP(A200,'Tagging-195-JW'!$A$3:$M$197,8,FALSE)</f>
        <v>x</v>
      </c>
      <c r="S200" s="65">
        <f>VLOOKUP(A200,'Tagging-195-FD'!$A$3:$M$197,9,FALSE)</f>
        <v>0</v>
      </c>
      <c r="T200" s="65" t="str">
        <f t="shared" si="33"/>
        <v>TF</v>
      </c>
      <c r="U200" s="65" t="s">
        <v>773</v>
      </c>
      <c r="V200" s="65">
        <f>VLOOKUP(A200,'Tagging-195-JW'!$A$3:$M$197,9,FALSE)</f>
        <v>0</v>
      </c>
      <c r="W200" s="65">
        <f>VLOOKUP(A200,'Tagging-195-FD'!$A$3:$M$197,9,FALSE)</f>
        <v>0</v>
      </c>
      <c r="X200" s="65" t="str">
        <f t="shared" si="34"/>
        <v>FF</v>
      </c>
      <c r="Y200" s="65" t="s">
        <v>773</v>
      </c>
      <c r="Z200" s="65">
        <f>VLOOKUP(A200,'Tagging-195-JW'!$A$3:$M$197,10,FALSE)</f>
        <v>0</v>
      </c>
      <c r="AA200" s="65">
        <f>VLOOKUP(A200,'Tagging-195-FD'!$A$3:$M$197,10,FALSE)</f>
        <v>0</v>
      </c>
      <c r="AB200" s="65" t="str">
        <f t="shared" si="35"/>
        <v>FF</v>
      </c>
      <c r="AC200" s="65" t="s">
        <v>773</v>
      </c>
      <c r="AD200" s="65">
        <f>VLOOKUP(A200,'Tagging-195-JW'!$A$3:$M$197,11,FALSE)</f>
        <v>0</v>
      </c>
      <c r="AE200" s="65">
        <f>VLOOKUP(A200,'Tagging-195-FD'!$A$3:$M$197,11,FALSE)</f>
        <v>0</v>
      </c>
      <c r="AF200" s="65" t="str">
        <f t="shared" si="38"/>
        <v>FF</v>
      </c>
      <c r="AG200" s="65" t="s">
        <v>773</v>
      </c>
      <c r="AH200" s="65">
        <f>VLOOKUP(A200,'Tagging-195-JW'!$A$3:$M$197,12,FALSE)</f>
        <v>0</v>
      </c>
      <c r="AI200" s="65">
        <f>VLOOKUP(A200,'Tagging-195-FD'!$A$3:$M$197,12,FALSE)</f>
        <v>0</v>
      </c>
      <c r="AJ200" s="65" t="str">
        <f t="shared" si="36"/>
        <v>FF</v>
      </c>
      <c r="AK200" s="65" t="s">
        <v>773</v>
      </c>
      <c r="AL200" s="75">
        <f>VLOOKUP(A200,'Tagging-195-JW'!$A$3:$M$197,13,FALSE)</f>
        <v>0</v>
      </c>
      <c r="AM200" s="75">
        <f>VLOOKUP(A200,'Tagging-195-FD'!$A$3:$M$197,13,FALSE)</f>
        <v>0</v>
      </c>
      <c r="AN200" s="65" t="str">
        <f t="shared" si="37"/>
        <v>FF</v>
      </c>
    </row>
    <row r="201" spans="1:40" s="75" customFormat="1" x14ac:dyDescent="0.35">
      <c r="A201" s="65">
        <v>193</v>
      </c>
      <c r="B201" s="74" t="s">
        <v>208</v>
      </c>
      <c r="C201" s="65"/>
      <c r="D201" s="65"/>
      <c r="E201" s="65" t="s">
        <v>280</v>
      </c>
      <c r="F201" s="65" t="str">
        <f>VLOOKUP(A201,'Tagging-195-JW'!$A$3:$M$197,5,FALSE)</f>
        <v>x</v>
      </c>
      <c r="G201" s="65" t="str">
        <f>VLOOKUP(A201,'Tagging-195-FD'!$A$3:$M$197,5,FALSE)</f>
        <v>x</v>
      </c>
      <c r="H201" s="65" t="str">
        <f t="shared" si="30"/>
        <v>TT</v>
      </c>
      <c r="I201" s="65" t="s">
        <v>280</v>
      </c>
      <c r="J201" s="65" t="str">
        <f>VLOOKUP(A201,'Tagging-195-JW'!$A$3:$M$197,6,FALSE)</f>
        <v>x</v>
      </c>
      <c r="K201" s="65" t="str">
        <f>VLOOKUP(A201,'Tagging-195-FD'!$A$3:$M$197,6,FALSE)</f>
        <v>x</v>
      </c>
      <c r="L201" s="65" t="str">
        <f t="shared" si="31"/>
        <v>TT</v>
      </c>
      <c r="M201" s="65" t="s">
        <v>280</v>
      </c>
      <c r="N201" s="65" t="str">
        <f>VLOOKUP(A201,'Tagging-195-JW'!$A$3:$M$197,7,FALSE)</f>
        <v>x</v>
      </c>
      <c r="O201" s="65" t="str">
        <f>VLOOKUP(A201,'Tagging-195-FD'!$A$3:$M$197,7,FALSE)</f>
        <v>x</v>
      </c>
      <c r="P201" s="65" t="str">
        <f t="shared" si="32"/>
        <v>TT</v>
      </c>
      <c r="Q201" s="65" t="s">
        <v>280</v>
      </c>
      <c r="R201" s="65" t="str">
        <f>VLOOKUP(A201,'Tagging-195-JW'!$A$3:$M$197,8,FALSE)</f>
        <v>x</v>
      </c>
      <c r="S201" s="65">
        <f>VLOOKUP(A201,'Tagging-195-FD'!$A$3:$M$197,9,FALSE)</f>
        <v>0</v>
      </c>
      <c r="T201" s="65" t="str">
        <f t="shared" si="33"/>
        <v>TF</v>
      </c>
      <c r="U201" s="65" t="s">
        <v>773</v>
      </c>
      <c r="V201" s="65">
        <f>VLOOKUP(A201,'Tagging-195-JW'!$A$3:$M$197,9,FALSE)</f>
        <v>0</v>
      </c>
      <c r="W201" s="65">
        <f>VLOOKUP(A201,'Tagging-195-FD'!$A$3:$M$197,9,FALSE)</f>
        <v>0</v>
      </c>
      <c r="X201" s="65" t="str">
        <f t="shared" si="34"/>
        <v>FF</v>
      </c>
      <c r="Y201" s="65" t="s">
        <v>773</v>
      </c>
      <c r="Z201" s="65">
        <f>VLOOKUP(A201,'Tagging-195-JW'!$A$3:$M$197,10,FALSE)</f>
        <v>0</v>
      </c>
      <c r="AA201" s="65">
        <f>VLOOKUP(A201,'Tagging-195-FD'!$A$3:$M$197,10,FALSE)</f>
        <v>0</v>
      </c>
      <c r="AB201" s="65" t="str">
        <f t="shared" si="35"/>
        <v>FF</v>
      </c>
      <c r="AC201" s="65" t="s">
        <v>773</v>
      </c>
      <c r="AD201" s="65">
        <f>VLOOKUP(A201,'Tagging-195-JW'!$A$3:$M$197,11,FALSE)</f>
        <v>0</v>
      </c>
      <c r="AE201" s="65">
        <f>VLOOKUP(A201,'Tagging-195-FD'!$A$3:$M$197,11,FALSE)</f>
        <v>0</v>
      </c>
      <c r="AF201" s="65" t="str">
        <f t="shared" si="38"/>
        <v>FF</v>
      </c>
      <c r="AG201" s="65" t="s">
        <v>773</v>
      </c>
      <c r="AH201" s="65">
        <f>VLOOKUP(A201,'Tagging-195-JW'!$A$3:$M$197,12,FALSE)</f>
        <v>0</v>
      </c>
      <c r="AI201" s="65">
        <f>VLOOKUP(A201,'Tagging-195-FD'!$A$3:$M$197,12,FALSE)</f>
        <v>0</v>
      </c>
      <c r="AJ201" s="65" t="str">
        <f t="shared" si="36"/>
        <v>FF</v>
      </c>
      <c r="AK201" s="65" t="s">
        <v>773</v>
      </c>
      <c r="AL201" s="75">
        <f>VLOOKUP(A201,'Tagging-195-JW'!$A$3:$M$197,13,FALSE)</f>
        <v>0</v>
      </c>
      <c r="AM201" s="75">
        <f>VLOOKUP(A201,'Tagging-195-FD'!$A$3:$M$197,13,FALSE)</f>
        <v>0</v>
      </c>
      <c r="AN201" s="65" t="str">
        <f t="shared" si="37"/>
        <v>FF</v>
      </c>
    </row>
    <row r="202" spans="1:40" s="75" customFormat="1" x14ac:dyDescent="0.35">
      <c r="A202" s="65">
        <v>99</v>
      </c>
      <c r="B202" s="74" t="s">
        <v>115</v>
      </c>
      <c r="C202" s="65"/>
      <c r="D202" s="65"/>
      <c r="E202" s="65" t="s">
        <v>280</v>
      </c>
      <c r="F202" s="65" t="str">
        <f>VLOOKUP(A202,'Tagging-195-JW'!$A$3:$M$197,5,FALSE)</f>
        <v>x</v>
      </c>
      <c r="G202" s="65" t="str">
        <f>VLOOKUP(A202,'Tagging-195-FD'!$A$3:$M$197,5,FALSE)</f>
        <v>x</v>
      </c>
      <c r="H202" s="65" t="str">
        <f t="shared" si="30"/>
        <v>TT</v>
      </c>
      <c r="I202" s="65" t="s">
        <v>280</v>
      </c>
      <c r="J202" s="65" t="str">
        <f>VLOOKUP(A202,'Tagging-195-JW'!$A$3:$M$197,6,FALSE)</f>
        <v>x</v>
      </c>
      <c r="K202" s="65" t="str">
        <f>VLOOKUP(A202,'Tagging-195-FD'!$A$3:$M$197,6,FALSE)</f>
        <v>x</v>
      </c>
      <c r="L202" s="65" t="str">
        <f t="shared" si="31"/>
        <v>TT</v>
      </c>
      <c r="M202" s="65" t="s">
        <v>280</v>
      </c>
      <c r="N202" s="65" t="str">
        <f>VLOOKUP(A202,'Tagging-195-JW'!$A$3:$M$197,7,FALSE)</f>
        <v>x</v>
      </c>
      <c r="O202" s="65" t="str">
        <f>VLOOKUP(A202,'Tagging-195-FD'!$A$3:$M$197,7,FALSE)</f>
        <v>x</v>
      </c>
      <c r="P202" s="65" t="str">
        <f t="shared" si="32"/>
        <v>TT</v>
      </c>
      <c r="Q202" s="65" t="s">
        <v>280</v>
      </c>
      <c r="R202" s="65" t="str">
        <f>VLOOKUP(A202,'Tagging-195-JW'!$A$3:$M$197,8,FALSE)</f>
        <v>x</v>
      </c>
      <c r="S202" s="65">
        <f>VLOOKUP(A202,'Tagging-195-FD'!$A$3:$M$197,9,FALSE)</f>
        <v>0</v>
      </c>
      <c r="T202" s="65" t="str">
        <f t="shared" si="33"/>
        <v>TF</v>
      </c>
      <c r="U202" s="65" t="s">
        <v>773</v>
      </c>
      <c r="V202" s="65">
        <f>VLOOKUP(A202,'Tagging-195-JW'!$A$3:$M$197,9,FALSE)</f>
        <v>0</v>
      </c>
      <c r="W202" s="65">
        <f>VLOOKUP(A202,'Tagging-195-FD'!$A$3:$M$197,9,FALSE)</f>
        <v>0</v>
      </c>
      <c r="X202" s="65" t="str">
        <f t="shared" si="34"/>
        <v>FF</v>
      </c>
      <c r="Y202" s="65" t="s">
        <v>773</v>
      </c>
      <c r="Z202" s="65">
        <f>VLOOKUP(A202,'Tagging-195-JW'!$A$3:$M$197,10,FALSE)</f>
        <v>0</v>
      </c>
      <c r="AA202" s="65">
        <f>VLOOKUP(A202,'Tagging-195-FD'!$A$3:$M$197,10,FALSE)</f>
        <v>0</v>
      </c>
      <c r="AB202" s="65" t="str">
        <f t="shared" si="35"/>
        <v>FF</v>
      </c>
      <c r="AC202" s="65" t="s">
        <v>773</v>
      </c>
      <c r="AD202" s="65">
        <f>VLOOKUP(A202,'Tagging-195-JW'!$A$3:$M$197,11,FALSE)</f>
        <v>0</v>
      </c>
      <c r="AE202" s="65">
        <f>VLOOKUP(A202,'Tagging-195-FD'!$A$3:$M$197,11,FALSE)</f>
        <v>0</v>
      </c>
      <c r="AF202" s="65" t="str">
        <f t="shared" si="38"/>
        <v>FF</v>
      </c>
      <c r="AG202" s="65" t="s">
        <v>773</v>
      </c>
      <c r="AH202" s="65">
        <f>VLOOKUP(A202,'Tagging-195-JW'!$A$3:$M$197,12,FALSE)</f>
        <v>0</v>
      </c>
      <c r="AI202" s="65">
        <f>VLOOKUP(A202,'Tagging-195-FD'!$A$3:$M$197,12,FALSE)</f>
        <v>0</v>
      </c>
      <c r="AJ202" s="65" t="str">
        <f t="shared" si="36"/>
        <v>FF</v>
      </c>
      <c r="AK202" s="65" t="s">
        <v>773</v>
      </c>
      <c r="AL202" s="75">
        <f>VLOOKUP(A202,'Tagging-195-JW'!$A$3:$M$197,13,FALSE)</f>
        <v>0</v>
      </c>
      <c r="AM202" s="75">
        <f>VLOOKUP(A202,'Tagging-195-FD'!$A$3:$M$197,13,FALSE)</f>
        <v>0</v>
      </c>
      <c r="AN202" s="65" t="str">
        <f t="shared" si="37"/>
        <v>FF</v>
      </c>
    </row>
    <row r="203" spans="1:40" s="75" customFormat="1" x14ac:dyDescent="0.35">
      <c r="A203" s="65">
        <v>180</v>
      </c>
      <c r="B203" s="74" t="s">
        <v>196</v>
      </c>
      <c r="C203" s="65"/>
      <c r="D203" s="65"/>
      <c r="E203" s="65" t="s">
        <v>280</v>
      </c>
      <c r="F203" s="65" t="str">
        <f>VLOOKUP(A203,'Tagging-195-JW'!$A$3:$M$197,5,FALSE)</f>
        <v>x</v>
      </c>
      <c r="G203" s="65" t="str">
        <f>VLOOKUP(A203,'Tagging-195-FD'!$A$3:$M$197,5,FALSE)</f>
        <v>x</v>
      </c>
      <c r="H203" s="65" t="str">
        <f t="shared" si="30"/>
        <v>TT</v>
      </c>
      <c r="I203" s="65" t="s">
        <v>280</v>
      </c>
      <c r="J203" s="65" t="str">
        <f>VLOOKUP(A203,'Tagging-195-JW'!$A$3:$M$197,6,FALSE)</f>
        <v>x</v>
      </c>
      <c r="K203" s="65" t="str">
        <f>VLOOKUP(A203,'Tagging-195-FD'!$A$3:$M$197,6,FALSE)</f>
        <v>x</v>
      </c>
      <c r="L203" s="65" t="str">
        <f t="shared" si="31"/>
        <v>TT</v>
      </c>
      <c r="M203" s="65" t="s">
        <v>280</v>
      </c>
      <c r="N203" s="65" t="str">
        <f>VLOOKUP(A203,'Tagging-195-JW'!$A$3:$M$197,7,FALSE)</f>
        <v>x</v>
      </c>
      <c r="O203" s="65" t="str">
        <f>VLOOKUP(A203,'Tagging-195-FD'!$A$3:$M$197,7,FALSE)</f>
        <v>x</v>
      </c>
      <c r="P203" s="65" t="str">
        <f t="shared" si="32"/>
        <v>TT</v>
      </c>
      <c r="Q203" s="65" t="s">
        <v>280</v>
      </c>
      <c r="R203" s="65" t="str">
        <f>VLOOKUP(A203,'Tagging-195-JW'!$A$3:$M$197,8,FALSE)</f>
        <v>x</v>
      </c>
      <c r="S203" s="65">
        <f>VLOOKUP(A203,'Tagging-195-FD'!$A$3:$M$197,9,FALSE)</f>
        <v>0</v>
      </c>
      <c r="T203" s="65" t="str">
        <f t="shared" si="33"/>
        <v>TF</v>
      </c>
      <c r="U203" s="65" t="s">
        <v>773</v>
      </c>
      <c r="V203" s="65">
        <f>VLOOKUP(A203,'Tagging-195-JW'!$A$3:$M$197,9,FALSE)</f>
        <v>0</v>
      </c>
      <c r="W203" s="65">
        <f>VLOOKUP(A203,'Tagging-195-FD'!$A$3:$M$197,9,FALSE)</f>
        <v>0</v>
      </c>
      <c r="X203" s="65" t="str">
        <f t="shared" si="34"/>
        <v>FF</v>
      </c>
      <c r="Y203" s="65" t="s">
        <v>773</v>
      </c>
      <c r="Z203" s="65">
        <f>VLOOKUP(A203,'Tagging-195-JW'!$A$3:$M$197,10,FALSE)</f>
        <v>0</v>
      </c>
      <c r="AA203" s="65">
        <f>VLOOKUP(A203,'Tagging-195-FD'!$A$3:$M$197,10,FALSE)</f>
        <v>0</v>
      </c>
      <c r="AB203" s="65" t="str">
        <f t="shared" si="35"/>
        <v>FF</v>
      </c>
      <c r="AC203" s="65" t="s">
        <v>773</v>
      </c>
      <c r="AD203" s="65">
        <f>VLOOKUP(A203,'Tagging-195-JW'!$A$3:$M$197,11,FALSE)</f>
        <v>0</v>
      </c>
      <c r="AE203" s="65">
        <f>VLOOKUP(A203,'Tagging-195-FD'!$A$3:$M$197,11,FALSE)</f>
        <v>0</v>
      </c>
      <c r="AF203" s="65" t="str">
        <f t="shared" si="38"/>
        <v>FF</v>
      </c>
      <c r="AG203" s="65" t="s">
        <v>773</v>
      </c>
      <c r="AH203" s="65">
        <f>VLOOKUP(A203,'Tagging-195-JW'!$A$3:$M$197,12,FALSE)</f>
        <v>0</v>
      </c>
      <c r="AI203" s="65">
        <f>VLOOKUP(A203,'Tagging-195-FD'!$A$3:$M$197,12,FALSE)</f>
        <v>0</v>
      </c>
      <c r="AJ203" s="65" t="str">
        <f t="shared" si="36"/>
        <v>FF</v>
      </c>
      <c r="AK203" s="65" t="s">
        <v>773</v>
      </c>
      <c r="AL203" s="75">
        <f>VLOOKUP(A203,'Tagging-195-JW'!$A$3:$M$197,13,FALSE)</f>
        <v>0</v>
      </c>
      <c r="AM203" s="75">
        <f>VLOOKUP(A203,'Tagging-195-FD'!$A$3:$M$197,13,FALSE)</f>
        <v>0</v>
      </c>
      <c r="AN203" s="65" t="str">
        <f t="shared" si="37"/>
        <v>FF</v>
      </c>
    </row>
    <row r="204" spans="1:40" s="75" customFormat="1" x14ac:dyDescent="0.35">
      <c r="A204" s="65">
        <v>31</v>
      </c>
      <c r="B204" s="74" t="s">
        <v>47</v>
      </c>
      <c r="C204" s="65"/>
      <c r="D204" s="65"/>
      <c r="E204" s="65" t="s">
        <v>280</v>
      </c>
      <c r="F204" s="65" t="str">
        <f>VLOOKUP(A204,'Tagging-195-JW'!$A$3:$M$197,5,FALSE)</f>
        <v>x</v>
      </c>
      <c r="G204" s="65" t="str">
        <f>VLOOKUP(A204,'Tagging-195-FD'!$A$3:$M$197,5,FALSE)</f>
        <v>x</v>
      </c>
      <c r="H204" s="65" t="str">
        <f t="shared" si="30"/>
        <v>TT</v>
      </c>
      <c r="I204" s="65" t="s">
        <v>280</v>
      </c>
      <c r="J204" s="65" t="str">
        <f>VLOOKUP(A204,'Tagging-195-JW'!$A$3:$M$197,6,FALSE)</f>
        <v>x</v>
      </c>
      <c r="K204" s="65" t="str">
        <f>VLOOKUP(A204,'Tagging-195-FD'!$A$3:$M$197,6,FALSE)</f>
        <v>x</v>
      </c>
      <c r="L204" s="65" t="str">
        <f t="shared" si="31"/>
        <v>TT</v>
      </c>
      <c r="M204" s="65" t="s">
        <v>280</v>
      </c>
      <c r="N204" s="65" t="str">
        <f>VLOOKUP(A204,'Tagging-195-JW'!$A$3:$M$197,7,FALSE)</f>
        <v>x</v>
      </c>
      <c r="O204" s="65" t="str">
        <f>VLOOKUP(A204,'Tagging-195-FD'!$A$3:$M$197,7,FALSE)</f>
        <v>x</v>
      </c>
      <c r="P204" s="65" t="str">
        <f t="shared" si="32"/>
        <v>TT</v>
      </c>
      <c r="Q204" s="65" t="s">
        <v>280</v>
      </c>
      <c r="R204" s="65" t="str">
        <f>VLOOKUP(A204,'Tagging-195-JW'!$A$3:$M$197,8,FALSE)</f>
        <v>x</v>
      </c>
      <c r="S204" s="65">
        <f>VLOOKUP(A204,'Tagging-195-FD'!$A$3:$M$197,9,FALSE)</f>
        <v>0</v>
      </c>
      <c r="T204" s="65" t="str">
        <f t="shared" si="33"/>
        <v>TF</v>
      </c>
      <c r="U204" s="65" t="s">
        <v>773</v>
      </c>
      <c r="V204" s="65">
        <f>VLOOKUP(A204,'Tagging-195-JW'!$A$3:$M$197,9,FALSE)</f>
        <v>0</v>
      </c>
      <c r="W204" s="65">
        <f>VLOOKUP(A204,'Tagging-195-FD'!$A$3:$M$197,9,FALSE)</f>
        <v>0</v>
      </c>
      <c r="X204" s="65" t="str">
        <f t="shared" si="34"/>
        <v>FF</v>
      </c>
      <c r="Y204" s="65" t="s">
        <v>773</v>
      </c>
      <c r="Z204" s="65">
        <f>VLOOKUP(A204,'Tagging-195-JW'!$A$3:$M$197,10,FALSE)</f>
        <v>0</v>
      </c>
      <c r="AA204" s="65">
        <f>VLOOKUP(A204,'Tagging-195-FD'!$A$3:$M$197,10,FALSE)</f>
        <v>0</v>
      </c>
      <c r="AB204" s="65" t="str">
        <f t="shared" si="35"/>
        <v>FF</v>
      </c>
      <c r="AC204" s="65" t="s">
        <v>773</v>
      </c>
      <c r="AD204" s="65">
        <f>VLOOKUP(A204,'Tagging-195-JW'!$A$3:$M$197,11,FALSE)</f>
        <v>0</v>
      </c>
      <c r="AE204" s="65">
        <f>VLOOKUP(A204,'Tagging-195-FD'!$A$3:$M$197,11,FALSE)</f>
        <v>0</v>
      </c>
      <c r="AF204" s="65" t="str">
        <f t="shared" si="38"/>
        <v>FF</v>
      </c>
      <c r="AG204" s="65" t="s">
        <v>773</v>
      </c>
      <c r="AH204" s="65">
        <f>VLOOKUP(A204,'Tagging-195-JW'!$A$3:$M$197,12,FALSE)</f>
        <v>0</v>
      </c>
      <c r="AI204" s="65">
        <f>VLOOKUP(A204,'Tagging-195-FD'!$A$3:$M$197,12,FALSE)</f>
        <v>0</v>
      </c>
      <c r="AJ204" s="65" t="str">
        <f t="shared" si="36"/>
        <v>FF</v>
      </c>
      <c r="AK204" s="65" t="s">
        <v>773</v>
      </c>
      <c r="AL204" s="75">
        <f>VLOOKUP(A204,'Tagging-195-JW'!$A$3:$M$197,13,FALSE)</f>
        <v>0</v>
      </c>
      <c r="AM204" s="75">
        <f>VLOOKUP(A204,'Tagging-195-FD'!$A$3:$M$197,13,FALSE)</f>
        <v>0</v>
      </c>
      <c r="AN204" s="65" t="str">
        <f t="shared" si="37"/>
        <v>FF</v>
      </c>
    </row>
    <row r="205" spans="1:40" s="75" customFormat="1" x14ac:dyDescent="0.35">
      <c r="A205" s="65">
        <v>83</v>
      </c>
      <c r="B205" s="74" t="s">
        <v>99</v>
      </c>
      <c r="C205" s="65"/>
      <c r="D205" s="65"/>
      <c r="E205" s="65" t="s">
        <v>280</v>
      </c>
      <c r="F205" s="65" t="str">
        <f>VLOOKUP(A205,'Tagging-195-JW'!$A$3:$M$197,5,FALSE)</f>
        <v>x</v>
      </c>
      <c r="G205" s="65" t="str">
        <f>VLOOKUP(A205,'Tagging-195-FD'!$A$3:$M$197,5,FALSE)</f>
        <v>x</v>
      </c>
      <c r="H205" s="65" t="str">
        <f t="shared" si="30"/>
        <v>TT</v>
      </c>
      <c r="I205" s="65" t="s">
        <v>280</v>
      </c>
      <c r="J205" s="65">
        <f>VLOOKUP(A205,'Tagging-195-JW'!$A$3:$M$197,6,FALSE)</f>
        <v>0</v>
      </c>
      <c r="K205" s="65" t="str">
        <f>VLOOKUP(A205,'Tagging-195-FD'!$A$3:$M$197,6,FALSE)</f>
        <v>x</v>
      </c>
      <c r="L205" s="65" t="str">
        <f t="shared" si="31"/>
        <v>FT</v>
      </c>
      <c r="M205" s="65" t="s">
        <v>280</v>
      </c>
      <c r="N205" s="65" t="str">
        <f>VLOOKUP(A205,'Tagging-195-JW'!$A$3:$M$197,7,FALSE)</f>
        <v>x</v>
      </c>
      <c r="O205" s="65" t="str">
        <f>VLOOKUP(A205,'Tagging-195-FD'!$A$3:$M$197,7,FALSE)</f>
        <v>x</v>
      </c>
      <c r="P205" s="65" t="str">
        <f t="shared" si="32"/>
        <v>TT</v>
      </c>
      <c r="Q205" s="65" t="s">
        <v>280</v>
      </c>
      <c r="R205" s="65" t="str">
        <f>VLOOKUP(A205,'Tagging-195-JW'!$A$3:$M$197,8,FALSE)</f>
        <v>x</v>
      </c>
      <c r="S205" s="65">
        <f>VLOOKUP(A205,'Tagging-195-FD'!$A$3:$M$197,9,FALSE)</f>
        <v>0</v>
      </c>
      <c r="T205" s="65" t="str">
        <f t="shared" si="33"/>
        <v>TF</v>
      </c>
      <c r="U205" s="65" t="s">
        <v>773</v>
      </c>
      <c r="V205" s="65">
        <f>VLOOKUP(A205,'Tagging-195-JW'!$A$3:$M$197,9,FALSE)</f>
        <v>0</v>
      </c>
      <c r="W205" s="65">
        <f>VLOOKUP(A205,'Tagging-195-FD'!$A$3:$M$197,9,FALSE)</f>
        <v>0</v>
      </c>
      <c r="X205" s="65" t="str">
        <f t="shared" si="34"/>
        <v>FF</v>
      </c>
      <c r="Y205" s="65" t="s">
        <v>773</v>
      </c>
      <c r="Z205" s="65">
        <f>VLOOKUP(A205,'Tagging-195-JW'!$A$3:$M$197,10,FALSE)</f>
        <v>0</v>
      </c>
      <c r="AA205" s="65">
        <f>VLOOKUP(A205,'Tagging-195-FD'!$A$3:$M$197,10,FALSE)</f>
        <v>0</v>
      </c>
      <c r="AB205" s="65" t="str">
        <f t="shared" si="35"/>
        <v>FF</v>
      </c>
      <c r="AC205" s="65" t="s">
        <v>773</v>
      </c>
      <c r="AD205" s="65">
        <f>VLOOKUP(A205,'Tagging-195-JW'!$A$3:$M$197,11,FALSE)</f>
        <v>0</v>
      </c>
      <c r="AE205" s="65">
        <f>VLOOKUP(A205,'Tagging-195-FD'!$A$3:$M$197,11,FALSE)</f>
        <v>0</v>
      </c>
      <c r="AF205" s="65" t="str">
        <f t="shared" si="38"/>
        <v>FF</v>
      </c>
      <c r="AG205" s="65" t="s">
        <v>773</v>
      </c>
      <c r="AH205" s="65">
        <f>VLOOKUP(A205,'Tagging-195-JW'!$A$3:$M$197,12,FALSE)</f>
        <v>0</v>
      </c>
      <c r="AI205" s="65">
        <f>VLOOKUP(A205,'Tagging-195-FD'!$A$3:$M$197,12,FALSE)</f>
        <v>0</v>
      </c>
      <c r="AJ205" s="65" t="str">
        <f t="shared" si="36"/>
        <v>FF</v>
      </c>
      <c r="AK205" s="65" t="s">
        <v>773</v>
      </c>
      <c r="AL205" s="75">
        <f>VLOOKUP(A205,'Tagging-195-JW'!$A$3:$M$197,13,FALSE)</f>
        <v>0</v>
      </c>
      <c r="AM205" s="75">
        <f>VLOOKUP(A205,'Tagging-195-FD'!$A$3:$M$197,13,FALSE)</f>
        <v>0</v>
      </c>
      <c r="AN205" s="65" t="str">
        <f t="shared" si="37"/>
        <v>FF</v>
      </c>
    </row>
    <row r="206" spans="1:40" s="75" customFormat="1" x14ac:dyDescent="0.35">
      <c r="A206" s="65">
        <v>90</v>
      </c>
      <c r="B206" s="74" t="s">
        <v>106</v>
      </c>
      <c r="C206" s="65"/>
      <c r="D206" s="65"/>
      <c r="E206" s="65" t="s">
        <v>280</v>
      </c>
      <c r="F206" s="65" t="str">
        <f>VLOOKUP(A206,'Tagging-195-JW'!$A$3:$M$197,5,FALSE)</f>
        <v>x</v>
      </c>
      <c r="G206" s="65" t="str">
        <f>VLOOKUP(A206,'Tagging-195-FD'!$A$3:$M$197,5,FALSE)</f>
        <v>x</v>
      </c>
      <c r="H206" s="65" t="str">
        <f t="shared" si="30"/>
        <v>TT</v>
      </c>
      <c r="I206" s="65" t="s">
        <v>280</v>
      </c>
      <c r="J206" s="65" t="str">
        <f>VLOOKUP(A206,'Tagging-195-JW'!$A$3:$M$197,6,FALSE)</f>
        <v>x</v>
      </c>
      <c r="K206" s="65" t="str">
        <f>VLOOKUP(A206,'Tagging-195-FD'!$A$3:$M$197,6,FALSE)</f>
        <v>x</v>
      </c>
      <c r="L206" s="65" t="str">
        <f t="shared" si="31"/>
        <v>TT</v>
      </c>
      <c r="M206" s="65" t="s">
        <v>280</v>
      </c>
      <c r="N206" s="65" t="str">
        <f>VLOOKUP(A206,'Tagging-195-JW'!$A$3:$M$197,7,FALSE)</f>
        <v>x</v>
      </c>
      <c r="O206" s="65" t="str">
        <f>VLOOKUP(A206,'Tagging-195-FD'!$A$3:$M$197,7,FALSE)</f>
        <v>x</v>
      </c>
      <c r="P206" s="65" t="str">
        <f t="shared" si="32"/>
        <v>TT</v>
      </c>
      <c r="Q206" s="65" t="s">
        <v>280</v>
      </c>
      <c r="R206" s="65" t="str">
        <f>VLOOKUP(A206,'Tagging-195-JW'!$A$3:$M$197,8,FALSE)</f>
        <v>x</v>
      </c>
      <c r="S206" s="65">
        <f>VLOOKUP(A206,'Tagging-195-FD'!$A$3:$M$197,9,FALSE)</f>
        <v>0</v>
      </c>
      <c r="T206" s="65" t="str">
        <f t="shared" si="33"/>
        <v>TF</v>
      </c>
      <c r="U206" s="65" t="s">
        <v>773</v>
      </c>
      <c r="V206" s="65">
        <f>VLOOKUP(A206,'Tagging-195-JW'!$A$3:$M$197,9,FALSE)</f>
        <v>0</v>
      </c>
      <c r="W206" s="65">
        <f>VLOOKUP(A206,'Tagging-195-FD'!$A$3:$M$197,9,FALSE)</f>
        <v>0</v>
      </c>
      <c r="X206" s="65" t="str">
        <f t="shared" si="34"/>
        <v>FF</v>
      </c>
      <c r="Y206" s="65" t="s">
        <v>773</v>
      </c>
      <c r="Z206" s="65">
        <f>VLOOKUP(A206,'Tagging-195-JW'!$A$3:$M$197,10,FALSE)</f>
        <v>0</v>
      </c>
      <c r="AA206" s="65">
        <f>VLOOKUP(A206,'Tagging-195-FD'!$A$3:$M$197,10,FALSE)</f>
        <v>0</v>
      </c>
      <c r="AB206" s="65" t="str">
        <f t="shared" si="35"/>
        <v>FF</v>
      </c>
      <c r="AC206" s="65" t="s">
        <v>773</v>
      </c>
      <c r="AD206" s="65">
        <f>VLOOKUP(A206,'Tagging-195-JW'!$A$3:$M$197,11,FALSE)</f>
        <v>0</v>
      </c>
      <c r="AE206" s="65">
        <f>VLOOKUP(A206,'Tagging-195-FD'!$A$3:$M$197,11,FALSE)</f>
        <v>0</v>
      </c>
      <c r="AF206" s="65" t="str">
        <f t="shared" si="38"/>
        <v>FF</v>
      </c>
      <c r="AG206" s="65" t="s">
        <v>773</v>
      </c>
      <c r="AH206" s="65">
        <f>VLOOKUP(A206,'Tagging-195-JW'!$A$3:$M$197,12,FALSE)</f>
        <v>0</v>
      </c>
      <c r="AI206" s="65">
        <f>VLOOKUP(A206,'Tagging-195-FD'!$A$3:$M$197,12,FALSE)</f>
        <v>0</v>
      </c>
      <c r="AJ206" s="65" t="str">
        <f t="shared" si="36"/>
        <v>FF</v>
      </c>
      <c r="AK206" s="65" t="s">
        <v>773</v>
      </c>
      <c r="AL206" s="75">
        <f>VLOOKUP(A206,'Tagging-195-JW'!$A$3:$M$197,13,FALSE)</f>
        <v>0</v>
      </c>
      <c r="AM206" s="75" t="str">
        <f>VLOOKUP(A206,'Tagging-195-FD'!$A$3:$M$197,13,FALSE)</f>
        <v>x</v>
      </c>
      <c r="AN206" s="65" t="str">
        <f t="shared" si="37"/>
        <v>FT</v>
      </c>
    </row>
    <row r="207" spans="1:40" s="75" customFormat="1" x14ac:dyDescent="0.35">
      <c r="A207" s="65">
        <v>171</v>
      </c>
      <c r="B207" s="74" t="s">
        <v>187</v>
      </c>
      <c r="C207" s="65"/>
      <c r="D207" s="65"/>
      <c r="E207" s="65" t="s">
        <v>280</v>
      </c>
      <c r="F207" s="65" t="str">
        <f>VLOOKUP(A207,'Tagging-195-JW'!$A$3:$M$197,5,FALSE)</f>
        <v>x</v>
      </c>
      <c r="G207" s="65" t="str">
        <f>VLOOKUP(A207,'Tagging-195-FD'!$A$3:$M$197,5,FALSE)</f>
        <v>x</v>
      </c>
      <c r="H207" s="65" t="str">
        <f t="shared" si="30"/>
        <v>TT</v>
      </c>
      <c r="I207" s="65" t="s">
        <v>280</v>
      </c>
      <c r="J207" s="65" t="str">
        <f>VLOOKUP(A207,'Tagging-195-JW'!$A$3:$M$197,6,FALSE)</f>
        <v>x</v>
      </c>
      <c r="K207" s="65" t="str">
        <f>VLOOKUP(A207,'Tagging-195-FD'!$A$3:$M$197,6,FALSE)</f>
        <v>x</v>
      </c>
      <c r="L207" s="65" t="str">
        <f t="shared" si="31"/>
        <v>TT</v>
      </c>
      <c r="M207" s="65" t="s">
        <v>280</v>
      </c>
      <c r="N207" s="65" t="str">
        <f>VLOOKUP(A207,'Tagging-195-JW'!$A$3:$M$197,7,FALSE)</f>
        <v>x</v>
      </c>
      <c r="O207" s="65" t="str">
        <f>VLOOKUP(A207,'Tagging-195-FD'!$A$3:$M$197,7,FALSE)</f>
        <v>x</v>
      </c>
      <c r="P207" s="65" t="str">
        <f t="shared" si="32"/>
        <v>TT</v>
      </c>
      <c r="Q207" s="65" t="s">
        <v>280</v>
      </c>
      <c r="R207" s="65" t="str">
        <f>VLOOKUP(A207,'Tagging-195-JW'!$A$3:$M$197,8,FALSE)</f>
        <v>x</v>
      </c>
      <c r="S207" s="65">
        <f>VLOOKUP(A207,'Tagging-195-FD'!$A$3:$M$197,9,FALSE)</f>
        <v>0</v>
      </c>
      <c r="T207" s="65" t="str">
        <f t="shared" si="33"/>
        <v>TF</v>
      </c>
      <c r="U207" s="65" t="s">
        <v>773</v>
      </c>
      <c r="V207" s="65">
        <f>VLOOKUP(A207,'Tagging-195-JW'!$A$3:$M$197,9,FALSE)</f>
        <v>0</v>
      </c>
      <c r="W207" s="65">
        <f>VLOOKUP(A207,'Tagging-195-FD'!$A$3:$M$197,9,FALSE)</f>
        <v>0</v>
      </c>
      <c r="X207" s="65" t="str">
        <f t="shared" si="34"/>
        <v>FF</v>
      </c>
      <c r="Y207" s="65" t="s">
        <v>773</v>
      </c>
      <c r="Z207" s="65">
        <f>VLOOKUP(A207,'Tagging-195-JW'!$A$3:$M$197,10,FALSE)</f>
        <v>0</v>
      </c>
      <c r="AA207" s="65">
        <f>VLOOKUP(A207,'Tagging-195-FD'!$A$3:$M$197,10,FALSE)</f>
        <v>0</v>
      </c>
      <c r="AB207" s="65" t="str">
        <f t="shared" si="35"/>
        <v>FF</v>
      </c>
      <c r="AC207" s="65" t="s">
        <v>773</v>
      </c>
      <c r="AD207" s="65">
        <f>VLOOKUP(A207,'Tagging-195-JW'!$A$3:$M$197,11,FALSE)</f>
        <v>0</v>
      </c>
      <c r="AE207" s="65">
        <f>VLOOKUP(A207,'Tagging-195-FD'!$A$3:$M$197,11,FALSE)</f>
        <v>0</v>
      </c>
      <c r="AF207" s="65" t="str">
        <f t="shared" si="38"/>
        <v>FF</v>
      </c>
      <c r="AG207" s="65" t="s">
        <v>773</v>
      </c>
      <c r="AH207" s="65">
        <f>VLOOKUP(A207,'Tagging-195-JW'!$A$3:$M$197,12,FALSE)</f>
        <v>0</v>
      </c>
      <c r="AI207" s="65">
        <f>VLOOKUP(A207,'Tagging-195-FD'!$A$3:$M$197,12,FALSE)</f>
        <v>0</v>
      </c>
      <c r="AJ207" s="65" t="str">
        <f t="shared" si="36"/>
        <v>FF</v>
      </c>
      <c r="AK207" s="65" t="s">
        <v>773</v>
      </c>
      <c r="AL207" s="75">
        <f>VLOOKUP(A207,'Tagging-195-JW'!$A$3:$M$197,13,FALSE)</f>
        <v>0</v>
      </c>
      <c r="AM207" s="75">
        <f>VLOOKUP(A207,'Tagging-195-FD'!$A$3:$M$197,13,FALSE)</f>
        <v>0</v>
      </c>
      <c r="AN207" s="65" t="str">
        <f t="shared" si="37"/>
        <v>FF</v>
      </c>
    </row>
    <row r="208" spans="1:40" s="75" customFormat="1" x14ac:dyDescent="0.35">
      <c r="A208" s="65">
        <v>35</v>
      </c>
      <c r="B208" s="74" t="s">
        <v>51</v>
      </c>
      <c r="C208" s="65"/>
      <c r="D208" s="65"/>
      <c r="E208" s="65" t="s">
        <v>280</v>
      </c>
      <c r="F208" s="65" t="str">
        <f>VLOOKUP(A208,'Tagging-195-JW'!$A$3:$M$197,5,FALSE)</f>
        <v>x</v>
      </c>
      <c r="G208" s="65" t="str">
        <f>VLOOKUP(A208,'Tagging-195-FD'!$A$3:$M$197,5,FALSE)</f>
        <v>x</v>
      </c>
      <c r="H208" s="65" t="str">
        <f t="shared" si="30"/>
        <v>TT</v>
      </c>
      <c r="I208" s="65" t="s">
        <v>280</v>
      </c>
      <c r="J208" s="65" t="str">
        <f>VLOOKUP(A208,'Tagging-195-JW'!$A$3:$M$197,6,FALSE)</f>
        <v>x</v>
      </c>
      <c r="K208" s="65" t="str">
        <f>VLOOKUP(A208,'Tagging-195-FD'!$A$3:$M$197,6,FALSE)</f>
        <v>x</v>
      </c>
      <c r="L208" s="65" t="str">
        <f t="shared" si="31"/>
        <v>TT</v>
      </c>
      <c r="M208" s="65" t="s">
        <v>280</v>
      </c>
      <c r="N208" s="65" t="str">
        <f>VLOOKUP(A208,'Tagging-195-JW'!$A$3:$M$197,7,FALSE)</f>
        <v>x</v>
      </c>
      <c r="O208" s="65" t="str">
        <f>VLOOKUP(A208,'Tagging-195-FD'!$A$3:$M$197,7,FALSE)</f>
        <v>x</v>
      </c>
      <c r="P208" s="65" t="str">
        <f t="shared" si="32"/>
        <v>TT</v>
      </c>
      <c r="Q208" s="65" t="s">
        <v>280</v>
      </c>
      <c r="R208" s="65" t="str">
        <f>VLOOKUP(A208,'Tagging-195-JW'!$A$3:$M$197,8,FALSE)</f>
        <v>x</v>
      </c>
      <c r="S208" s="65">
        <f>VLOOKUP(A208,'Tagging-195-FD'!$A$3:$M$197,9,FALSE)</f>
        <v>0</v>
      </c>
      <c r="T208" s="65" t="str">
        <f t="shared" si="33"/>
        <v>TF</v>
      </c>
      <c r="U208" s="65" t="s">
        <v>773</v>
      </c>
      <c r="V208" s="65">
        <f>VLOOKUP(A208,'Tagging-195-JW'!$A$3:$M$197,9,FALSE)</f>
        <v>0</v>
      </c>
      <c r="W208" s="65">
        <f>VLOOKUP(A208,'Tagging-195-FD'!$A$3:$M$197,9,FALSE)</f>
        <v>0</v>
      </c>
      <c r="X208" s="65" t="str">
        <f t="shared" si="34"/>
        <v>FF</v>
      </c>
      <c r="Y208" s="65" t="s">
        <v>773</v>
      </c>
      <c r="Z208" s="65">
        <f>VLOOKUP(A208,'Tagging-195-JW'!$A$3:$M$197,10,FALSE)</f>
        <v>0</v>
      </c>
      <c r="AA208" s="65">
        <f>VLOOKUP(A208,'Tagging-195-FD'!$A$3:$M$197,10,FALSE)</f>
        <v>0</v>
      </c>
      <c r="AB208" s="65" t="str">
        <f t="shared" si="35"/>
        <v>FF</v>
      </c>
      <c r="AC208" s="65" t="s">
        <v>773</v>
      </c>
      <c r="AD208" s="65">
        <f>VLOOKUP(A208,'Tagging-195-JW'!$A$3:$M$197,11,FALSE)</f>
        <v>0</v>
      </c>
      <c r="AE208" s="65">
        <f>VLOOKUP(A208,'Tagging-195-FD'!$A$3:$M$197,11,FALSE)</f>
        <v>0</v>
      </c>
      <c r="AF208" s="65" t="str">
        <f t="shared" si="38"/>
        <v>FF</v>
      </c>
      <c r="AG208" s="65" t="s">
        <v>773</v>
      </c>
      <c r="AH208" s="65">
        <f>VLOOKUP(A208,'Tagging-195-JW'!$A$3:$M$197,12,FALSE)</f>
        <v>0</v>
      </c>
      <c r="AI208" s="65">
        <f>VLOOKUP(A208,'Tagging-195-FD'!$A$3:$M$197,12,FALSE)</f>
        <v>0</v>
      </c>
      <c r="AJ208" s="65" t="str">
        <f t="shared" si="36"/>
        <v>FF</v>
      </c>
      <c r="AK208" s="65" t="s">
        <v>773</v>
      </c>
      <c r="AL208" s="75">
        <f>VLOOKUP(A208,'Tagging-195-JW'!$A$3:$M$197,13,FALSE)</f>
        <v>0</v>
      </c>
      <c r="AM208" s="75">
        <f>VLOOKUP(A208,'Tagging-195-FD'!$A$3:$M$197,13,FALSE)</f>
        <v>0</v>
      </c>
      <c r="AN208" s="65" t="str">
        <f t="shared" si="37"/>
        <v>FF</v>
      </c>
    </row>
    <row r="209" spans="1:40" s="75" customFormat="1" x14ac:dyDescent="0.35">
      <c r="A209" s="65">
        <v>66</v>
      </c>
      <c r="B209" s="74" t="s">
        <v>83</v>
      </c>
      <c r="C209" s="65"/>
      <c r="D209" s="65"/>
      <c r="E209" s="65" t="s">
        <v>280</v>
      </c>
      <c r="F209" s="65" t="str">
        <f>VLOOKUP(A209,'Tagging-195-JW'!$A$3:$M$197,5,FALSE)</f>
        <v>x</v>
      </c>
      <c r="G209" s="65" t="str">
        <f>VLOOKUP(A209,'Tagging-195-FD'!$A$3:$M$197,5,FALSE)</f>
        <v>x</v>
      </c>
      <c r="H209" s="65" t="str">
        <f t="shared" si="30"/>
        <v>TT</v>
      </c>
      <c r="I209" s="65" t="s">
        <v>280</v>
      </c>
      <c r="J209" s="65" t="str">
        <f>VLOOKUP(A209,'Tagging-195-JW'!$A$3:$M$197,6,FALSE)</f>
        <v>x</v>
      </c>
      <c r="K209" s="65" t="str">
        <f>VLOOKUP(A209,'Tagging-195-FD'!$A$3:$M$197,6,FALSE)</f>
        <v>x</v>
      </c>
      <c r="L209" s="65" t="str">
        <f t="shared" si="31"/>
        <v>TT</v>
      </c>
      <c r="M209" s="65" t="s">
        <v>280</v>
      </c>
      <c r="N209" s="65" t="str">
        <f>VLOOKUP(A209,'Tagging-195-JW'!$A$3:$M$197,7,FALSE)</f>
        <v>x</v>
      </c>
      <c r="O209" s="65" t="str">
        <f>VLOOKUP(A209,'Tagging-195-FD'!$A$3:$M$197,7,FALSE)</f>
        <v>x</v>
      </c>
      <c r="P209" s="65" t="str">
        <f t="shared" si="32"/>
        <v>TT</v>
      </c>
      <c r="Q209" s="65" t="s">
        <v>280</v>
      </c>
      <c r="R209" s="65" t="str">
        <f>VLOOKUP(A209,'Tagging-195-JW'!$A$3:$M$197,8,FALSE)</f>
        <v>x</v>
      </c>
      <c r="S209" s="65">
        <f>VLOOKUP(A209,'Tagging-195-FD'!$A$3:$M$197,9,FALSE)</f>
        <v>0</v>
      </c>
      <c r="T209" s="65" t="str">
        <f t="shared" si="33"/>
        <v>TF</v>
      </c>
      <c r="U209" s="65" t="s">
        <v>773</v>
      </c>
      <c r="V209" s="65">
        <f>VLOOKUP(A209,'Tagging-195-JW'!$A$3:$M$197,9,FALSE)</f>
        <v>0</v>
      </c>
      <c r="W209" s="65">
        <f>VLOOKUP(A209,'Tagging-195-FD'!$A$3:$M$197,9,FALSE)</f>
        <v>0</v>
      </c>
      <c r="X209" s="65" t="str">
        <f t="shared" si="34"/>
        <v>FF</v>
      </c>
      <c r="Y209" s="65" t="s">
        <v>773</v>
      </c>
      <c r="Z209" s="65">
        <f>VLOOKUP(A209,'Tagging-195-JW'!$A$3:$M$197,10,FALSE)</f>
        <v>0</v>
      </c>
      <c r="AA209" s="65">
        <f>VLOOKUP(A209,'Tagging-195-FD'!$A$3:$M$197,10,FALSE)</f>
        <v>0</v>
      </c>
      <c r="AB209" s="65" t="str">
        <f t="shared" si="35"/>
        <v>FF</v>
      </c>
      <c r="AC209" s="65" t="s">
        <v>773</v>
      </c>
      <c r="AD209" s="65">
        <f>VLOOKUP(A209,'Tagging-195-JW'!$A$3:$M$197,11,FALSE)</f>
        <v>0</v>
      </c>
      <c r="AE209" s="65">
        <f>VLOOKUP(A209,'Tagging-195-FD'!$A$3:$M$197,11,FALSE)</f>
        <v>0</v>
      </c>
      <c r="AF209" s="65" t="str">
        <f t="shared" si="38"/>
        <v>FF</v>
      </c>
      <c r="AG209" s="65" t="s">
        <v>773</v>
      </c>
      <c r="AH209" s="65">
        <f>VLOOKUP(A209,'Tagging-195-JW'!$A$3:$M$197,12,FALSE)</f>
        <v>0</v>
      </c>
      <c r="AI209" s="65">
        <f>VLOOKUP(A209,'Tagging-195-FD'!$A$3:$M$197,12,FALSE)</f>
        <v>0</v>
      </c>
      <c r="AJ209" s="65" t="str">
        <f t="shared" si="36"/>
        <v>FF</v>
      </c>
      <c r="AK209" s="65" t="s">
        <v>773</v>
      </c>
      <c r="AL209" s="75">
        <f>VLOOKUP(A209,'Tagging-195-JW'!$A$3:$M$197,13,FALSE)</f>
        <v>0</v>
      </c>
      <c r="AM209" s="75">
        <f>VLOOKUP(A209,'Tagging-195-FD'!$A$3:$M$197,13,FALSE)</f>
        <v>0</v>
      </c>
      <c r="AN209" s="65" t="str">
        <f t="shared" si="37"/>
        <v>FF</v>
      </c>
    </row>
    <row r="210" spans="1:40" s="75" customFormat="1" x14ac:dyDescent="0.35">
      <c r="A210" s="65">
        <v>146</v>
      </c>
      <c r="B210" s="74" t="s">
        <v>162</v>
      </c>
      <c r="C210" s="65"/>
      <c r="D210" s="65"/>
      <c r="E210" s="65" t="s">
        <v>280</v>
      </c>
      <c r="F210" s="65" t="str">
        <f>VLOOKUP(A210,'Tagging-195-JW'!$A$3:$M$197,5,FALSE)</f>
        <v>x</v>
      </c>
      <c r="G210" s="65" t="str">
        <f>VLOOKUP(A210,'Tagging-195-FD'!$A$3:$M$197,5,FALSE)</f>
        <v>x</v>
      </c>
      <c r="H210" s="65" t="str">
        <f t="shared" si="30"/>
        <v>TT</v>
      </c>
      <c r="I210" s="65" t="s">
        <v>773</v>
      </c>
      <c r="J210" s="65" t="str">
        <f>VLOOKUP(A210,'Tagging-195-JW'!$A$3:$M$197,6,FALSE)</f>
        <v>x</v>
      </c>
      <c r="K210" s="65">
        <f>VLOOKUP(A210,'Tagging-195-FD'!$A$3:$M$197,6,FALSE)</f>
        <v>0</v>
      </c>
      <c r="L210" s="65" t="str">
        <f t="shared" si="31"/>
        <v>TF</v>
      </c>
      <c r="M210" s="65" t="s">
        <v>280</v>
      </c>
      <c r="N210" s="65" t="str">
        <f>VLOOKUP(A210,'Tagging-195-JW'!$A$3:$M$197,7,FALSE)</f>
        <v>x</v>
      </c>
      <c r="O210" s="65" t="str">
        <f>VLOOKUP(A210,'Tagging-195-FD'!$A$3:$M$197,7,FALSE)</f>
        <v>x</v>
      </c>
      <c r="P210" s="65" t="str">
        <f t="shared" si="32"/>
        <v>TT</v>
      </c>
      <c r="Q210" s="65" t="s">
        <v>280</v>
      </c>
      <c r="R210" s="65" t="str">
        <f>VLOOKUP(A210,'Tagging-195-JW'!$A$3:$M$197,8,FALSE)</f>
        <v>x</v>
      </c>
      <c r="S210" s="65">
        <f>VLOOKUP(A210,'Tagging-195-FD'!$A$3:$M$197,9,FALSE)</f>
        <v>0</v>
      </c>
      <c r="T210" s="65" t="str">
        <f t="shared" si="33"/>
        <v>TF</v>
      </c>
      <c r="U210" s="65" t="s">
        <v>773</v>
      </c>
      <c r="V210" s="65">
        <f>VLOOKUP(A210,'Tagging-195-JW'!$A$3:$M$197,9,FALSE)</f>
        <v>0</v>
      </c>
      <c r="W210" s="65">
        <f>VLOOKUP(A210,'Tagging-195-FD'!$A$3:$M$197,9,FALSE)</f>
        <v>0</v>
      </c>
      <c r="X210" s="65" t="str">
        <f t="shared" si="34"/>
        <v>FF</v>
      </c>
      <c r="Y210" s="65" t="s">
        <v>773</v>
      </c>
      <c r="Z210" s="65">
        <f>VLOOKUP(A210,'Tagging-195-JW'!$A$3:$M$197,10,FALSE)</f>
        <v>0</v>
      </c>
      <c r="AA210" s="65">
        <f>VLOOKUP(A210,'Tagging-195-FD'!$A$3:$M$197,10,FALSE)</f>
        <v>0</v>
      </c>
      <c r="AB210" s="65" t="str">
        <f t="shared" si="35"/>
        <v>FF</v>
      </c>
      <c r="AC210" s="65" t="s">
        <v>773</v>
      </c>
      <c r="AD210" s="65">
        <f>VLOOKUP(A210,'Tagging-195-JW'!$A$3:$M$197,11,FALSE)</f>
        <v>0</v>
      </c>
      <c r="AE210" s="65">
        <f>VLOOKUP(A210,'Tagging-195-FD'!$A$3:$M$197,11,FALSE)</f>
        <v>0</v>
      </c>
      <c r="AF210" s="65" t="str">
        <f t="shared" si="38"/>
        <v>FF</v>
      </c>
      <c r="AG210" s="65" t="s">
        <v>773</v>
      </c>
      <c r="AH210" s="65">
        <f>VLOOKUP(A210,'Tagging-195-JW'!$A$3:$M$197,12,FALSE)</f>
        <v>0</v>
      </c>
      <c r="AI210" s="65">
        <f>VLOOKUP(A210,'Tagging-195-FD'!$A$3:$M$197,12,FALSE)</f>
        <v>0</v>
      </c>
      <c r="AJ210" s="65" t="str">
        <f t="shared" si="36"/>
        <v>FF</v>
      </c>
      <c r="AK210" s="65" t="s">
        <v>773</v>
      </c>
      <c r="AL210" s="75">
        <f>VLOOKUP(A210,'Tagging-195-JW'!$A$3:$M$197,13,FALSE)</f>
        <v>0</v>
      </c>
      <c r="AM210" s="75">
        <f>VLOOKUP(A210,'Tagging-195-FD'!$A$3:$M$197,13,FALSE)</f>
        <v>0</v>
      </c>
      <c r="AN210" s="65" t="str">
        <f t="shared" si="37"/>
        <v>FF</v>
      </c>
    </row>
    <row r="211" spans="1:40" s="75" customFormat="1" x14ac:dyDescent="0.35">
      <c r="A211" s="65">
        <v>226</v>
      </c>
      <c r="B211" s="74" t="s">
        <v>241</v>
      </c>
      <c r="C211" s="65"/>
      <c r="D211" s="65"/>
      <c r="E211" s="65" t="s">
        <v>280</v>
      </c>
      <c r="F211" s="65" t="str">
        <f>VLOOKUP(A211,'Tagging-195-JW'!$A$3:$M$197,5,FALSE)</f>
        <v>x</v>
      </c>
      <c r="G211" s="65" t="str">
        <f>VLOOKUP(A211,'Tagging-195-FD'!$A$3:$M$197,5,FALSE)</f>
        <v>x</v>
      </c>
      <c r="H211" s="65" t="str">
        <f t="shared" si="30"/>
        <v>TT</v>
      </c>
      <c r="I211" s="65" t="s">
        <v>280</v>
      </c>
      <c r="J211" s="65" t="str">
        <f>VLOOKUP(A211,'Tagging-195-JW'!$A$3:$M$197,6,FALSE)</f>
        <v>x</v>
      </c>
      <c r="K211" s="65" t="str">
        <f>VLOOKUP(A211,'Tagging-195-FD'!$A$3:$M$197,6,FALSE)</f>
        <v>x</v>
      </c>
      <c r="L211" s="65" t="str">
        <f t="shared" si="31"/>
        <v>TT</v>
      </c>
      <c r="M211" s="65" t="s">
        <v>280</v>
      </c>
      <c r="N211" s="65" t="str">
        <f>VLOOKUP(A211,'Tagging-195-JW'!$A$3:$M$197,7,FALSE)</f>
        <v>x</v>
      </c>
      <c r="O211" s="65" t="str">
        <f>VLOOKUP(A211,'Tagging-195-FD'!$A$3:$M$197,7,FALSE)</f>
        <v>x</v>
      </c>
      <c r="P211" s="65" t="str">
        <f t="shared" si="32"/>
        <v>TT</v>
      </c>
      <c r="Q211" s="65" t="s">
        <v>280</v>
      </c>
      <c r="R211" s="65" t="str">
        <f>VLOOKUP(A211,'Tagging-195-JW'!$A$3:$M$197,8,FALSE)</f>
        <v>x</v>
      </c>
      <c r="S211" s="65">
        <f>VLOOKUP(A211,'Tagging-195-FD'!$A$3:$M$197,9,FALSE)</f>
        <v>0</v>
      </c>
      <c r="T211" s="65" t="str">
        <f t="shared" si="33"/>
        <v>TF</v>
      </c>
      <c r="U211" s="65" t="s">
        <v>773</v>
      </c>
      <c r="V211" s="65">
        <f>VLOOKUP(A211,'Tagging-195-JW'!$A$3:$M$197,9,FALSE)</f>
        <v>0</v>
      </c>
      <c r="W211" s="65">
        <f>VLOOKUP(A211,'Tagging-195-FD'!$A$3:$M$197,9,FALSE)</f>
        <v>0</v>
      </c>
      <c r="X211" s="65" t="str">
        <f t="shared" si="34"/>
        <v>FF</v>
      </c>
      <c r="Y211" s="65" t="s">
        <v>773</v>
      </c>
      <c r="Z211" s="65">
        <f>VLOOKUP(A211,'Tagging-195-JW'!$A$3:$M$197,10,FALSE)</f>
        <v>0</v>
      </c>
      <c r="AA211" s="65">
        <f>VLOOKUP(A211,'Tagging-195-FD'!$A$3:$M$197,10,FALSE)</f>
        <v>0</v>
      </c>
      <c r="AB211" s="65" t="str">
        <f t="shared" si="35"/>
        <v>FF</v>
      </c>
      <c r="AC211" s="65" t="s">
        <v>773</v>
      </c>
      <c r="AD211" s="65">
        <f>VLOOKUP(A211,'Tagging-195-JW'!$A$3:$M$197,11,FALSE)</f>
        <v>0</v>
      </c>
      <c r="AE211" s="65">
        <f>VLOOKUP(A211,'Tagging-195-FD'!$A$3:$M$197,11,FALSE)</f>
        <v>0</v>
      </c>
      <c r="AF211" s="65" t="str">
        <f t="shared" si="38"/>
        <v>FF</v>
      </c>
      <c r="AG211" s="65" t="s">
        <v>773</v>
      </c>
      <c r="AH211" s="65">
        <f>VLOOKUP(A211,'Tagging-195-JW'!$A$3:$M$197,12,FALSE)</f>
        <v>0</v>
      </c>
      <c r="AI211" s="65">
        <f>VLOOKUP(A211,'Tagging-195-FD'!$A$3:$M$197,12,FALSE)</f>
        <v>0</v>
      </c>
      <c r="AJ211" s="65" t="str">
        <f t="shared" si="36"/>
        <v>FF</v>
      </c>
      <c r="AK211" s="65" t="s">
        <v>773</v>
      </c>
      <c r="AL211" s="75">
        <f>VLOOKUP(A211,'Tagging-195-JW'!$A$3:$M$197,13,FALSE)</f>
        <v>0</v>
      </c>
      <c r="AM211" s="75">
        <f>VLOOKUP(A211,'Tagging-195-FD'!$A$3:$M$197,13,FALSE)</f>
        <v>0</v>
      </c>
      <c r="AN211" s="65" t="str">
        <f t="shared" si="37"/>
        <v>FF</v>
      </c>
    </row>
    <row r="212" spans="1:40" s="75" customFormat="1" x14ac:dyDescent="0.35">
      <c r="A212" s="65">
        <v>60</v>
      </c>
      <c r="B212" s="74" t="s">
        <v>77</v>
      </c>
      <c r="C212" s="65"/>
      <c r="D212" s="65"/>
      <c r="E212" s="65" t="s">
        <v>280</v>
      </c>
      <c r="F212" s="65" t="str">
        <f>VLOOKUP(A212,'Tagging-195-JW'!$A$3:$M$197,5,FALSE)</f>
        <v>x</v>
      </c>
      <c r="G212" s="65" t="str">
        <f>VLOOKUP(A212,'Tagging-195-FD'!$A$3:$M$197,5,FALSE)</f>
        <v>x</v>
      </c>
      <c r="H212" s="65" t="str">
        <f t="shared" si="30"/>
        <v>TT</v>
      </c>
      <c r="I212" s="65" t="s">
        <v>280</v>
      </c>
      <c r="J212" s="65">
        <f>VLOOKUP(A212,'Tagging-195-JW'!$A$3:$M$197,6,FALSE)</f>
        <v>0</v>
      </c>
      <c r="K212" s="65" t="str">
        <f>VLOOKUP(A212,'Tagging-195-FD'!$A$3:$M$197,6,FALSE)</f>
        <v>x</v>
      </c>
      <c r="L212" s="65" t="str">
        <f t="shared" si="31"/>
        <v>FT</v>
      </c>
      <c r="M212" s="65" t="s">
        <v>280</v>
      </c>
      <c r="N212" s="65" t="str">
        <f>VLOOKUP(A212,'Tagging-195-JW'!$A$3:$M$197,7,FALSE)</f>
        <v>x</v>
      </c>
      <c r="O212" s="65" t="str">
        <f>VLOOKUP(A212,'Tagging-195-FD'!$A$3:$M$197,7,FALSE)</f>
        <v>x</v>
      </c>
      <c r="P212" s="65" t="str">
        <f t="shared" si="32"/>
        <v>TT</v>
      </c>
      <c r="Q212" s="65" t="s">
        <v>280</v>
      </c>
      <c r="R212" s="65">
        <f>VLOOKUP(A212,'Tagging-195-JW'!$A$3:$M$197,8,FALSE)</f>
        <v>0</v>
      </c>
      <c r="S212" s="65">
        <f>VLOOKUP(A212,'Tagging-195-FD'!$A$3:$M$197,9,FALSE)</f>
        <v>0</v>
      </c>
      <c r="T212" s="65" t="str">
        <f t="shared" si="33"/>
        <v>FF</v>
      </c>
      <c r="U212" s="65" t="s">
        <v>773</v>
      </c>
      <c r="V212" s="65">
        <f>VLOOKUP(A212,'Tagging-195-JW'!$A$3:$M$197,9,FALSE)</f>
        <v>0</v>
      </c>
      <c r="W212" s="65">
        <f>VLOOKUP(A212,'Tagging-195-FD'!$A$3:$M$197,9,FALSE)</f>
        <v>0</v>
      </c>
      <c r="X212" s="65" t="str">
        <f t="shared" si="34"/>
        <v>FF</v>
      </c>
      <c r="Y212" s="65" t="s">
        <v>773</v>
      </c>
      <c r="Z212" s="65">
        <f>VLOOKUP(A212,'Tagging-195-JW'!$A$3:$M$197,10,FALSE)</f>
        <v>0</v>
      </c>
      <c r="AA212" s="65">
        <f>VLOOKUP(A212,'Tagging-195-FD'!$A$3:$M$197,10,FALSE)</f>
        <v>0</v>
      </c>
      <c r="AB212" s="65" t="str">
        <f t="shared" si="35"/>
        <v>FF</v>
      </c>
      <c r="AC212" s="65" t="s">
        <v>773</v>
      </c>
      <c r="AD212" s="65">
        <f>VLOOKUP(A212,'Tagging-195-JW'!$A$3:$M$197,11,FALSE)</f>
        <v>0</v>
      </c>
      <c r="AE212" s="65">
        <f>VLOOKUP(A212,'Tagging-195-FD'!$A$3:$M$197,11,FALSE)</f>
        <v>0</v>
      </c>
      <c r="AF212" s="65" t="str">
        <f t="shared" si="38"/>
        <v>FF</v>
      </c>
      <c r="AG212" s="65" t="s">
        <v>773</v>
      </c>
      <c r="AH212" s="65">
        <f>VLOOKUP(A212,'Tagging-195-JW'!$A$3:$M$197,12,FALSE)</f>
        <v>0</v>
      </c>
      <c r="AI212" s="65">
        <f>VLOOKUP(A212,'Tagging-195-FD'!$A$3:$M$197,12,FALSE)</f>
        <v>0</v>
      </c>
      <c r="AJ212" s="65" t="str">
        <f t="shared" si="36"/>
        <v>FF</v>
      </c>
      <c r="AK212" s="65" t="s">
        <v>773</v>
      </c>
      <c r="AL212" s="75">
        <f>VLOOKUP(A212,'Tagging-195-JW'!$A$3:$M$197,13,FALSE)</f>
        <v>0</v>
      </c>
      <c r="AM212" s="75">
        <f>VLOOKUP(A212,'Tagging-195-FD'!$A$3:$M$197,13,FALSE)</f>
        <v>0</v>
      </c>
      <c r="AN212" s="65" t="str">
        <f t="shared" si="37"/>
        <v>FF</v>
      </c>
    </row>
    <row r="213" spans="1:40" s="75" customFormat="1" x14ac:dyDescent="0.35">
      <c r="A213" s="65">
        <v>229</v>
      </c>
      <c r="B213" s="74" t="s">
        <v>244</v>
      </c>
      <c r="C213" s="65"/>
      <c r="D213" s="65"/>
      <c r="E213" s="65" t="s">
        <v>280</v>
      </c>
      <c r="F213" s="65" t="str">
        <f>VLOOKUP(A213,'Tagging-195-JW'!$A$3:$M$197,5,FALSE)</f>
        <v>x</v>
      </c>
      <c r="G213" s="65" t="str">
        <f>VLOOKUP(A213,'Tagging-195-FD'!$A$3:$M$197,5,FALSE)</f>
        <v>x</v>
      </c>
      <c r="H213" s="65" t="str">
        <f t="shared" si="30"/>
        <v>TT</v>
      </c>
      <c r="I213" s="65" t="s">
        <v>280</v>
      </c>
      <c r="J213" s="65" t="str">
        <f>VLOOKUP(A213,'Tagging-195-JW'!$A$3:$M$197,6,FALSE)</f>
        <v>x</v>
      </c>
      <c r="K213" s="65" t="str">
        <f>VLOOKUP(A213,'Tagging-195-FD'!$A$3:$M$197,6,FALSE)</f>
        <v>x</v>
      </c>
      <c r="L213" s="65" t="str">
        <f t="shared" si="31"/>
        <v>TT</v>
      </c>
      <c r="M213" s="65" t="s">
        <v>280</v>
      </c>
      <c r="N213" s="65" t="str">
        <f>VLOOKUP(A213,'Tagging-195-JW'!$A$3:$M$197,7,FALSE)</f>
        <v>x</v>
      </c>
      <c r="O213" s="65" t="str">
        <f>VLOOKUP(A213,'Tagging-195-FD'!$A$3:$M$197,7,FALSE)</f>
        <v>x</v>
      </c>
      <c r="P213" s="65" t="str">
        <f t="shared" si="32"/>
        <v>TT</v>
      </c>
      <c r="Q213" s="65" t="s">
        <v>280</v>
      </c>
      <c r="R213" s="65" t="str">
        <f>VLOOKUP(A213,'Tagging-195-JW'!$A$3:$M$197,8,FALSE)</f>
        <v>x</v>
      </c>
      <c r="S213" s="65">
        <f>VLOOKUP(A213,'Tagging-195-FD'!$A$3:$M$197,9,FALSE)</f>
        <v>0</v>
      </c>
      <c r="T213" s="65" t="str">
        <f t="shared" si="33"/>
        <v>TF</v>
      </c>
      <c r="U213" s="65" t="s">
        <v>773</v>
      </c>
      <c r="V213" s="65">
        <f>VLOOKUP(A213,'Tagging-195-JW'!$A$3:$M$197,9,FALSE)</f>
        <v>0</v>
      </c>
      <c r="W213" s="65">
        <f>VLOOKUP(A213,'Tagging-195-FD'!$A$3:$M$197,9,FALSE)</f>
        <v>0</v>
      </c>
      <c r="X213" s="65" t="str">
        <f t="shared" si="34"/>
        <v>FF</v>
      </c>
      <c r="Y213" s="65" t="s">
        <v>773</v>
      </c>
      <c r="Z213" s="65">
        <f>VLOOKUP(A213,'Tagging-195-JW'!$A$3:$M$197,10,FALSE)</f>
        <v>0</v>
      </c>
      <c r="AA213" s="65">
        <f>VLOOKUP(A213,'Tagging-195-FD'!$A$3:$M$197,10,FALSE)</f>
        <v>0</v>
      </c>
      <c r="AB213" s="65" t="str">
        <f t="shared" si="35"/>
        <v>FF</v>
      </c>
      <c r="AC213" s="65" t="s">
        <v>773</v>
      </c>
      <c r="AD213" s="65">
        <f>VLOOKUP(A213,'Tagging-195-JW'!$A$3:$M$197,11,FALSE)</f>
        <v>0</v>
      </c>
      <c r="AE213" s="65">
        <f>VLOOKUP(A213,'Tagging-195-FD'!$A$3:$M$197,11,FALSE)</f>
        <v>0</v>
      </c>
      <c r="AF213" s="65" t="str">
        <f t="shared" si="38"/>
        <v>FF</v>
      </c>
      <c r="AG213" s="65" t="s">
        <v>773</v>
      </c>
      <c r="AH213" s="65">
        <f>VLOOKUP(A213,'Tagging-195-JW'!$A$3:$M$197,12,FALSE)</f>
        <v>0</v>
      </c>
      <c r="AI213" s="65">
        <f>VLOOKUP(A213,'Tagging-195-FD'!$A$3:$M$197,12,FALSE)</f>
        <v>0</v>
      </c>
      <c r="AJ213" s="65" t="str">
        <f t="shared" si="36"/>
        <v>FF</v>
      </c>
      <c r="AK213" s="65" t="s">
        <v>773</v>
      </c>
      <c r="AL213" s="75">
        <f>VLOOKUP(A213,'Tagging-195-JW'!$A$3:$M$197,13,FALSE)</f>
        <v>0</v>
      </c>
      <c r="AM213" s="75">
        <f>VLOOKUP(A213,'Tagging-195-FD'!$A$3:$M$197,13,FALSE)</f>
        <v>0</v>
      </c>
      <c r="AN213" s="65" t="str">
        <f t="shared" si="37"/>
        <v>FF</v>
      </c>
    </row>
    <row r="214" spans="1:40" s="75" customFormat="1" x14ac:dyDescent="0.35">
      <c r="A214" s="65">
        <v>154</v>
      </c>
      <c r="B214" s="74" t="s">
        <v>170</v>
      </c>
      <c r="C214" s="65"/>
      <c r="D214" s="65"/>
      <c r="E214" s="65" t="s">
        <v>280</v>
      </c>
      <c r="F214" s="65" t="str">
        <f>VLOOKUP(A214,'Tagging-195-JW'!$A$3:$M$197,5,FALSE)</f>
        <v>x</v>
      </c>
      <c r="G214" s="65" t="str">
        <f>VLOOKUP(A214,'Tagging-195-FD'!$A$3:$M$197,5,FALSE)</f>
        <v>x</v>
      </c>
      <c r="H214" s="65" t="str">
        <f t="shared" si="30"/>
        <v>TT</v>
      </c>
      <c r="I214" s="65" t="s">
        <v>280</v>
      </c>
      <c r="J214" s="65" t="str">
        <f>VLOOKUP(A214,'Tagging-195-JW'!$A$3:$M$197,6,FALSE)</f>
        <v>x</v>
      </c>
      <c r="K214" s="65" t="str">
        <f>VLOOKUP(A214,'Tagging-195-FD'!$A$3:$M$197,6,FALSE)</f>
        <v>x</v>
      </c>
      <c r="L214" s="65" t="str">
        <f t="shared" si="31"/>
        <v>TT</v>
      </c>
      <c r="M214" s="65" t="s">
        <v>280</v>
      </c>
      <c r="N214" s="65" t="str">
        <f>VLOOKUP(A214,'Tagging-195-JW'!$A$3:$M$197,7,FALSE)</f>
        <v>x</v>
      </c>
      <c r="O214" s="65" t="str">
        <f>VLOOKUP(A214,'Tagging-195-FD'!$A$3:$M$197,7,FALSE)</f>
        <v>x</v>
      </c>
      <c r="P214" s="65" t="str">
        <f t="shared" si="32"/>
        <v>TT</v>
      </c>
      <c r="Q214" s="65" t="s">
        <v>280</v>
      </c>
      <c r="R214" s="65" t="str">
        <f>VLOOKUP(A214,'Tagging-195-JW'!$A$3:$M$197,8,FALSE)</f>
        <v>x</v>
      </c>
      <c r="S214" s="65">
        <f>VLOOKUP(A214,'Tagging-195-FD'!$A$3:$M$197,9,FALSE)</f>
        <v>0</v>
      </c>
      <c r="T214" s="65" t="str">
        <f t="shared" si="33"/>
        <v>TF</v>
      </c>
      <c r="U214" s="65" t="s">
        <v>773</v>
      </c>
      <c r="V214" s="65">
        <f>VLOOKUP(A214,'Tagging-195-JW'!$A$3:$M$197,9,FALSE)</f>
        <v>0</v>
      </c>
      <c r="W214" s="65">
        <f>VLOOKUP(A214,'Tagging-195-FD'!$A$3:$M$197,9,FALSE)</f>
        <v>0</v>
      </c>
      <c r="X214" s="65" t="str">
        <f t="shared" si="34"/>
        <v>FF</v>
      </c>
      <c r="Y214" s="65" t="s">
        <v>773</v>
      </c>
      <c r="Z214" s="65">
        <f>VLOOKUP(A214,'Tagging-195-JW'!$A$3:$M$197,10,FALSE)</f>
        <v>0</v>
      </c>
      <c r="AA214" s="65">
        <f>VLOOKUP(A214,'Tagging-195-FD'!$A$3:$M$197,10,FALSE)</f>
        <v>0</v>
      </c>
      <c r="AB214" s="65" t="str">
        <f t="shared" si="35"/>
        <v>FF</v>
      </c>
      <c r="AC214" s="65" t="s">
        <v>773</v>
      </c>
      <c r="AD214" s="65">
        <f>VLOOKUP(A214,'Tagging-195-JW'!$A$3:$M$197,11,FALSE)</f>
        <v>0</v>
      </c>
      <c r="AE214" s="65">
        <f>VLOOKUP(A214,'Tagging-195-FD'!$A$3:$M$197,11,FALSE)</f>
        <v>0</v>
      </c>
      <c r="AF214" s="65" t="str">
        <f t="shared" si="38"/>
        <v>FF</v>
      </c>
      <c r="AG214" s="65" t="s">
        <v>773</v>
      </c>
      <c r="AH214" s="65">
        <f>VLOOKUP(A214,'Tagging-195-JW'!$A$3:$M$197,12,FALSE)</f>
        <v>0</v>
      </c>
      <c r="AI214" s="65">
        <f>VLOOKUP(A214,'Tagging-195-FD'!$A$3:$M$197,12,FALSE)</f>
        <v>0</v>
      </c>
      <c r="AJ214" s="65" t="str">
        <f t="shared" si="36"/>
        <v>FF</v>
      </c>
      <c r="AK214" s="65" t="s">
        <v>280</v>
      </c>
      <c r="AL214" s="75" t="str">
        <f>VLOOKUP(A214,'Tagging-195-JW'!$A$3:$M$197,13,FALSE)</f>
        <v>x</v>
      </c>
      <c r="AM214" s="75">
        <f>VLOOKUP(A214,'Tagging-195-FD'!$A$3:$M$197,13,FALSE)</f>
        <v>0</v>
      </c>
      <c r="AN214" s="65" t="str">
        <f t="shared" si="37"/>
        <v>TF</v>
      </c>
    </row>
    <row r="215" spans="1:40" s="75" customFormat="1" x14ac:dyDescent="0.35">
      <c r="A215" s="65">
        <v>182</v>
      </c>
      <c r="B215" s="74" t="s">
        <v>197</v>
      </c>
      <c r="C215" s="65"/>
      <c r="D215" s="65"/>
      <c r="E215" s="65" t="s">
        <v>280</v>
      </c>
      <c r="F215" s="65" t="str">
        <f>VLOOKUP(A215,'Tagging-195-JW'!$A$3:$M$197,5,FALSE)</f>
        <v>x</v>
      </c>
      <c r="G215" s="65" t="str">
        <f>VLOOKUP(A215,'Tagging-195-FD'!$A$3:$M$197,5,FALSE)</f>
        <v>x</v>
      </c>
      <c r="H215" s="65" t="str">
        <f t="shared" si="30"/>
        <v>TT</v>
      </c>
      <c r="I215" s="65" t="s">
        <v>280</v>
      </c>
      <c r="J215" s="65" t="str">
        <f>VLOOKUP(A215,'Tagging-195-JW'!$A$3:$M$197,6,FALSE)</f>
        <v>x</v>
      </c>
      <c r="K215" s="65" t="str">
        <f>VLOOKUP(A215,'Tagging-195-FD'!$A$3:$M$197,6,FALSE)</f>
        <v>x</v>
      </c>
      <c r="L215" s="65" t="str">
        <f t="shared" si="31"/>
        <v>TT</v>
      </c>
      <c r="M215" s="65" t="s">
        <v>280</v>
      </c>
      <c r="N215" s="65" t="str">
        <f>VLOOKUP(A215,'Tagging-195-JW'!$A$3:$M$197,7,FALSE)</f>
        <v>x</v>
      </c>
      <c r="O215" s="65" t="str">
        <f>VLOOKUP(A215,'Tagging-195-FD'!$A$3:$M$197,7,FALSE)</f>
        <v>x</v>
      </c>
      <c r="P215" s="65" t="str">
        <f t="shared" si="32"/>
        <v>TT</v>
      </c>
      <c r="Q215" s="65" t="s">
        <v>280</v>
      </c>
      <c r="R215" s="65" t="str">
        <f>VLOOKUP(A215,'Tagging-195-JW'!$A$3:$M$197,8,FALSE)</f>
        <v>x</v>
      </c>
      <c r="S215" s="65">
        <f>VLOOKUP(A215,'Tagging-195-FD'!$A$3:$M$197,9,FALSE)</f>
        <v>0</v>
      </c>
      <c r="T215" s="65" t="str">
        <f t="shared" si="33"/>
        <v>TF</v>
      </c>
      <c r="U215" s="65" t="s">
        <v>773</v>
      </c>
      <c r="V215" s="65">
        <f>VLOOKUP(A215,'Tagging-195-JW'!$A$3:$M$197,9,FALSE)</f>
        <v>0</v>
      </c>
      <c r="W215" s="65">
        <f>VLOOKUP(A215,'Tagging-195-FD'!$A$3:$M$197,9,FALSE)</f>
        <v>0</v>
      </c>
      <c r="X215" s="65" t="str">
        <f t="shared" si="34"/>
        <v>FF</v>
      </c>
      <c r="Y215" s="65" t="s">
        <v>773</v>
      </c>
      <c r="Z215" s="65">
        <f>VLOOKUP(A215,'Tagging-195-JW'!$A$3:$M$197,10,FALSE)</f>
        <v>0</v>
      </c>
      <c r="AA215" s="65">
        <f>VLOOKUP(A215,'Tagging-195-FD'!$A$3:$M$197,10,FALSE)</f>
        <v>0</v>
      </c>
      <c r="AB215" s="65" t="str">
        <f t="shared" si="35"/>
        <v>FF</v>
      </c>
      <c r="AC215" s="65" t="s">
        <v>773</v>
      </c>
      <c r="AD215" s="65">
        <f>VLOOKUP(A215,'Tagging-195-JW'!$A$3:$M$197,11,FALSE)</f>
        <v>0</v>
      </c>
      <c r="AE215" s="65">
        <f>VLOOKUP(A215,'Tagging-195-FD'!$A$3:$M$197,11,FALSE)</f>
        <v>0</v>
      </c>
      <c r="AF215" s="65" t="str">
        <f t="shared" si="38"/>
        <v>FF</v>
      </c>
      <c r="AG215" s="65" t="s">
        <v>773</v>
      </c>
      <c r="AH215" s="65">
        <f>VLOOKUP(A215,'Tagging-195-JW'!$A$3:$M$197,12,FALSE)</f>
        <v>0</v>
      </c>
      <c r="AI215" s="65">
        <f>VLOOKUP(A215,'Tagging-195-FD'!$A$3:$M$197,12,FALSE)</f>
        <v>0</v>
      </c>
      <c r="AJ215" s="65" t="str">
        <f t="shared" si="36"/>
        <v>FF</v>
      </c>
      <c r="AK215" s="65" t="s">
        <v>773</v>
      </c>
      <c r="AL215" s="75">
        <f>VLOOKUP(A215,'Tagging-195-JW'!$A$3:$M$197,13,FALSE)</f>
        <v>0</v>
      </c>
      <c r="AM215" s="75">
        <f>VLOOKUP(A215,'Tagging-195-FD'!$A$3:$M$197,13,FALSE)</f>
        <v>0</v>
      </c>
      <c r="AN215" s="65" t="str">
        <f t="shared" si="37"/>
        <v>FF</v>
      </c>
    </row>
    <row r="216" spans="1:40" s="75" customFormat="1" x14ac:dyDescent="0.35">
      <c r="A216" s="65">
        <v>204</v>
      </c>
      <c r="B216" s="74" t="s">
        <v>219</v>
      </c>
      <c r="C216" s="65"/>
      <c r="D216" s="65"/>
      <c r="E216" s="65" t="s">
        <v>280</v>
      </c>
      <c r="F216" s="65" t="str">
        <f>VLOOKUP(A216,'Tagging-195-JW'!$A$3:$M$197,5,FALSE)</f>
        <v>x</v>
      </c>
      <c r="G216" s="65" t="str">
        <f>VLOOKUP(A216,'Tagging-195-FD'!$A$3:$M$197,5,FALSE)</f>
        <v>x</v>
      </c>
      <c r="H216" s="65" t="str">
        <f t="shared" si="30"/>
        <v>TT</v>
      </c>
      <c r="I216" s="65" t="s">
        <v>280</v>
      </c>
      <c r="J216" s="65" t="str">
        <f>VLOOKUP(A216,'Tagging-195-JW'!$A$3:$M$197,6,FALSE)</f>
        <v>x</v>
      </c>
      <c r="K216" s="65" t="str">
        <f>VLOOKUP(A216,'Tagging-195-FD'!$A$3:$M$197,6,FALSE)</f>
        <v>x</v>
      </c>
      <c r="L216" s="65" t="str">
        <f t="shared" si="31"/>
        <v>TT</v>
      </c>
      <c r="M216" s="65" t="s">
        <v>280</v>
      </c>
      <c r="N216" s="65" t="str">
        <f>VLOOKUP(A216,'Tagging-195-JW'!$A$3:$M$197,7,FALSE)</f>
        <v>x</v>
      </c>
      <c r="O216" s="65" t="str">
        <f>VLOOKUP(A216,'Tagging-195-FD'!$A$3:$M$197,7,FALSE)</f>
        <v>x</v>
      </c>
      <c r="P216" s="65" t="str">
        <f t="shared" si="32"/>
        <v>TT</v>
      </c>
      <c r="Q216" s="65" t="s">
        <v>280</v>
      </c>
      <c r="R216" s="65" t="str">
        <f>VLOOKUP(A216,'Tagging-195-JW'!$A$3:$M$197,8,FALSE)</f>
        <v>x</v>
      </c>
      <c r="S216" s="65">
        <f>VLOOKUP(A216,'Tagging-195-FD'!$A$3:$M$197,9,FALSE)</f>
        <v>0</v>
      </c>
      <c r="T216" s="65" t="str">
        <f t="shared" si="33"/>
        <v>TF</v>
      </c>
      <c r="U216" s="65" t="s">
        <v>773</v>
      </c>
      <c r="V216" s="65">
        <f>VLOOKUP(A216,'Tagging-195-JW'!$A$3:$M$197,9,FALSE)</f>
        <v>0</v>
      </c>
      <c r="W216" s="65">
        <f>VLOOKUP(A216,'Tagging-195-FD'!$A$3:$M$197,9,FALSE)</f>
        <v>0</v>
      </c>
      <c r="X216" s="65" t="str">
        <f t="shared" si="34"/>
        <v>FF</v>
      </c>
      <c r="Y216" s="65" t="s">
        <v>773</v>
      </c>
      <c r="Z216" s="65">
        <f>VLOOKUP(A216,'Tagging-195-JW'!$A$3:$M$197,10,FALSE)</f>
        <v>0</v>
      </c>
      <c r="AA216" s="65">
        <f>VLOOKUP(A216,'Tagging-195-FD'!$A$3:$M$197,10,FALSE)</f>
        <v>0</v>
      </c>
      <c r="AB216" s="65" t="str">
        <f t="shared" si="35"/>
        <v>FF</v>
      </c>
      <c r="AC216" s="65" t="s">
        <v>773</v>
      </c>
      <c r="AD216" s="65">
        <f>VLOOKUP(A216,'Tagging-195-JW'!$A$3:$M$197,11,FALSE)</f>
        <v>0</v>
      </c>
      <c r="AE216" s="65">
        <f>VLOOKUP(A216,'Tagging-195-FD'!$A$3:$M$197,11,FALSE)</f>
        <v>0</v>
      </c>
      <c r="AF216" s="65" t="str">
        <f t="shared" si="38"/>
        <v>FF</v>
      </c>
      <c r="AG216" s="65" t="s">
        <v>773</v>
      </c>
      <c r="AH216" s="65">
        <f>VLOOKUP(A216,'Tagging-195-JW'!$A$3:$M$197,12,FALSE)</f>
        <v>0</v>
      </c>
      <c r="AI216" s="65">
        <f>VLOOKUP(A216,'Tagging-195-FD'!$A$3:$M$197,12,FALSE)</f>
        <v>0</v>
      </c>
      <c r="AJ216" s="65" t="str">
        <f t="shared" si="36"/>
        <v>FF</v>
      </c>
      <c r="AK216" s="65" t="s">
        <v>280</v>
      </c>
      <c r="AL216" s="75">
        <f>VLOOKUP(A216,'Tagging-195-JW'!$A$3:$M$197,13,FALSE)</f>
        <v>0</v>
      </c>
      <c r="AM216" s="75" t="str">
        <f>VLOOKUP(A216,'Tagging-195-FD'!$A$3:$M$197,13,FALSE)</f>
        <v>x</v>
      </c>
      <c r="AN216" s="65" t="str">
        <f t="shared" si="37"/>
        <v>FT</v>
      </c>
    </row>
    <row r="217" spans="1:40" s="75" customFormat="1" x14ac:dyDescent="0.35">
      <c r="A217" s="65">
        <v>18</v>
      </c>
      <c r="B217" s="74" t="s">
        <v>34</v>
      </c>
      <c r="C217" s="65"/>
      <c r="D217" s="65"/>
      <c r="E217" s="65" t="s">
        <v>280</v>
      </c>
      <c r="F217" s="65" t="str">
        <f>VLOOKUP(A217,'Tagging-195-JW'!$A$3:$M$197,5,FALSE)</f>
        <v>x</v>
      </c>
      <c r="G217" s="65" t="str">
        <f>VLOOKUP(A217,'Tagging-195-FD'!$A$3:$M$197,5,FALSE)</f>
        <v>x</v>
      </c>
      <c r="H217" s="65" t="str">
        <f t="shared" si="30"/>
        <v>TT</v>
      </c>
      <c r="I217" s="65" t="s">
        <v>280</v>
      </c>
      <c r="J217" s="65" t="str">
        <f>VLOOKUP(A217,'Tagging-195-JW'!$A$3:$M$197,6,FALSE)</f>
        <v>x</v>
      </c>
      <c r="K217" s="65" t="str">
        <f>VLOOKUP(A217,'Tagging-195-FD'!$A$3:$M$197,6,FALSE)</f>
        <v>x</v>
      </c>
      <c r="L217" s="65" t="str">
        <f t="shared" si="31"/>
        <v>TT</v>
      </c>
      <c r="M217" s="65" t="s">
        <v>280</v>
      </c>
      <c r="N217" s="65" t="str">
        <f>VLOOKUP(A217,'Tagging-195-JW'!$A$3:$M$197,7,FALSE)</f>
        <v>x</v>
      </c>
      <c r="O217" s="65" t="str">
        <f>VLOOKUP(A217,'Tagging-195-FD'!$A$3:$M$197,7,FALSE)</f>
        <v>x</v>
      </c>
      <c r="P217" s="65" t="str">
        <f t="shared" si="32"/>
        <v>TT</v>
      </c>
      <c r="Q217" s="65" t="s">
        <v>280</v>
      </c>
      <c r="R217" s="65" t="str">
        <f>VLOOKUP(A217,'Tagging-195-JW'!$A$3:$M$197,8,FALSE)</f>
        <v>x</v>
      </c>
      <c r="S217" s="65">
        <f>VLOOKUP(A217,'Tagging-195-FD'!$A$3:$M$197,9,FALSE)</f>
        <v>0</v>
      </c>
      <c r="T217" s="65" t="str">
        <f t="shared" si="33"/>
        <v>TF</v>
      </c>
      <c r="U217" s="65" t="s">
        <v>773</v>
      </c>
      <c r="V217" s="65">
        <f>VLOOKUP(A217,'Tagging-195-JW'!$A$3:$M$197,9,FALSE)</f>
        <v>0</v>
      </c>
      <c r="W217" s="65">
        <f>VLOOKUP(A217,'Tagging-195-FD'!$A$3:$M$197,9,FALSE)</f>
        <v>0</v>
      </c>
      <c r="X217" s="65" t="str">
        <f t="shared" si="34"/>
        <v>FF</v>
      </c>
      <c r="Y217" s="65" t="s">
        <v>773</v>
      </c>
      <c r="Z217" s="65">
        <f>VLOOKUP(A217,'Tagging-195-JW'!$A$3:$M$197,10,FALSE)</f>
        <v>0</v>
      </c>
      <c r="AA217" s="65">
        <f>VLOOKUP(A217,'Tagging-195-FD'!$A$3:$M$197,10,FALSE)</f>
        <v>0</v>
      </c>
      <c r="AB217" s="65" t="str">
        <f t="shared" si="35"/>
        <v>FF</v>
      </c>
      <c r="AC217" s="65" t="s">
        <v>773</v>
      </c>
      <c r="AD217" s="65">
        <f>VLOOKUP(A217,'Tagging-195-JW'!$A$3:$M$197,11,FALSE)</f>
        <v>0</v>
      </c>
      <c r="AE217" s="65">
        <f>VLOOKUP(A217,'Tagging-195-FD'!$A$3:$M$197,11,FALSE)</f>
        <v>0</v>
      </c>
      <c r="AF217" s="65" t="str">
        <f t="shared" si="38"/>
        <v>FF</v>
      </c>
      <c r="AG217" s="65" t="s">
        <v>773</v>
      </c>
      <c r="AH217" s="65">
        <f>VLOOKUP(A217,'Tagging-195-JW'!$A$3:$M$197,12,FALSE)</f>
        <v>0</v>
      </c>
      <c r="AI217" s="65">
        <f>VLOOKUP(A217,'Tagging-195-FD'!$A$3:$M$197,12,FALSE)</f>
        <v>0</v>
      </c>
      <c r="AJ217" s="65" t="str">
        <f t="shared" si="36"/>
        <v>FF</v>
      </c>
      <c r="AK217" s="65" t="s">
        <v>773</v>
      </c>
      <c r="AL217" s="75">
        <f>VLOOKUP(A217,'Tagging-195-JW'!$A$3:$M$197,13,FALSE)</f>
        <v>0</v>
      </c>
      <c r="AM217" s="75">
        <f>VLOOKUP(A217,'Tagging-195-FD'!$A$3:$M$197,13,FALSE)</f>
        <v>0</v>
      </c>
      <c r="AN217" s="65" t="str">
        <f t="shared" si="37"/>
        <v>FF</v>
      </c>
    </row>
    <row r="218" spans="1:40" s="75" customFormat="1" x14ac:dyDescent="0.35">
      <c r="A218" s="65">
        <v>124</v>
      </c>
      <c r="B218" s="74" t="s">
        <v>140</v>
      </c>
      <c r="C218" s="65"/>
      <c r="D218" s="65"/>
      <c r="E218" s="65" t="s">
        <v>280</v>
      </c>
      <c r="F218" s="65" t="str">
        <f>VLOOKUP(A218,'Tagging-195-JW'!$A$3:$M$197,5,FALSE)</f>
        <v>x</v>
      </c>
      <c r="G218" s="65" t="str">
        <f>VLOOKUP(A218,'Tagging-195-FD'!$A$3:$M$197,5,FALSE)</f>
        <v>x</v>
      </c>
      <c r="H218" s="65" t="str">
        <f t="shared" si="30"/>
        <v>TT</v>
      </c>
      <c r="I218" s="65" t="s">
        <v>280</v>
      </c>
      <c r="J218" s="65">
        <f>VLOOKUP(A218,'Tagging-195-JW'!$A$3:$M$197,6,FALSE)</f>
        <v>0</v>
      </c>
      <c r="K218" s="65" t="str">
        <f>VLOOKUP(A218,'Tagging-195-FD'!$A$3:$M$197,6,FALSE)</f>
        <v>x</v>
      </c>
      <c r="L218" s="65" t="str">
        <f t="shared" si="31"/>
        <v>FT</v>
      </c>
      <c r="M218" s="65" t="s">
        <v>280</v>
      </c>
      <c r="N218" s="65" t="str">
        <f>VLOOKUP(A218,'Tagging-195-JW'!$A$3:$M$197,7,FALSE)</f>
        <v>x</v>
      </c>
      <c r="O218" s="65" t="str">
        <f>VLOOKUP(A218,'Tagging-195-FD'!$A$3:$M$197,7,FALSE)</f>
        <v>x</v>
      </c>
      <c r="P218" s="65" t="str">
        <f t="shared" si="32"/>
        <v>TT</v>
      </c>
      <c r="Q218" s="65" t="s">
        <v>280</v>
      </c>
      <c r="R218" s="65" t="str">
        <f>VLOOKUP(A218,'Tagging-195-JW'!$A$3:$M$197,8,FALSE)</f>
        <v>x</v>
      </c>
      <c r="S218" s="65">
        <f>VLOOKUP(A218,'Tagging-195-FD'!$A$3:$M$197,9,FALSE)</f>
        <v>0</v>
      </c>
      <c r="T218" s="65" t="str">
        <f t="shared" si="33"/>
        <v>TF</v>
      </c>
      <c r="U218" s="65" t="s">
        <v>773</v>
      </c>
      <c r="V218" s="65">
        <f>VLOOKUP(A218,'Tagging-195-JW'!$A$3:$M$197,9,FALSE)</f>
        <v>0</v>
      </c>
      <c r="W218" s="65">
        <f>VLOOKUP(A218,'Tagging-195-FD'!$A$3:$M$197,9,FALSE)</f>
        <v>0</v>
      </c>
      <c r="X218" s="65" t="str">
        <f t="shared" si="34"/>
        <v>FF</v>
      </c>
      <c r="Y218" s="65" t="s">
        <v>773</v>
      </c>
      <c r="Z218" s="65">
        <f>VLOOKUP(A218,'Tagging-195-JW'!$A$3:$M$197,10,FALSE)</f>
        <v>0</v>
      </c>
      <c r="AA218" s="65">
        <f>VLOOKUP(A218,'Tagging-195-FD'!$A$3:$M$197,10,FALSE)</f>
        <v>0</v>
      </c>
      <c r="AB218" s="65" t="str">
        <f t="shared" si="35"/>
        <v>FF</v>
      </c>
      <c r="AC218" s="65" t="s">
        <v>773</v>
      </c>
      <c r="AD218" s="65">
        <f>VLOOKUP(A218,'Tagging-195-JW'!$A$3:$M$197,11,FALSE)</f>
        <v>0</v>
      </c>
      <c r="AE218" s="65">
        <f>VLOOKUP(A218,'Tagging-195-FD'!$A$3:$M$197,11,FALSE)</f>
        <v>0</v>
      </c>
      <c r="AF218" s="65" t="str">
        <f t="shared" si="38"/>
        <v>FF</v>
      </c>
      <c r="AG218" s="65" t="s">
        <v>773</v>
      </c>
      <c r="AH218" s="65">
        <f>VLOOKUP(A218,'Tagging-195-JW'!$A$3:$M$197,12,FALSE)</f>
        <v>0</v>
      </c>
      <c r="AI218" s="65">
        <f>VLOOKUP(A218,'Tagging-195-FD'!$A$3:$M$197,12,FALSE)</f>
        <v>0</v>
      </c>
      <c r="AJ218" s="65" t="str">
        <f t="shared" si="36"/>
        <v>FF</v>
      </c>
      <c r="AK218" s="65" t="s">
        <v>773</v>
      </c>
      <c r="AL218" s="75">
        <f>VLOOKUP(A218,'Tagging-195-JW'!$A$3:$M$197,13,FALSE)</f>
        <v>0</v>
      </c>
      <c r="AM218" s="75">
        <f>VLOOKUP(A218,'Tagging-195-FD'!$A$3:$M$197,13,FALSE)</f>
        <v>0</v>
      </c>
      <c r="AN218" s="65" t="str">
        <f t="shared" si="37"/>
        <v>FF</v>
      </c>
    </row>
    <row r="219" spans="1:40" s="75" customFormat="1" x14ac:dyDescent="0.35">
      <c r="A219" s="65">
        <v>177</v>
      </c>
      <c r="B219" s="74" t="s">
        <v>193</v>
      </c>
      <c r="C219" s="65"/>
      <c r="D219" s="65"/>
      <c r="E219" s="65" t="s">
        <v>280</v>
      </c>
      <c r="F219" s="65" t="str">
        <f>VLOOKUP(A219,'Tagging-195-JW'!$A$3:$M$197,5,FALSE)</f>
        <v>x</v>
      </c>
      <c r="G219" s="65" t="str">
        <f>VLOOKUP(A219,'Tagging-195-FD'!$A$3:$M$197,5,FALSE)</f>
        <v>x</v>
      </c>
      <c r="H219" s="65" t="str">
        <f t="shared" si="30"/>
        <v>TT</v>
      </c>
      <c r="I219" s="65" t="s">
        <v>773</v>
      </c>
      <c r="J219" s="65" t="str">
        <f>VLOOKUP(A219,'Tagging-195-JW'!$A$3:$M$197,6,FALSE)</f>
        <v>x</v>
      </c>
      <c r="K219" s="65">
        <f>VLOOKUP(A219,'Tagging-195-FD'!$A$3:$M$197,6,FALSE)</f>
        <v>0</v>
      </c>
      <c r="L219" s="65" t="str">
        <f t="shared" si="31"/>
        <v>TF</v>
      </c>
      <c r="M219" s="65" t="s">
        <v>280</v>
      </c>
      <c r="N219" s="65" t="str">
        <f>VLOOKUP(A219,'Tagging-195-JW'!$A$3:$M$197,7,FALSE)</f>
        <v>x</v>
      </c>
      <c r="O219" s="65" t="str">
        <f>VLOOKUP(A219,'Tagging-195-FD'!$A$3:$M$197,7,FALSE)</f>
        <v>x</v>
      </c>
      <c r="P219" s="65" t="str">
        <f t="shared" si="32"/>
        <v>TT</v>
      </c>
      <c r="Q219" s="65" t="s">
        <v>280</v>
      </c>
      <c r="R219" s="65" t="str">
        <f>VLOOKUP(A219,'Tagging-195-JW'!$A$3:$M$197,8,FALSE)</f>
        <v>x</v>
      </c>
      <c r="S219" s="65">
        <f>VLOOKUP(A219,'Tagging-195-FD'!$A$3:$M$197,9,FALSE)</f>
        <v>0</v>
      </c>
      <c r="T219" s="65" t="str">
        <f t="shared" si="33"/>
        <v>TF</v>
      </c>
      <c r="U219" s="65" t="s">
        <v>773</v>
      </c>
      <c r="V219" s="65">
        <f>VLOOKUP(A219,'Tagging-195-JW'!$A$3:$M$197,9,FALSE)</f>
        <v>0</v>
      </c>
      <c r="W219" s="65">
        <f>VLOOKUP(A219,'Tagging-195-FD'!$A$3:$M$197,9,FALSE)</f>
        <v>0</v>
      </c>
      <c r="X219" s="65" t="str">
        <f t="shared" si="34"/>
        <v>FF</v>
      </c>
      <c r="Y219" s="65" t="s">
        <v>773</v>
      </c>
      <c r="Z219" s="65">
        <f>VLOOKUP(A219,'Tagging-195-JW'!$A$3:$M$197,10,FALSE)</f>
        <v>0</v>
      </c>
      <c r="AA219" s="65">
        <f>VLOOKUP(A219,'Tagging-195-FD'!$A$3:$M$197,10,FALSE)</f>
        <v>0</v>
      </c>
      <c r="AB219" s="65" t="str">
        <f t="shared" si="35"/>
        <v>FF</v>
      </c>
      <c r="AC219" s="65" t="s">
        <v>773</v>
      </c>
      <c r="AD219" s="65">
        <f>VLOOKUP(A219,'Tagging-195-JW'!$A$3:$M$197,11,FALSE)</f>
        <v>0</v>
      </c>
      <c r="AE219" s="65">
        <f>VLOOKUP(A219,'Tagging-195-FD'!$A$3:$M$197,11,FALSE)</f>
        <v>0</v>
      </c>
      <c r="AF219" s="65" t="str">
        <f t="shared" si="38"/>
        <v>FF</v>
      </c>
      <c r="AG219" s="65" t="s">
        <v>773</v>
      </c>
      <c r="AH219" s="65">
        <f>VLOOKUP(A219,'Tagging-195-JW'!$A$3:$M$197,12,FALSE)</f>
        <v>0</v>
      </c>
      <c r="AI219" s="65">
        <f>VLOOKUP(A219,'Tagging-195-FD'!$A$3:$M$197,12,FALSE)</f>
        <v>0</v>
      </c>
      <c r="AJ219" s="65" t="str">
        <f t="shared" si="36"/>
        <v>FF</v>
      </c>
      <c r="AK219" s="65" t="s">
        <v>773</v>
      </c>
      <c r="AL219" s="75">
        <f>VLOOKUP(A219,'Tagging-195-JW'!$A$3:$M$197,13,FALSE)</f>
        <v>0</v>
      </c>
      <c r="AM219" s="75">
        <f>VLOOKUP(A219,'Tagging-195-FD'!$A$3:$M$197,13,FALSE)</f>
        <v>0</v>
      </c>
      <c r="AN219" s="65" t="str">
        <f t="shared" si="37"/>
        <v>FF</v>
      </c>
    </row>
    <row r="220" spans="1:40" s="75" customFormat="1" x14ac:dyDescent="0.35">
      <c r="A220" s="65">
        <v>93</v>
      </c>
      <c r="B220" s="74" t="s">
        <v>109</v>
      </c>
      <c r="C220" s="65"/>
      <c r="D220" s="65"/>
      <c r="E220" s="65" t="s">
        <v>280</v>
      </c>
      <c r="F220" s="65" t="str">
        <f>VLOOKUP(A220,'Tagging-195-JW'!$A$3:$M$197,5,FALSE)</f>
        <v>x</v>
      </c>
      <c r="G220" s="65" t="str">
        <f>VLOOKUP(A220,'Tagging-195-FD'!$A$3:$M$197,5,FALSE)</f>
        <v>x</v>
      </c>
      <c r="H220" s="65" t="str">
        <f t="shared" si="30"/>
        <v>TT</v>
      </c>
      <c r="I220" s="65" t="s">
        <v>280</v>
      </c>
      <c r="J220" s="65" t="str">
        <f>VLOOKUP(A220,'Tagging-195-JW'!$A$3:$M$197,6,FALSE)</f>
        <v>x</v>
      </c>
      <c r="K220" s="65" t="str">
        <f>VLOOKUP(A220,'Tagging-195-FD'!$A$3:$M$197,6,FALSE)</f>
        <v>x</v>
      </c>
      <c r="L220" s="65" t="str">
        <f t="shared" si="31"/>
        <v>TT</v>
      </c>
      <c r="M220" s="65" t="s">
        <v>280</v>
      </c>
      <c r="N220" s="65" t="str">
        <f>VLOOKUP(A220,'Tagging-195-JW'!$A$3:$M$197,7,FALSE)</f>
        <v>x</v>
      </c>
      <c r="O220" s="65">
        <f>VLOOKUP(A220,'Tagging-195-FD'!$A$3:$M$197,7,FALSE)</f>
        <v>0</v>
      </c>
      <c r="P220" s="65" t="str">
        <f t="shared" si="32"/>
        <v>TF</v>
      </c>
      <c r="Q220" s="65" t="s">
        <v>280</v>
      </c>
      <c r="R220" s="65">
        <f>VLOOKUP(A220,'Tagging-195-JW'!$A$3:$M$197,8,FALSE)</f>
        <v>0</v>
      </c>
      <c r="S220" s="65">
        <f>VLOOKUP(A220,'Tagging-195-FD'!$A$3:$M$197,9,FALSE)</f>
        <v>0</v>
      </c>
      <c r="T220" s="65" t="str">
        <f t="shared" si="33"/>
        <v>FF</v>
      </c>
      <c r="U220" s="65" t="s">
        <v>773</v>
      </c>
      <c r="V220" s="65">
        <f>VLOOKUP(A220,'Tagging-195-JW'!$A$3:$M$197,9,FALSE)</f>
        <v>0</v>
      </c>
      <c r="W220" s="65">
        <f>VLOOKUP(A220,'Tagging-195-FD'!$A$3:$M$197,9,FALSE)</f>
        <v>0</v>
      </c>
      <c r="X220" s="65" t="str">
        <f t="shared" si="34"/>
        <v>FF</v>
      </c>
      <c r="Y220" s="65" t="s">
        <v>773</v>
      </c>
      <c r="Z220" s="65">
        <f>VLOOKUP(A220,'Tagging-195-JW'!$A$3:$M$197,10,FALSE)</f>
        <v>0</v>
      </c>
      <c r="AA220" s="65">
        <f>VLOOKUP(A220,'Tagging-195-FD'!$A$3:$M$197,10,FALSE)</f>
        <v>0</v>
      </c>
      <c r="AB220" s="65" t="str">
        <f t="shared" si="35"/>
        <v>FF</v>
      </c>
      <c r="AC220" s="65" t="s">
        <v>773</v>
      </c>
      <c r="AD220" s="65">
        <f>VLOOKUP(A220,'Tagging-195-JW'!$A$3:$M$197,11,FALSE)</f>
        <v>0</v>
      </c>
      <c r="AE220" s="65">
        <f>VLOOKUP(A220,'Tagging-195-FD'!$A$3:$M$197,11,FALSE)</f>
        <v>0</v>
      </c>
      <c r="AF220" s="65" t="str">
        <f t="shared" si="38"/>
        <v>FF</v>
      </c>
      <c r="AG220" s="65" t="s">
        <v>773</v>
      </c>
      <c r="AH220" s="65">
        <f>VLOOKUP(A220,'Tagging-195-JW'!$A$3:$M$197,12,FALSE)</f>
        <v>0</v>
      </c>
      <c r="AI220" s="65">
        <f>VLOOKUP(A220,'Tagging-195-FD'!$A$3:$M$197,12,FALSE)</f>
        <v>0</v>
      </c>
      <c r="AJ220" s="65" t="str">
        <f t="shared" si="36"/>
        <v>FF</v>
      </c>
      <c r="AK220" s="65" t="s">
        <v>773</v>
      </c>
      <c r="AL220" s="75">
        <f>VLOOKUP(A220,'Tagging-195-JW'!$A$3:$M$197,13,FALSE)</f>
        <v>0</v>
      </c>
      <c r="AM220" s="75">
        <f>VLOOKUP(A220,'Tagging-195-FD'!$A$3:$M$197,13,FALSE)</f>
        <v>0</v>
      </c>
      <c r="AN220" s="65" t="str">
        <f t="shared" si="37"/>
        <v>FF</v>
      </c>
    </row>
    <row r="221" spans="1:40" s="75" customFormat="1" x14ac:dyDescent="0.35">
      <c r="A221" s="65">
        <v>150</v>
      </c>
      <c r="B221" s="74" t="s">
        <v>166</v>
      </c>
      <c r="C221" s="65"/>
      <c r="D221" s="65"/>
      <c r="E221" s="65" t="s">
        <v>280</v>
      </c>
      <c r="F221" s="65" t="str">
        <f>VLOOKUP(A221,'Tagging-195-JW'!$A$3:$M$197,5,FALSE)</f>
        <v>x</v>
      </c>
      <c r="G221" s="65" t="str">
        <f>VLOOKUP(A221,'Tagging-195-FD'!$A$3:$M$197,5,FALSE)</f>
        <v>x</v>
      </c>
      <c r="H221" s="65" t="str">
        <f t="shared" si="30"/>
        <v>TT</v>
      </c>
      <c r="I221" s="65" t="s">
        <v>280</v>
      </c>
      <c r="J221" s="65" t="str">
        <f>VLOOKUP(A221,'Tagging-195-JW'!$A$3:$M$197,6,FALSE)</f>
        <v>x</v>
      </c>
      <c r="K221" s="65" t="str">
        <f>VLOOKUP(A221,'Tagging-195-FD'!$A$3:$M$197,6,FALSE)</f>
        <v>x</v>
      </c>
      <c r="L221" s="65" t="str">
        <f t="shared" si="31"/>
        <v>TT</v>
      </c>
      <c r="M221" s="65" t="s">
        <v>280</v>
      </c>
      <c r="N221" s="65" t="str">
        <f>VLOOKUP(A221,'Tagging-195-JW'!$A$3:$M$197,7,FALSE)</f>
        <v>x</v>
      </c>
      <c r="O221" s="65" t="str">
        <f>VLOOKUP(A221,'Tagging-195-FD'!$A$3:$M$197,7,FALSE)</f>
        <v>x</v>
      </c>
      <c r="P221" s="65" t="str">
        <f t="shared" si="32"/>
        <v>TT</v>
      </c>
      <c r="Q221" s="65" t="s">
        <v>280</v>
      </c>
      <c r="R221" s="65" t="str">
        <f>VLOOKUP(A221,'Tagging-195-JW'!$A$3:$M$197,8,FALSE)</f>
        <v>x</v>
      </c>
      <c r="S221" s="65">
        <f>VLOOKUP(A221,'Tagging-195-FD'!$A$3:$M$197,9,FALSE)</f>
        <v>0</v>
      </c>
      <c r="T221" s="65" t="str">
        <f t="shared" si="33"/>
        <v>TF</v>
      </c>
      <c r="U221" s="65" t="s">
        <v>773</v>
      </c>
      <c r="V221" s="65">
        <f>VLOOKUP(A221,'Tagging-195-JW'!$A$3:$M$197,9,FALSE)</f>
        <v>0</v>
      </c>
      <c r="W221" s="65">
        <f>VLOOKUP(A221,'Tagging-195-FD'!$A$3:$M$197,9,FALSE)</f>
        <v>0</v>
      </c>
      <c r="X221" s="65" t="str">
        <f t="shared" si="34"/>
        <v>FF</v>
      </c>
      <c r="Y221" s="65" t="s">
        <v>773</v>
      </c>
      <c r="Z221" s="65">
        <f>VLOOKUP(A221,'Tagging-195-JW'!$A$3:$M$197,10,FALSE)</f>
        <v>0</v>
      </c>
      <c r="AA221" s="65">
        <f>VLOOKUP(A221,'Tagging-195-FD'!$A$3:$M$197,10,FALSE)</f>
        <v>0</v>
      </c>
      <c r="AB221" s="65" t="str">
        <f t="shared" si="35"/>
        <v>FF</v>
      </c>
      <c r="AC221" s="65" t="s">
        <v>773</v>
      </c>
      <c r="AD221" s="65">
        <f>VLOOKUP(A221,'Tagging-195-JW'!$A$3:$M$197,11,FALSE)</f>
        <v>0</v>
      </c>
      <c r="AE221" s="65">
        <f>VLOOKUP(A221,'Tagging-195-FD'!$A$3:$M$197,11,FALSE)</f>
        <v>0</v>
      </c>
      <c r="AF221" s="65" t="str">
        <f t="shared" si="38"/>
        <v>FF</v>
      </c>
      <c r="AG221" s="65" t="s">
        <v>773</v>
      </c>
      <c r="AH221" s="65">
        <f>VLOOKUP(A221,'Tagging-195-JW'!$A$3:$M$197,12,FALSE)</f>
        <v>0</v>
      </c>
      <c r="AI221" s="65">
        <f>VLOOKUP(A221,'Tagging-195-FD'!$A$3:$M$197,12,FALSE)</f>
        <v>0</v>
      </c>
      <c r="AJ221" s="65" t="str">
        <f t="shared" si="36"/>
        <v>FF</v>
      </c>
      <c r="AK221" s="65" t="s">
        <v>773</v>
      </c>
      <c r="AL221" s="75">
        <f>VLOOKUP(A221,'Tagging-195-JW'!$A$3:$M$197,13,FALSE)</f>
        <v>0</v>
      </c>
      <c r="AM221" s="75">
        <f>VLOOKUP(A221,'Tagging-195-FD'!$A$3:$M$197,13,FALSE)</f>
        <v>0</v>
      </c>
      <c r="AN221" s="65" t="str">
        <f t="shared" si="37"/>
        <v>FF</v>
      </c>
    </row>
    <row r="222" spans="1:40" s="75" customFormat="1" x14ac:dyDescent="0.35">
      <c r="A222" s="65">
        <v>112</v>
      </c>
      <c r="B222" s="74" t="s">
        <v>128</v>
      </c>
      <c r="C222" s="65"/>
      <c r="D222" s="65"/>
      <c r="E222" s="65" t="s">
        <v>280</v>
      </c>
      <c r="F222" s="65" t="str">
        <f>VLOOKUP(A222,'Tagging-195-JW'!$A$3:$M$197,5,FALSE)</f>
        <v>x</v>
      </c>
      <c r="G222" s="65" t="str">
        <f>VLOOKUP(A222,'Tagging-195-FD'!$A$3:$M$197,5,FALSE)</f>
        <v>x</v>
      </c>
      <c r="H222" s="65" t="str">
        <f t="shared" si="30"/>
        <v>TT</v>
      </c>
      <c r="I222" s="65" t="s">
        <v>280</v>
      </c>
      <c r="J222" s="65" t="str">
        <f>VLOOKUP(A222,'Tagging-195-JW'!$A$3:$M$197,6,FALSE)</f>
        <v>x</v>
      </c>
      <c r="K222" s="65" t="str">
        <f>VLOOKUP(A222,'Tagging-195-FD'!$A$3:$M$197,6,FALSE)</f>
        <v>x</v>
      </c>
      <c r="L222" s="65" t="str">
        <f t="shared" si="31"/>
        <v>TT</v>
      </c>
      <c r="M222" s="65" t="s">
        <v>280</v>
      </c>
      <c r="N222" s="65" t="str">
        <f>VLOOKUP(A222,'Tagging-195-JW'!$A$3:$M$197,7,FALSE)</f>
        <v>x</v>
      </c>
      <c r="O222" s="65" t="str">
        <f>VLOOKUP(A222,'Tagging-195-FD'!$A$3:$M$197,7,FALSE)</f>
        <v>x</v>
      </c>
      <c r="P222" s="65" t="str">
        <f t="shared" si="32"/>
        <v>TT</v>
      </c>
      <c r="Q222" s="65" t="s">
        <v>280</v>
      </c>
      <c r="R222" s="65" t="str">
        <f>VLOOKUP(A222,'Tagging-195-JW'!$A$3:$M$197,8,FALSE)</f>
        <v>x</v>
      </c>
      <c r="S222" s="65">
        <f>VLOOKUP(A222,'Tagging-195-FD'!$A$3:$M$197,9,FALSE)</f>
        <v>0</v>
      </c>
      <c r="T222" s="65" t="str">
        <f t="shared" si="33"/>
        <v>TF</v>
      </c>
      <c r="U222" s="65" t="s">
        <v>773</v>
      </c>
      <c r="V222" s="65">
        <f>VLOOKUP(A222,'Tagging-195-JW'!$A$3:$M$197,9,FALSE)</f>
        <v>0</v>
      </c>
      <c r="W222" s="65">
        <f>VLOOKUP(A222,'Tagging-195-FD'!$A$3:$M$197,9,FALSE)</f>
        <v>0</v>
      </c>
      <c r="X222" s="65" t="str">
        <f t="shared" si="34"/>
        <v>FF</v>
      </c>
      <c r="Y222" s="65" t="s">
        <v>773</v>
      </c>
      <c r="Z222" s="65">
        <f>VLOOKUP(A222,'Tagging-195-JW'!$A$3:$M$197,10,FALSE)</f>
        <v>0</v>
      </c>
      <c r="AA222" s="65">
        <f>VLOOKUP(A222,'Tagging-195-FD'!$A$3:$M$197,10,FALSE)</f>
        <v>0</v>
      </c>
      <c r="AB222" s="65" t="str">
        <f t="shared" si="35"/>
        <v>FF</v>
      </c>
      <c r="AC222" s="65" t="s">
        <v>773</v>
      </c>
      <c r="AD222" s="65">
        <f>VLOOKUP(A222,'Tagging-195-JW'!$A$3:$M$197,11,FALSE)</f>
        <v>0</v>
      </c>
      <c r="AE222" s="65">
        <f>VLOOKUP(A222,'Tagging-195-FD'!$A$3:$M$197,11,FALSE)</f>
        <v>0</v>
      </c>
      <c r="AF222" s="65" t="str">
        <f t="shared" si="38"/>
        <v>FF</v>
      </c>
      <c r="AG222" s="65" t="s">
        <v>773</v>
      </c>
      <c r="AH222" s="65">
        <f>VLOOKUP(A222,'Tagging-195-JW'!$A$3:$M$197,12,FALSE)</f>
        <v>0</v>
      </c>
      <c r="AI222" s="65">
        <f>VLOOKUP(A222,'Tagging-195-FD'!$A$3:$M$197,12,FALSE)</f>
        <v>0</v>
      </c>
      <c r="AJ222" s="65" t="str">
        <f t="shared" si="36"/>
        <v>FF</v>
      </c>
      <c r="AK222" s="65" t="s">
        <v>773</v>
      </c>
      <c r="AL222" s="75">
        <f>VLOOKUP(A222,'Tagging-195-JW'!$A$3:$M$197,13,FALSE)</f>
        <v>0</v>
      </c>
      <c r="AM222" s="75">
        <f>VLOOKUP(A222,'Tagging-195-FD'!$A$3:$M$197,13,FALSE)</f>
        <v>0</v>
      </c>
      <c r="AN222" s="65" t="str">
        <f t="shared" si="37"/>
        <v>FF</v>
      </c>
    </row>
    <row r="223" spans="1:40" s="75" customFormat="1" x14ac:dyDescent="0.35">
      <c r="A223" s="65">
        <v>36</v>
      </c>
      <c r="B223" s="74" t="s">
        <v>52</v>
      </c>
      <c r="C223" s="65"/>
      <c r="D223" s="65"/>
      <c r="E223" s="65" t="s">
        <v>280</v>
      </c>
      <c r="F223" s="65" t="str">
        <f>VLOOKUP(A223,'Tagging-195-JW'!$A$3:$M$197,5,FALSE)</f>
        <v>x</v>
      </c>
      <c r="G223" s="65" t="str">
        <f>VLOOKUP(A223,'Tagging-195-FD'!$A$3:$M$197,5,FALSE)</f>
        <v>x</v>
      </c>
      <c r="H223" s="65" t="str">
        <f t="shared" si="30"/>
        <v>TT</v>
      </c>
      <c r="I223" s="65" t="s">
        <v>280</v>
      </c>
      <c r="J223" s="65" t="str">
        <f>VLOOKUP(A223,'Tagging-195-JW'!$A$3:$M$197,6,FALSE)</f>
        <v>x</v>
      </c>
      <c r="K223" s="65" t="str">
        <f>VLOOKUP(A223,'Tagging-195-FD'!$A$3:$M$197,6,FALSE)</f>
        <v>x</v>
      </c>
      <c r="L223" s="65" t="str">
        <f t="shared" si="31"/>
        <v>TT</v>
      </c>
      <c r="M223" s="65" t="s">
        <v>280</v>
      </c>
      <c r="N223" s="65" t="str">
        <f>VLOOKUP(A223,'Tagging-195-JW'!$A$3:$M$197,7,FALSE)</f>
        <v>x</v>
      </c>
      <c r="O223" s="65" t="str">
        <f>VLOOKUP(A223,'Tagging-195-FD'!$A$3:$M$197,7,FALSE)</f>
        <v>x</v>
      </c>
      <c r="P223" s="65" t="str">
        <f t="shared" si="32"/>
        <v>TT</v>
      </c>
      <c r="Q223" s="65" t="s">
        <v>280</v>
      </c>
      <c r="R223" s="65" t="str">
        <f>VLOOKUP(A223,'Tagging-195-JW'!$A$3:$M$197,8,FALSE)</f>
        <v>x</v>
      </c>
      <c r="S223" s="65">
        <f>VLOOKUP(A223,'Tagging-195-FD'!$A$3:$M$197,9,FALSE)</f>
        <v>0</v>
      </c>
      <c r="T223" s="65" t="str">
        <f t="shared" si="33"/>
        <v>TF</v>
      </c>
      <c r="U223" s="65" t="s">
        <v>773</v>
      </c>
      <c r="V223" s="65">
        <f>VLOOKUP(A223,'Tagging-195-JW'!$A$3:$M$197,9,FALSE)</f>
        <v>0</v>
      </c>
      <c r="W223" s="65">
        <f>VLOOKUP(A223,'Tagging-195-FD'!$A$3:$M$197,9,FALSE)</f>
        <v>0</v>
      </c>
      <c r="X223" s="65" t="str">
        <f t="shared" si="34"/>
        <v>FF</v>
      </c>
      <c r="Y223" s="65" t="s">
        <v>773</v>
      </c>
      <c r="Z223" s="65">
        <f>VLOOKUP(A223,'Tagging-195-JW'!$A$3:$M$197,10,FALSE)</f>
        <v>0</v>
      </c>
      <c r="AA223" s="65">
        <f>VLOOKUP(A223,'Tagging-195-FD'!$A$3:$M$197,10,FALSE)</f>
        <v>0</v>
      </c>
      <c r="AB223" s="65" t="str">
        <f t="shared" si="35"/>
        <v>FF</v>
      </c>
      <c r="AC223" s="65" t="s">
        <v>773</v>
      </c>
      <c r="AD223" s="65">
        <f>VLOOKUP(A223,'Tagging-195-JW'!$A$3:$M$197,11,FALSE)</f>
        <v>0</v>
      </c>
      <c r="AE223" s="65">
        <f>VLOOKUP(A223,'Tagging-195-FD'!$A$3:$M$197,11,FALSE)</f>
        <v>0</v>
      </c>
      <c r="AF223" s="65" t="str">
        <f t="shared" si="38"/>
        <v>FF</v>
      </c>
      <c r="AG223" s="65" t="s">
        <v>773</v>
      </c>
      <c r="AH223" s="65">
        <f>VLOOKUP(A223,'Tagging-195-JW'!$A$3:$M$197,12,FALSE)</f>
        <v>0</v>
      </c>
      <c r="AI223" s="65">
        <f>VLOOKUP(A223,'Tagging-195-FD'!$A$3:$M$197,12,FALSE)</f>
        <v>0</v>
      </c>
      <c r="AJ223" s="65" t="str">
        <f t="shared" si="36"/>
        <v>FF</v>
      </c>
      <c r="AK223" s="65" t="s">
        <v>773</v>
      </c>
      <c r="AL223" s="75">
        <f>VLOOKUP(A223,'Tagging-195-JW'!$A$3:$M$197,13,FALSE)</f>
        <v>0</v>
      </c>
      <c r="AM223" s="75">
        <f>VLOOKUP(A223,'Tagging-195-FD'!$A$3:$M$197,13,FALSE)</f>
        <v>0</v>
      </c>
      <c r="AN223" s="65" t="str">
        <f t="shared" si="37"/>
        <v>FF</v>
      </c>
    </row>
    <row r="224" spans="1:40" s="75" customFormat="1" x14ac:dyDescent="0.35">
      <c r="A224" s="65">
        <v>139</v>
      </c>
      <c r="B224" s="74" t="s">
        <v>155</v>
      </c>
      <c r="C224" s="65"/>
      <c r="D224" s="65"/>
      <c r="E224" s="65" t="s">
        <v>280</v>
      </c>
      <c r="F224" s="65" t="str">
        <f>VLOOKUP(A224,'Tagging-195-JW'!$A$3:$M$197,5,FALSE)</f>
        <v>x</v>
      </c>
      <c r="G224" s="65" t="str">
        <f>VLOOKUP(A224,'Tagging-195-FD'!$A$3:$M$197,5,FALSE)</f>
        <v>x</v>
      </c>
      <c r="H224" s="65" t="str">
        <f t="shared" si="30"/>
        <v>TT</v>
      </c>
      <c r="I224" s="65" t="s">
        <v>280</v>
      </c>
      <c r="J224" s="65" t="str">
        <f>VLOOKUP(A224,'Tagging-195-JW'!$A$3:$M$197,6,FALSE)</f>
        <v>x</v>
      </c>
      <c r="K224" s="65" t="str">
        <f>VLOOKUP(A224,'Tagging-195-FD'!$A$3:$M$197,6,FALSE)</f>
        <v>x</v>
      </c>
      <c r="L224" s="65" t="str">
        <f t="shared" si="31"/>
        <v>TT</v>
      </c>
      <c r="M224" s="65" t="s">
        <v>280</v>
      </c>
      <c r="N224" s="65" t="str">
        <f>VLOOKUP(A224,'Tagging-195-JW'!$A$3:$M$197,7,FALSE)</f>
        <v>x</v>
      </c>
      <c r="O224" s="65" t="str">
        <f>VLOOKUP(A224,'Tagging-195-FD'!$A$3:$M$197,7,FALSE)</f>
        <v>x</v>
      </c>
      <c r="P224" s="65" t="str">
        <f t="shared" si="32"/>
        <v>TT</v>
      </c>
      <c r="Q224" s="65" t="s">
        <v>280</v>
      </c>
      <c r="R224" s="65">
        <f>VLOOKUP(A224,'Tagging-195-JW'!$A$3:$M$197,8,FALSE)</f>
        <v>0</v>
      </c>
      <c r="S224" s="65">
        <f>VLOOKUP(A224,'Tagging-195-FD'!$A$3:$M$197,9,FALSE)</f>
        <v>0</v>
      </c>
      <c r="T224" s="65" t="str">
        <f t="shared" si="33"/>
        <v>FF</v>
      </c>
      <c r="U224" s="65" t="s">
        <v>773</v>
      </c>
      <c r="V224" s="65">
        <f>VLOOKUP(A224,'Tagging-195-JW'!$A$3:$M$197,9,FALSE)</f>
        <v>0</v>
      </c>
      <c r="W224" s="65">
        <f>VLOOKUP(A224,'Tagging-195-FD'!$A$3:$M$197,9,FALSE)</f>
        <v>0</v>
      </c>
      <c r="X224" s="65" t="str">
        <f t="shared" si="34"/>
        <v>FF</v>
      </c>
      <c r="Y224" s="65" t="s">
        <v>773</v>
      </c>
      <c r="Z224" s="65">
        <f>VLOOKUP(A224,'Tagging-195-JW'!$A$3:$M$197,10,FALSE)</f>
        <v>0</v>
      </c>
      <c r="AA224" s="65">
        <f>VLOOKUP(A224,'Tagging-195-FD'!$A$3:$M$197,10,FALSE)</f>
        <v>0</v>
      </c>
      <c r="AB224" s="65" t="str">
        <f t="shared" si="35"/>
        <v>FF</v>
      </c>
      <c r="AC224" s="65" t="s">
        <v>773</v>
      </c>
      <c r="AD224" s="65">
        <f>VLOOKUP(A224,'Tagging-195-JW'!$A$3:$M$197,11,FALSE)</f>
        <v>0</v>
      </c>
      <c r="AE224" s="65">
        <f>VLOOKUP(A224,'Tagging-195-FD'!$A$3:$M$197,11,FALSE)</f>
        <v>0</v>
      </c>
      <c r="AF224" s="65" t="str">
        <f t="shared" si="38"/>
        <v>FF</v>
      </c>
      <c r="AG224" s="65" t="s">
        <v>773</v>
      </c>
      <c r="AH224" s="65">
        <f>VLOOKUP(A224,'Tagging-195-JW'!$A$3:$M$197,12,FALSE)</f>
        <v>0</v>
      </c>
      <c r="AI224" s="65">
        <f>VLOOKUP(A224,'Tagging-195-FD'!$A$3:$M$197,12,FALSE)</f>
        <v>0</v>
      </c>
      <c r="AJ224" s="65" t="str">
        <f t="shared" si="36"/>
        <v>FF</v>
      </c>
      <c r="AK224" s="65" t="s">
        <v>280</v>
      </c>
      <c r="AL224" s="75">
        <f>VLOOKUP(A224,'Tagging-195-JW'!$A$3:$M$197,13,FALSE)</f>
        <v>0</v>
      </c>
      <c r="AM224" s="75" t="str">
        <f>VLOOKUP(A224,'Tagging-195-FD'!$A$3:$M$197,13,FALSE)</f>
        <v>x</v>
      </c>
      <c r="AN224" s="65" t="str">
        <f t="shared" si="37"/>
        <v>FT</v>
      </c>
    </row>
    <row r="225" spans="1:40" s="75" customFormat="1" x14ac:dyDescent="0.35">
      <c r="A225" s="65">
        <v>2</v>
      </c>
      <c r="B225" s="74" t="s">
        <v>11</v>
      </c>
      <c r="C225" s="65"/>
      <c r="D225" s="65"/>
      <c r="E225" s="65" t="s">
        <v>280</v>
      </c>
      <c r="F225" s="65" t="str">
        <f>VLOOKUP(A225,'Tagging-195-JW'!$A$3:$M$197,5,FALSE)</f>
        <v>x</v>
      </c>
      <c r="G225" s="65" t="str">
        <f>VLOOKUP(A225,'Tagging-195-FD'!$A$3:$M$197,5,FALSE)</f>
        <v>x</v>
      </c>
      <c r="H225" s="65" t="str">
        <f t="shared" si="30"/>
        <v>TT</v>
      </c>
      <c r="I225" s="65" t="s">
        <v>280</v>
      </c>
      <c r="J225" s="65" t="str">
        <f>VLOOKUP(A225,'Tagging-195-JW'!$A$3:$M$197,6,FALSE)</f>
        <v>x</v>
      </c>
      <c r="K225" s="65" t="str">
        <f>VLOOKUP(A225,'Tagging-195-FD'!$A$3:$M$197,6,FALSE)</f>
        <v>x</v>
      </c>
      <c r="L225" s="65" t="str">
        <f t="shared" si="31"/>
        <v>TT</v>
      </c>
      <c r="M225" s="65" t="s">
        <v>280</v>
      </c>
      <c r="N225" s="65" t="str">
        <f>VLOOKUP(A225,'Tagging-195-JW'!$A$3:$M$197,7,FALSE)</f>
        <v>x</v>
      </c>
      <c r="O225" s="65" t="str">
        <f>VLOOKUP(A225,'Tagging-195-FD'!$A$3:$M$197,7,FALSE)</f>
        <v>x</v>
      </c>
      <c r="P225" s="65" t="str">
        <f t="shared" si="32"/>
        <v>TT</v>
      </c>
      <c r="Q225" s="65" t="s">
        <v>280</v>
      </c>
      <c r="R225" s="65" t="str">
        <f>VLOOKUP(A225,'Tagging-195-JW'!$A$3:$M$197,8,FALSE)</f>
        <v>x</v>
      </c>
      <c r="S225" s="65">
        <f>VLOOKUP(A225,'Tagging-195-FD'!$A$3:$M$197,9,FALSE)</f>
        <v>0</v>
      </c>
      <c r="T225" s="65" t="str">
        <f t="shared" si="33"/>
        <v>TF</v>
      </c>
      <c r="U225" s="65" t="s">
        <v>773</v>
      </c>
      <c r="V225" s="65">
        <f>VLOOKUP(A225,'Tagging-195-JW'!$A$3:$M$197,9,FALSE)</f>
        <v>0</v>
      </c>
      <c r="W225" s="65">
        <f>VLOOKUP(A225,'Tagging-195-FD'!$A$3:$M$197,9,FALSE)</f>
        <v>0</v>
      </c>
      <c r="X225" s="65" t="str">
        <f t="shared" si="34"/>
        <v>FF</v>
      </c>
      <c r="Y225" s="65" t="s">
        <v>773</v>
      </c>
      <c r="Z225" s="65">
        <f>VLOOKUP(A225,'Tagging-195-JW'!$A$3:$M$197,10,FALSE)</f>
        <v>0</v>
      </c>
      <c r="AA225" s="65">
        <f>VLOOKUP(A225,'Tagging-195-FD'!$A$3:$M$197,10,FALSE)</f>
        <v>0</v>
      </c>
      <c r="AB225" s="65" t="str">
        <f t="shared" si="35"/>
        <v>FF</v>
      </c>
      <c r="AC225" s="65" t="s">
        <v>773</v>
      </c>
      <c r="AD225" s="65">
        <f>VLOOKUP(A225,'Tagging-195-JW'!$A$3:$M$197,11,FALSE)</f>
        <v>0</v>
      </c>
      <c r="AE225" s="65">
        <f>VLOOKUP(A225,'Tagging-195-FD'!$A$3:$M$197,11,FALSE)</f>
        <v>0</v>
      </c>
      <c r="AF225" s="65" t="str">
        <f t="shared" si="38"/>
        <v>FF</v>
      </c>
      <c r="AG225" s="65" t="s">
        <v>773</v>
      </c>
      <c r="AH225" s="65">
        <f>VLOOKUP(A225,'Tagging-195-JW'!$A$3:$M$197,12,FALSE)</f>
        <v>0</v>
      </c>
      <c r="AI225" s="65">
        <f>VLOOKUP(A225,'Tagging-195-FD'!$A$3:$M$197,12,FALSE)</f>
        <v>0</v>
      </c>
      <c r="AJ225" s="65" t="str">
        <f t="shared" si="36"/>
        <v>FF</v>
      </c>
      <c r="AK225" s="65" t="s">
        <v>773</v>
      </c>
      <c r="AL225" s="75">
        <f>VLOOKUP(A225,'Tagging-195-JW'!$A$3:$M$197,13,FALSE)</f>
        <v>0</v>
      </c>
      <c r="AM225" s="75">
        <f>VLOOKUP(A225,'Tagging-195-FD'!$A$3:$M$197,13,FALSE)</f>
        <v>0</v>
      </c>
      <c r="AN225" s="65" t="str">
        <f t="shared" si="37"/>
        <v>FF</v>
      </c>
    </row>
    <row r="226" spans="1:40" s="75" customFormat="1" x14ac:dyDescent="0.35">
      <c r="A226" s="65">
        <v>26</v>
      </c>
      <c r="B226" s="74" t="s">
        <v>42</v>
      </c>
      <c r="C226" s="65"/>
      <c r="D226" s="65"/>
      <c r="E226" s="65" t="s">
        <v>280</v>
      </c>
      <c r="F226" s="65" t="str">
        <f>VLOOKUP(A226,'Tagging-195-JW'!$A$3:$M$197,5,FALSE)</f>
        <v>x</v>
      </c>
      <c r="G226" s="65" t="str">
        <f>VLOOKUP(A226,'Tagging-195-FD'!$A$3:$M$197,5,FALSE)</f>
        <v>x</v>
      </c>
      <c r="H226" s="65" t="str">
        <f t="shared" si="30"/>
        <v>TT</v>
      </c>
      <c r="I226" s="65" t="s">
        <v>280</v>
      </c>
      <c r="J226" s="65" t="str">
        <f>VLOOKUP(A226,'Tagging-195-JW'!$A$3:$M$197,6,FALSE)</f>
        <v>x</v>
      </c>
      <c r="K226" s="65" t="str">
        <f>VLOOKUP(A226,'Tagging-195-FD'!$A$3:$M$197,6,FALSE)</f>
        <v>x</v>
      </c>
      <c r="L226" s="65" t="str">
        <f t="shared" si="31"/>
        <v>TT</v>
      </c>
      <c r="M226" s="65" t="s">
        <v>280</v>
      </c>
      <c r="N226" s="65" t="str">
        <f>VLOOKUP(A226,'Tagging-195-JW'!$A$3:$M$197,7,FALSE)</f>
        <v>x</v>
      </c>
      <c r="O226" s="65" t="str">
        <f>VLOOKUP(A226,'Tagging-195-FD'!$A$3:$M$197,7,FALSE)</f>
        <v>x</v>
      </c>
      <c r="P226" s="65" t="str">
        <f t="shared" si="32"/>
        <v>TT</v>
      </c>
      <c r="Q226" s="65" t="s">
        <v>280</v>
      </c>
      <c r="R226" s="65">
        <f>VLOOKUP(A226,'Tagging-195-JW'!$A$3:$M$197,8,FALSE)</f>
        <v>0</v>
      </c>
      <c r="S226" s="65">
        <f>VLOOKUP(A226,'Tagging-195-FD'!$A$3:$M$197,9,FALSE)</f>
        <v>0</v>
      </c>
      <c r="T226" s="65" t="str">
        <f t="shared" si="33"/>
        <v>FF</v>
      </c>
      <c r="U226" s="65" t="s">
        <v>773</v>
      </c>
      <c r="V226" s="65">
        <f>VLOOKUP(A226,'Tagging-195-JW'!$A$3:$M$197,9,FALSE)</f>
        <v>0</v>
      </c>
      <c r="W226" s="65">
        <f>VLOOKUP(A226,'Tagging-195-FD'!$A$3:$M$197,9,FALSE)</f>
        <v>0</v>
      </c>
      <c r="X226" s="65" t="str">
        <f t="shared" si="34"/>
        <v>FF</v>
      </c>
      <c r="Y226" s="65" t="s">
        <v>773</v>
      </c>
      <c r="Z226" s="65">
        <f>VLOOKUP(A226,'Tagging-195-JW'!$A$3:$M$197,10,FALSE)</f>
        <v>0</v>
      </c>
      <c r="AA226" s="65">
        <f>VLOOKUP(A226,'Tagging-195-FD'!$A$3:$M$197,10,FALSE)</f>
        <v>0</v>
      </c>
      <c r="AB226" s="65" t="str">
        <f t="shared" si="35"/>
        <v>FF</v>
      </c>
      <c r="AC226" s="65" t="s">
        <v>773</v>
      </c>
      <c r="AD226" s="65">
        <f>VLOOKUP(A226,'Tagging-195-JW'!$A$3:$M$197,11,FALSE)</f>
        <v>0</v>
      </c>
      <c r="AE226" s="65">
        <f>VLOOKUP(A226,'Tagging-195-FD'!$A$3:$M$197,11,FALSE)</f>
        <v>0</v>
      </c>
      <c r="AF226" s="65" t="str">
        <f t="shared" si="38"/>
        <v>FF</v>
      </c>
      <c r="AG226" s="65" t="s">
        <v>280</v>
      </c>
      <c r="AH226" s="65">
        <f>VLOOKUP(A226,'Tagging-195-JW'!$A$3:$M$197,12,FALSE)</f>
        <v>0</v>
      </c>
      <c r="AI226" s="65" t="str">
        <f>VLOOKUP(A226,'Tagging-195-FD'!$A$3:$M$197,12,FALSE)</f>
        <v>x</v>
      </c>
      <c r="AJ226" s="65" t="str">
        <f t="shared" si="36"/>
        <v>FT</v>
      </c>
      <c r="AK226" s="65" t="s">
        <v>773</v>
      </c>
      <c r="AL226" s="75">
        <f>VLOOKUP(A226,'Tagging-195-JW'!$A$3:$M$197,13,FALSE)</f>
        <v>0</v>
      </c>
      <c r="AM226" s="75">
        <f>VLOOKUP(A226,'Tagging-195-FD'!$A$3:$M$197,13,FALSE)</f>
        <v>0</v>
      </c>
      <c r="AN226" s="65" t="str">
        <f t="shared" si="37"/>
        <v>FF</v>
      </c>
    </row>
    <row r="227" spans="1:40" s="75" customFormat="1" x14ac:dyDescent="0.35">
      <c r="A227" s="65">
        <v>176</v>
      </c>
      <c r="B227" s="74" t="s">
        <v>192</v>
      </c>
      <c r="C227" s="65"/>
      <c r="D227" s="65"/>
      <c r="E227" s="65" t="s">
        <v>280</v>
      </c>
      <c r="F227" s="65" t="str">
        <f>VLOOKUP(A227,'Tagging-195-JW'!$A$3:$M$197,5,FALSE)</f>
        <v>x</v>
      </c>
      <c r="G227" s="65" t="str">
        <f>VLOOKUP(A227,'Tagging-195-FD'!$A$3:$M$197,5,FALSE)</f>
        <v>x</v>
      </c>
      <c r="H227" s="65" t="str">
        <f t="shared" si="30"/>
        <v>TT</v>
      </c>
      <c r="I227" s="65" t="s">
        <v>280</v>
      </c>
      <c r="J227" s="65" t="str">
        <f>VLOOKUP(A227,'Tagging-195-JW'!$A$3:$M$197,6,FALSE)</f>
        <v>x</v>
      </c>
      <c r="K227" s="65" t="str">
        <f>VLOOKUP(A227,'Tagging-195-FD'!$A$3:$M$197,6,FALSE)</f>
        <v>x</v>
      </c>
      <c r="L227" s="65" t="str">
        <f t="shared" si="31"/>
        <v>TT</v>
      </c>
      <c r="M227" s="65" t="s">
        <v>280</v>
      </c>
      <c r="N227" s="65" t="str">
        <f>VLOOKUP(A227,'Tagging-195-JW'!$A$3:$M$197,7,FALSE)</f>
        <v>x</v>
      </c>
      <c r="O227" s="65" t="str">
        <f>VLOOKUP(A227,'Tagging-195-FD'!$A$3:$M$197,7,FALSE)</f>
        <v>x</v>
      </c>
      <c r="P227" s="65" t="str">
        <f t="shared" si="32"/>
        <v>TT</v>
      </c>
      <c r="Q227" s="65" t="s">
        <v>280</v>
      </c>
      <c r="R227" s="65" t="str">
        <f>VLOOKUP(A227,'Tagging-195-JW'!$A$3:$M$197,8,FALSE)</f>
        <v>x</v>
      </c>
      <c r="S227" s="65">
        <f>VLOOKUP(A227,'Tagging-195-FD'!$A$3:$M$197,9,FALSE)</f>
        <v>0</v>
      </c>
      <c r="T227" s="65" t="str">
        <f t="shared" si="33"/>
        <v>TF</v>
      </c>
      <c r="U227" s="65" t="s">
        <v>773</v>
      </c>
      <c r="V227" s="65">
        <f>VLOOKUP(A227,'Tagging-195-JW'!$A$3:$M$197,9,FALSE)</f>
        <v>0</v>
      </c>
      <c r="W227" s="65">
        <f>VLOOKUP(A227,'Tagging-195-FD'!$A$3:$M$197,9,FALSE)</f>
        <v>0</v>
      </c>
      <c r="X227" s="65" t="str">
        <f t="shared" si="34"/>
        <v>FF</v>
      </c>
      <c r="Y227" s="65" t="s">
        <v>773</v>
      </c>
      <c r="Z227" s="65">
        <f>VLOOKUP(A227,'Tagging-195-JW'!$A$3:$M$197,10,FALSE)</f>
        <v>0</v>
      </c>
      <c r="AA227" s="65">
        <f>VLOOKUP(A227,'Tagging-195-FD'!$A$3:$M$197,10,FALSE)</f>
        <v>0</v>
      </c>
      <c r="AB227" s="65" t="str">
        <f t="shared" si="35"/>
        <v>FF</v>
      </c>
      <c r="AC227" s="65" t="s">
        <v>773</v>
      </c>
      <c r="AD227" s="65">
        <f>VLOOKUP(A227,'Tagging-195-JW'!$A$3:$M$197,11,FALSE)</f>
        <v>0</v>
      </c>
      <c r="AE227" s="65">
        <f>VLOOKUP(A227,'Tagging-195-FD'!$A$3:$M$197,11,FALSE)</f>
        <v>0</v>
      </c>
      <c r="AF227" s="65" t="str">
        <f t="shared" si="38"/>
        <v>FF</v>
      </c>
      <c r="AG227" s="65" t="s">
        <v>773</v>
      </c>
      <c r="AH227" s="65">
        <f>VLOOKUP(A227,'Tagging-195-JW'!$A$3:$M$197,12,FALSE)</f>
        <v>0</v>
      </c>
      <c r="AI227" s="65">
        <f>VLOOKUP(A227,'Tagging-195-FD'!$A$3:$M$197,12,FALSE)</f>
        <v>0</v>
      </c>
      <c r="AJ227" s="65" t="str">
        <f t="shared" si="36"/>
        <v>FF</v>
      </c>
      <c r="AK227" s="65" t="s">
        <v>773</v>
      </c>
      <c r="AL227" s="75">
        <f>VLOOKUP(A227,'Tagging-195-JW'!$A$3:$M$197,13,FALSE)</f>
        <v>0</v>
      </c>
      <c r="AM227" s="75">
        <f>VLOOKUP(A227,'Tagging-195-FD'!$A$3:$M$197,13,FALSE)</f>
        <v>0</v>
      </c>
      <c r="AN227" s="65" t="str">
        <f t="shared" si="37"/>
        <v>FF</v>
      </c>
    </row>
    <row r="228" spans="1:40" s="75" customFormat="1" x14ac:dyDescent="0.35">
      <c r="A228" s="65">
        <v>11</v>
      </c>
      <c r="B228" s="74" t="s">
        <v>23</v>
      </c>
      <c r="C228" s="65"/>
      <c r="D228" s="65"/>
      <c r="E228" s="65" t="s">
        <v>280</v>
      </c>
      <c r="F228" s="65" t="str">
        <f>VLOOKUP(A228,'Tagging-195-JW'!$A$3:$M$197,5,FALSE)</f>
        <v>x</v>
      </c>
      <c r="G228" s="65" t="str">
        <f>VLOOKUP(A228,'Tagging-195-FD'!$A$3:$M$197,5,FALSE)</f>
        <v>x</v>
      </c>
      <c r="H228" s="65" t="str">
        <f t="shared" si="30"/>
        <v>TT</v>
      </c>
      <c r="I228" s="65" t="s">
        <v>280</v>
      </c>
      <c r="J228" s="65" t="str">
        <f>VLOOKUP(A228,'Tagging-195-JW'!$A$3:$M$197,6,FALSE)</f>
        <v>x</v>
      </c>
      <c r="K228" s="65" t="str">
        <f>VLOOKUP(A228,'Tagging-195-FD'!$A$3:$M$197,6,FALSE)</f>
        <v>x</v>
      </c>
      <c r="L228" s="65" t="str">
        <f t="shared" si="31"/>
        <v>TT</v>
      </c>
      <c r="M228" s="65" t="s">
        <v>280</v>
      </c>
      <c r="N228" s="65" t="str">
        <f>VLOOKUP(A228,'Tagging-195-JW'!$A$3:$M$197,7,FALSE)</f>
        <v>x</v>
      </c>
      <c r="O228" s="65" t="str">
        <f>VLOOKUP(A228,'Tagging-195-FD'!$A$3:$M$197,7,FALSE)</f>
        <v>x</v>
      </c>
      <c r="P228" s="65" t="str">
        <f t="shared" si="32"/>
        <v>TT</v>
      </c>
      <c r="Q228" s="65" t="s">
        <v>280</v>
      </c>
      <c r="R228" s="65" t="str">
        <f>VLOOKUP(A228,'Tagging-195-JW'!$A$3:$M$197,8,FALSE)</f>
        <v>x</v>
      </c>
      <c r="S228" s="65">
        <f>VLOOKUP(A228,'Tagging-195-FD'!$A$3:$M$197,9,FALSE)</f>
        <v>0</v>
      </c>
      <c r="T228" s="65" t="str">
        <f t="shared" si="33"/>
        <v>TF</v>
      </c>
      <c r="U228" s="65" t="s">
        <v>773</v>
      </c>
      <c r="V228" s="65">
        <f>VLOOKUP(A228,'Tagging-195-JW'!$A$3:$M$197,9,FALSE)</f>
        <v>0</v>
      </c>
      <c r="W228" s="65">
        <f>VLOOKUP(A228,'Tagging-195-FD'!$A$3:$M$197,9,FALSE)</f>
        <v>0</v>
      </c>
      <c r="X228" s="65" t="str">
        <f t="shared" si="34"/>
        <v>FF</v>
      </c>
      <c r="Y228" s="65" t="s">
        <v>773</v>
      </c>
      <c r="Z228" s="65">
        <f>VLOOKUP(A228,'Tagging-195-JW'!$A$3:$M$197,10,FALSE)</f>
        <v>0</v>
      </c>
      <c r="AA228" s="65">
        <f>VLOOKUP(A228,'Tagging-195-FD'!$A$3:$M$197,10,FALSE)</f>
        <v>0</v>
      </c>
      <c r="AB228" s="65" t="str">
        <f t="shared" si="35"/>
        <v>FF</v>
      </c>
      <c r="AC228" s="65" t="s">
        <v>773</v>
      </c>
      <c r="AD228" s="65">
        <f>VLOOKUP(A228,'Tagging-195-JW'!$A$3:$M$197,11,FALSE)</f>
        <v>0</v>
      </c>
      <c r="AE228" s="65">
        <f>VLOOKUP(A228,'Tagging-195-FD'!$A$3:$M$197,11,FALSE)</f>
        <v>0</v>
      </c>
      <c r="AF228" s="65" t="str">
        <f t="shared" si="38"/>
        <v>FF</v>
      </c>
      <c r="AG228" s="65" t="s">
        <v>773</v>
      </c>
      <c r="AH228" s="65">
        <f>VLOOKUP(A228,'Tagging-195-JW'!$A$3:$M$197,12,FALSE)</f>
        <v>0</v>
      </c>
      <c r="AI228" s="65">
        <f>VLOOKUP(A228,'Tagging-195-FD'!$A$3:$M$197,12,FALSE)</f>
        <v>0</v>
      </c>
      <c r="AJ228" s="65" t="str">
        <f t="shared" si="36"/>
        <v>FF</v>
      </c>
      <c r="AK228" s="65" t="s">
        <v>773</v>
      </c>
      <c r="AL228" s="75">
        <f>VLOOKUP(A228,'Tagging-195-JW'!$A$3:$M$197,13,FALSE)</f>
        <v>0</v>
      </c>
      <c r="AM228" s="75">
        <f>VLOOKUP(A228,'Tagging-195-FD'!$A$3:$M$197,13,FALSE)</f>
        <v>0</v>
      </c>
      <c r="AN228" s="65" t="str">
        <f t="shared" si="37"/>
        <v>FF</v>
      </c>
    </row>
    <row r="229" spans="1:40" s="75" customFormat="1" x14ac:dyDescent="0.35">
      <c r="A229" s="65">
        <v>24</v>
      </c>
      <c r="B229" s="74" t="s">
        <v>40</v>
      </c>
      <c r="C229" s="65"/>
      <c r="D229" s="65"/>
      <c r="E229" s="65" t="s">
        <v>280</v>
      </c>
      <c r="F229" s="65" t="str">
        <f>VLOOKUP(A229,'Tagging-195-JW'!$A$3:$M$197,5,FALSE)</f>
        <v>x</v>
      </c>
      <c r="G229" s="65" t="str">
        <f>VLOOKUP(A229,'Tagging-195-FD'!$A$3:$M$197,5,FALSE)</f>
        <v>x</v>
      </c>
      <c r="H229" s="65" t="str">
        <f t="shared" si="30"/>
        <v>TT</v>
      </c>
      <c r="I229" s="65" t="s">
        <v>280</v>
      </c>
      <c r="J229" s="65" t="str">
        <f>VLOOKUP(A229,'Tagging-195-JW'!$A$3:$M$197,6,FALSE)</f>
        <v>x</v>
      </c>
      <c r="K229" s="65" t="str">
        <f>VLOOKUP(A229,'Tagging-195-FD'!$A$3:$M$197,6,FALSE)</f>
        <v>x</v>
      </c>
      <c r="L229" s="65" t="str">
        <f t="shared" si="31"/>
        <v>TT</v>
      </c>
      <c r="M229" s="65" t="s">
        <v>280</v>
      </c>
      <c r="N229" s="65" t="str">
        <f>VLOOKUP(A229,'Tagging-195-JW'!$A$3:$M$197,7,FALSE)</f>
        <v>x</v>
      </c>
      <c r="O229" s="65" t="str">
        <f>VLOOKUP(A229,'Tagging-195-FD'!$A$3:$M$197,7,FALSE)</f>
        <v>x</v>
      </c>
      <c r="P229" s="65" t="str">
        <f t="shared" si="32"/>
        <v>TT</v>
      </c>
      <c r="Q229" s="65" t="s">
        <v>280</v>
      </c>
      <c r="R229" s="65" t="str">
        <f>VLOOKUP(A229,'Tagging-195-JW'!$A$3:$M$197,8,FALSE)</f>
        <v>x</v>
      </c>
      <c r="S229" s="65">
        <f>VLOOKUP(A229,'Tagging-195-FD'!$A$3:$M$197,9,FALSE)</f>
        <v>0</v>
      </c>
      <c r="T229" s="65" t="str">
        <f t="shared" si="33"/>
        <v>TF</v>
      </c>
      <c r="U229" s="65" t="s">
        <v>773</v>
      </c>
      <c r="V229" s="65">
        <f>VLOOKUP(A229,'Tagging-195-JW'!$A$3:$M$197,9,FALSE)</f>
        <v>0</v>
      </c>
      <c r="W229" s="65">
        <f>VLOOKUP(A229,'Tagging-195-FD'!$A$3:$M$197,9,FALSE)</f>
        <v>0</v>
      </c>
      <c r="X229" s="65" t="str">
        <f t="shared" si="34"/>
        <v>FF</v>
      </c>
      <c r="Y229" s="65" t="s">
        <v>773</v>
      </c>
      <c r="Z229" s="65">
        <f>VLOOKUP(A229,'Tagging-195-JW'!$A$3:$M$197,10,FALSE)</f>
        <v>0</v>
      </c>
      <c r="AA229" s="65">
        <f>VLOOKUP(A229,'Tagging-195-FD'!$A$3:$M$197,10,FALSE)</f>
        <v>0</v>
      </c>
      <c r="AB229" s="65" t="str">
        <f t="shared" si="35"/>
        <v>FF</v>
      </c>
      <c r="AC229" s="65" t="s">
        <v>773</v>
      </c>
      <c r="AD229" s="65">
        <f>VLOOKUP(A229,'Tagging-195-JW'!$A$3:$M$197,11,FALSE)</f>
        <v>0</v>
      </c>
      <c r="AE229" s="65">
        <f>VLOOKUP(A229,'Tagging-195-FD'!$A$3:$M$197,11,FALSE)</f>
        <v>0</v>
      </c>
      <c r="AF229" s="65" t="str">
        <f t="shared" si="38"/>
        <v>FF</v>
      </c>
      <c r="AG229" s="65" t="s">
        <v>773</v>
      </c>
      <c r="AH229" s="65">
        <f>VLOOKUP(A229,'Tagging-195-JW'!$A$3:$M$197,12,FALSE)</f>
        <v>0</v>
      </c>
      <c r="AI229" s="65">
        <f>VLOOKUP(A229,'Tagging-195-FD'!$A$3:$M$197,12,FALSE)</f>
        <v>0</v>
      </c>
      <c r="AJ229" s="65" t="str">
        <f t="shared" si="36"/>
        <v>FF</v>
      </c>
      <c r="AK229" s="65" t="s">
        <v>773</v>
      </c>
      <c r="AL229" s="75">
        <f>VLOOKUP(A229,'Tagging-195-JW'!$A$3:$M$197,13,FALSE)</f>
        <v>0</v>
      </c>
      <c r="AM229" s="75">
        <f>VLOOKUP(A229,'Tagging-195-FD'!$A$3:$M$197,13,FALSE)</f>
        <v>0</v>
      </c>
      <c r="AN229" s="65" t="str">
        <f t="shared" si="37"/>
        <v>FF</v>
      </c>
    </row>
    <row r="230" spans="1:40" s="75" customFormat="1" x14ac:dyDescent="0.35">
      <c r="A230" s="65">
        <v>55</v>
      </c>
      <c r="B230" s="74" t="s">
        <v>72</v>
      </c>
      <c r="C230" s="65"/>
      <c r="D230" s="65"/>
      <c r="E230" s="65" t="s">
        <v>280</v>
      </c>
      <c r="F230" s="65" t="str">
        <f>VLOOKUP(A230,'Tagging-195-JW'!$A$3:$M$197,5,FALSE)</f>
        <v>x</v>
      </c>
      <c r="G230" s="65" t="str">
        <f>VLOOKUP(A230,'Tagging-195-FD'!$A$3:$M$197,5,FALSE)</f>
        <v>x</v>
      </c>
      <c r="H230" s="65" t="str">
        <f t="shared" si="30"/>
        <v>TT</v>
      </c>
      <c r="I230" s="65" t="s">
        <v>280</v>
      </c>
      <c r="J230" s="65" t="str">
        <f>VLOOKUP(A230,'Tagging-195-JW'!$A$3:$M$197,6,FALSE)</f>
        <v>x</v>
      </c>
      <c r="K230" s="65" t="str">
        <f>VLOOKUP(A230,'Tagging-195-FD'!$A$3:$M$197,6,FALSE)</f>
        <v>x</v>
      </c>
      <c r="L230" s="65" t="str">
        <f t="shared" si="31"/>
        <v>TT</v>
      </c>
      <c r="M230" s="65" t="s">
        <v>280</v>
      </c>
      <c r="N230" s="65" t="str">
        <f>VLOOKUP(A230,'Tagging-195-JW'!$A$3:$M$197,7,FALSE)</f>
        <v>x</v>
      </c>
      <c r="O230" s="65" t="str">
        <f>VLOOKUP(A230,'Tagging-195-FD'!$A$3:$M$197,7,FALSE)</f>
        <v>x</v>
      </c>
      <c r="P230" s="65" t="str">
        <f t="shared" si="32"/>
        <v>TT</v>
      </c>
      <c r="Q230" s="65" t="s">
        <v>280</v>
      </c>
      <c r="R230" s="65" t="str">
        <f>VLOOKUP(A230,'Tagging-195-JW'!$A$3:$M$197,8,FALSE)</f>
        <v>x</v>
      </c>
      <c r="S230" s="65">
        <f>VLOOKUP(A230,'Tagging-195-FD'!$A$3:$M$197,9,FALSE)</f>
        <v>0</v>
      </c>
      <c r="T230" s="65" t="str">
        <f t="shared" si="33"/>
        <v>TF</v>
      </c>
      <c r="U230" s="65" t="s">
        <v>773</v>
      </c>
      <c r="V230" s="65">
        <f>VLOOKUP(A230,'Tagging-195-JW'!$A$3:$M$197,9,FALSE)</f>
        <v>0</v>
      </c>
      <c r="W230" s="65">
        <f>VLOOKUP(A230,'Tagging-195-FD'!$A$3:$M$197,9,FALSE)</f>
        <v>0</v>
      </c>
      <c r="X230" s="65" t="str">
        <f t="shared" si="34"/>
        <v>FF</v>
      </c>
      <c r="Y230" s="65" t="s">
        <v>773</v>
      </c>
      <c r="Z230" s="65">
        <f>VLOOKUP(A230,'Tagging-195-JW'!$A$3:$M$197,10,FALSE)</f>
        <v>0</v>
      </c>
      <c r="AA230" s="65">
        <f>VLOOKUP(A230,'Tagging-195-FD'!$A$3:$M$197,10,FALSE)</f>
        <v>0</v>
      </c>
      <c r="AB230" s="65" t="str">
        <f t="shared" si="35"/>
        <v>FF</v>
      </c>
      <c r="AC230" s="65" t="s">
        <v>773</v>
      </c>
      <c r="AD230" s="65">
        <f>VLOOKUP(A230,'Tagging-195-JW'!$A$3:$M$197,11,FALSE)</f>
        <v>0</v>
      </c>
      <c r="AE230" s="65">
        <f>VLOOKUP(A230,'Tagging-195-FD'!$A$3:$M$197,11,FALSE)</f>
        <v>0</v>
      </c>
      <c r="AF230" s="65" t="str">
        <f t="shared" si="38"/>
        <v>FF</v>
      </c>
      <c r="AG230" s="65" t="s">
        <v>773</v>
      </c>
      <c r="AH230" s="65">
        <f>VLOOKUP(A230,'Tagging-195-JW'!$A$3:$M$197,12,FALSE)</f>
        <v>0</v>
      </c>
      <c r="AI230" s="65">
        <f>VLOOKUP(A230,'Tagging-195-FD'!$A$3:$M$197,12,FALSE)</f>
        <v>0</v>
      </c>
      <c r="AJ230" s="65" t="str">
        <f t="shared" si="36"/>
        <v>FF</v>
      </c>
      <c r="AK230" s="65" t="s">
        <v>280</v>
      </c>
      <c r="AL230" s="75" t="str">
        <f>VLOOKUP(A230,'Tagging-195-JW'!$A$3:$M$197,13,FALSE)</f>
        <v>x</v>
      </c>
      <c r="AM230" s="75">
        <f>VLOOKUP(A230,'Tagging-195-FD'!$A$3:$M$197,13,FALSE)</f>
        <v>0</v>
      </c>
      <c r="AN230" s="65" t="str">
        <f t="shared" si="37"/>
        <v>TF</v>
      </c>
    </row>
    <row r="231" spans="1:40" s="75" customFormat="1" x14ac:dyDescent="0.35">
      <c r="A231" s="65">
        <v>242</v>
      </c>
      <c r="B231" s="74" t="s">
        <v>257</v>
      </c>
      <c r="C231" s="65"/>
      <c r="D231" s="65"/>
      <c r="E231" s="65" t="s">
        <v>280</v>
      </c>
      <c r="F231" s="65" t="str">
        <f>VLOOKUP(A231,'Tagging-195-JW'!$A$3:$M$197,5,FALSE)</f>
        <v>x</v>
      </c>
      <c r="G231" s="65" t="str">
        <f>VLOOKUP(A231,'Tagging-195-FD'!$A$3:$M$197,5,FALSE)</f>
        <v>x</v>
      </c>
      <c r="H231" s="65" t="str">
        <f t="shared" si="30"/>
        <v>TT</v>
      </c>
      <c r="I231" s="65" t="s">
        <v>280</v>
      </c>
      <c r="J231" s="65" t="str">
        <f>VLOOKUP(A231,'Tagging-195-JW'!$A$3:$M$197,6,FALSE)</f>
        <v>x</v>
      </c>
      <c r="K231" s="65" t="str">
        <f>VLOOKUP(A231,'Tagging-195-FD'!$A$3:$M$197,6,FALSE)</f>
        <v>x</v>
      </c>
      <c r="L231" s="65" t="str">
        <f t="shared" si="31"/>
        <v>TT</v>
      </c>
      <c r="M231" s="65" t="s">
        <v>280</v>
      </c>
      <c r="N231" s="65" t="str">
        <f>VLOOKUP(A231,'Tagging-195-JW'!$A$3:$M$197,7,FALSE)</f>
        <v>x</v>
      </c>
      <c r="O231" s="65" t="str">
        <f>VLOOKUP(A231,'Tagging-195-FD'!$A$3:$M$197,7,FALSE)</f>
        <v>x</v>
      </c>
      <c r="P231" s="65" t="str">
        <f t="shared" si="32"/>
        <v>TT</v>
      </c>
      <c r="Q231" s="65" t="s">
        <v>280</v>
      </c>
      <c r="R231" s="65" t="str">
        <f>VLOOKUP(A231,'Tagging-195-JW'!$A$3:$M$197,8,FALSE)</f>
        <v>x</v>
      </c>
      <c r="S231" s="65">
        <f>VLOOKUP(A231,'Tagging-195-FD'!$A$3:$M$197,9,FALSE)</f>
        <v>0</v>
      </c>
      <c r="T231" s="65" t="str">
        <f t="shared" si="33"/>
        <v>TF</v>
      </c>
      <c r="U231" s="65" t="s">
        <v>773</v>
      </c>
      <c r="V231" s="65">
        <f>VLOOKUP(A231,'Tagging-195-JW'!$A$3:$M$197,9,FALSE)</f>
        <v>0</v>
      </c>
      <c r="W231" s="65">
        <f>VLOOKUP(A231,'Tagging-195-FD'!$A$3:$M$197,9,FALSE)</f>
        <v>0</v>
      </c>
      <c r="X231" s="65" t="str">
        <f t="shared" si="34"/>
        <v>FF</v>
      </c>
      <c r="Y231" s="65" t="s">
        <v>773</v>
      </c>
      <c r="Z231" s="65">
        <f>VLOOKUP(A231,'Tagging-195-JW'!$A$3:$M$197,10,FALSE)</f>
        <v>0</v>
      </c>
      <c r="AA231" s="65">
        <f>VLOOKUP(A231,'Tagging-195-FD'!$A$3:$M$197,10,FALSE)</f>
        <v>0</v>
      </c>
      <c r="AB231" s="65" t="str">
        <f t="shared" si="35"/>
        <v>FF</v>
      </c>
      <c r="AC231" s="65" t="s">
        <v>773</v>
      </c>
      <c r="AD231" s="65">
        <f>VLOOKUP(A231,'Tagging-195-JW'!$A$3:$M$197,11,FALSE)</f>
        <v>0</v>
      </c>
      <c r="AE231" s="65">
        <f>VLOOKUP(A231,'Tagging-195-FD'!$A$3:$M$197,11,FALSE)</f>
        <v>0</v>
      </c>
      <c r="AF231" s="65" t="str">
        <f t="shared" si="38"/>
        <v>FF</v>
      </c>
      <c r="AG231" s="65" t="s">
        <v>773</v>
      </c>
      <c r="AH231" s="65">
        <f>VLOOKUP(A231,'Tagging-195-JW'!$A$3:$M$197,12,FALSE)</f>
        <v>0</v>
      </c>
      <c r="AI231" s="65">
        <f>VLOOKUP(A231,'Tagging-195-FD'!$A$3:$M$197,12,FALSE)</f>
        <v>0</v>
      </c>
      <c r="AJ231" s="65" t="str">
        <f t="shared" si="36"/>
        <v>FF</v>
      </c>
      <c r="AK231" s="65" t="s">
        <v>773</v>
      </c>
      <c r="AL231" s="75">
        <f>VLOOKUP(A231,'Tagging-195-JW'!$A$3:$M$197,13,FALSE)</f>
        <v>0</v>
      </c>
      <c r="AM231" s="75">
        <f>VLOOKUP(A231,'Tagging-195-FD'!$A$3:$M$197,13,FALSE)</f>
        <v>0</v>
      </c>
      <c r="AN231" s="65" t="str">
        <f t="shared" si="37"/>
        <v>FF</v>
      </c>
    </row>
    <row r="232" spans="1:40" s="75" customFormat="1" x14ac:dyDescent="0.35">
      <c r="A232" s="65">
        <v>16</v>
      </c>
      <c r="B232" s="74" t="s">
        <v>31</v>
      </c>
      <c r="C232" s="65"/>
      <c r="D232" s="65"/>
      <c r="E232" s="65" t="s">
        <v>280</v>
      </c>
      <c r="F232" s="65" t="str">
        <f>VLOOKUP(A232,'Tagging-195-JW'!$A$3:$M$197,5,FALSE)</f>
        <v>x</v>
      </c>
      <c r="G232" s="65" t="str">
        <f>VLOOKUP(A232,'Tagging-195-FD'!$A$3:$M$197,5,FALSE)</f>
        <v>x</v>
      </c>
      <c r="H232" s="65" t="str">
        <f t="shared" si="30"/>
        <v>TT</v>
      </c>
      <c r="I232" s="65" t="s">
        <v>280</v>
      </c>
      <c r="J232" s="65" t="str">
        <f>VLOOKUP(A232,'Tagging-195-JW'!$A$3:$M$197,6,FALSE)</f>
        <v>x</v>
      </c>
      <c r="K232" s="65" t="str">
        <f>VLOOKUP(A232,'Tagging-195-FD'!$A$3:$M$197,6,FALSE)</f>
        <v>x</v>
      </c>
      <c r="L232" s="65" t="str">
        <f t="shared" si="31"/>
        <v>TT</v>
      </c>
      <c r="M232" s="65" t="s">
        <v>280</v>
      </c>
      <c r="N232" s="65" t="str">
        <f>VLOOKUP(A232,'Tagging-195-JW'!$A$3:$M$197,7,FALSE)</f>
        <v>x</v>
      </c>
      <c r="O232" s="65" t="str">
        <f>VLOOKUP(A232,'Tagging-195-FD'!$A$3:$M$197,7,FALSE)</f>
        <v>x</v>
      </c>
      <c r="P232" s="65" t="str">
        <f t="shared" si="32"/>
        <v>TT</v>
      </c>
      <c r="Q232" s="65" t="s">
        <v>280</v>
      </c>
      <c r="R232" s="65" t="str">
        <f>VLOOKUP(A232,'Tagging-195-JW'!$A$3:$M$197,8,FALSE)</f>
        <v>x</v>
      </c>
      <c r="S232" s="65">
        <f>VLOOKUP(A232,'Tagging-195-FD'!$A$3:$M$197,9,FALSE)</f>
        <v>0</v>
      </c>
      <c r="T232" s="65" t="str">
        <f t="shared" si="33"/>
        <v>TF</v>
      </c>
      <c r="U232" s="65" t="s">
        <v>773</v>
      </c>
      <c r="V232" s="65">
        <f>VLOOKUP(A232,'Tagging-195-JW'!$A$3:$M$197,9,FALSE)</f>
        <v>0</v>
      </c>
      <c r="W232" s="65">
        <f>VLOOKUP(A232,'Tagging-195-FD'!$A$3:$M$197,9,FALSE)</f>
        <v>0</v>
      </c>
      <c r="X232" s="65" t="str">
        <f t="shared" si="34"/>
        <v>FF</v>
      </c>
      <c r="Y232" s="65" t="s">
        <v>773</v>
      </c>
      <c r="Z232" s="65">
        <f>VLOOKUP(A232,'Tagging-195-JW'!$A$3:$M$197,10,FALSE)</f>
        <v>0</v>
      </c>
      <c r="AA232" s="65">
        <f>VLOOKUP(A232,'Tagging-195-FD'!$A$3:$M$197,10,FALSE)</f>
        <v>0</v>
      </c>
      <c r="AB232" s="65" t="str">
        <f t="shared" si="35"/>
        <v>FF</v>
      </c>
      <c r="AC232" s="65" t="s">
        <v>773</v>
      </c>
      <c r="AD232" s="65">
        <f>VLOOKUP(A232,'Tagging-195-JW'!$A$3:$M$197,11,FALSE)</f>
        <v>0</v>
      </c>
      <c r="AE232" s="65">
        <f>VLOOKUP(A232,'Tagging-195-FD'!$A$3:$M$197,11,FALSE)</f>
        <v>0</v>
      </c>
      <c r="AF232" s="65" t="str">
        <f t="shared" si="38"/>
        <v>FF</v>
      </c>
      <c r="AG232" s="65" t="s">
        <v>773</v>
      </c>
      <c r="AH232" s="65">
        <f>VLOOKUP(A232,'Tagging-195-JW'!$A$3:$M$197,12,FALSE)</f>
        <v>0</v>
      </c>
      <c r="AI232" s="65">
        <f>VLOOKUP(A232,'Tagging-195-FD'!$A$3:$M$197,12,FALSE)</f>
        <v>0</v>
      </c>
      <c r="AJ232" s="65" t="str">
        <f t="shared" si="36"/>
        <v>FF</v>
      </c>
      <c r="AK232" s="65" t="s">
        <v>280</v>
      </c>
      <c r="AL232" s="75" t="str">
        <f>VLOOKUP(A232,'Tagging-195-JW'!$A$3:$M$197,13,FALSE)</f>
        <v>x</v>
      </c>
      <c r="AM232" s="75">
        <f>VLOOKUP(A232,'Tagging-195-FD'!$A$3:$M$197,13,FALSE)</f>
        <v>0</v>
      </c>
      <c r="AN232" s="65" t="str">
        <f t="shared" si="37"/>
        <v>TF</v>
      </c>
    </row>
    <row r="233" spans="1:40" s="75" customFormat="1" x14ac:dyDescent="0.35">
      <c r="A233" s="65">
        <v>192</v>
      </c>
      <c r="B233" s="74" t="s">
        <v>207</v>
      </c>
      <c r="C233" s="65"/>
      <c r="D233" s="65"/>
      <c r="E233" s="65" t="s">
        <v>280</v>
      </c>
      <c r="F233" s="65" t="str">
        <f>VLOOKUP(A233,'Tagging-195-JW'!$A$3:$M$197,5,FALSE)</f>
        <v>x</v>
      </c>
      <c r="G233" s="65" t="str">
        <f>VLOOKUP(A233,'Tagging-195-FD'!$A$3:$M$197,5,FALSE)</f>
        <v>x</v>
      </c>
      <c r="H233" s="65" t="str">
        <f t="shared" si="30"/>
        <v>TT</v>
      </c>
      <c r="I233" s="65" t="s">
        <v>280</v>
      </c>
      <c r="J233" s="65" t="str">
        <f>VLOOKUP(A233,'Tagging-195-JW'!$A$3:$M$197,6,FALSE)</f>
        <v>x</v>
      </c>
      <c r="K233" s="65" t="str">
        <f>VLOOKUP(A233,'Tagging-195-FD'!$A$3:$M$197,6,FALSE)</f>
        <v>x</v>
      </c>
      <c r="L233" s="65" t="str">
        <f t="shared" si="31"/>
        <v>TT</v>
      </c>
      <c r="M233" s="65" t="s">
        <v>280</v>
      </c>
      <c r="N233" s="65" t="str">
        <f>VLOOKUP(A233,'Tagging-195-JW'!$A$3:$M$197,7,FALSE)</f>
        <v>x</v>
      </c>
      <c r="O233" s="65" t="str">
        <f>VLOOKUP(A233,'Tagging-195-FD'!$A$3:$M$197,7,FALSE)</f>
        <v>x</v>
      </c>
      <c r="P233" s="65" t="str">
        <f t="shared" si="32"/>
        <v>TT</v>
      </c>
      <c r="Q233" s="65" t="s">
        <v>280</v>
      </c>
      <c r="R233" s="65" t="str">
        <f>VLOOKUP(A233,'Tagging-195-JW'!$A$3:$M$197,8,FALSE)</f>
        <v>x</v>
      </c>
      <c r="S233" s="65">
        <f>VLOOKUP(A233,'Tagging-195-FD'!$A$3:$M$197,9,FALSE)</f>
        <v>0</v>
      </c>
      <c r="T233" s="65" t="str">
        <f t="shared" si="33"/>
        <v>TF</v>
      </c>
      <c r="U233" s="65" t="s">
        <v>773</v>
      </c>
      <c r="V233" s="65">
        <f>VLOOKUP(A233,'Tagging-195-JW'!$A$3:$M$197,9,FALSE)</f>
        <v>0</v>
      </c>
      <c r="W233" s="65">
        <f>VLOOKUP(A233,'Tagging-195-FD'!$A$3:$M$197,9,FALSE)</f>
        <v>0</v>
      </c>
      <c r="X233" s="65" t="str">
        <f t="shared" si="34"/>
        <v>FF</v>
      </c>
      <c r="Y233" s="65" t="s">
        <v>773</v>
      </c>
      <c r="Z233" s="65">
        <f>VLOOKUP(A233,'Tagging-195-JW'!$A$3:$M$197,10,FALSE)</f>
        <v>0</v>
      </c>
      <c r="AA233" s="65">
        <f>VLOOKUP(A233,'Tagging-195-FD'!$A$3:$M$197,10,FALSE)</f>
        <v>0</v>
      </c>
      <c r="AB233" s="65" t="str">
        <f t="shared" si="35"/>
        <v>FF</v>
      </c>
      <c r="AC233" s="65" t="s">
        <v>773</v>
      </c>
      <c r="AD233" s="65">
        <f>VLOOKUP(A233,'Tagging-195-JW'!$A$3:$M$197,11,FALSE)</f>
        <v>0</v>
      </c>
      <c r="AE233" s="65">
        <f>VLOOKUP(A233,'Tagging-195-FD'!$A$3:$M$197,11,FALSE)</f>
        <v>0</v>
      </c>
      <c r="AF233" s="65" t="str">
        <f t="shared" si="38"/>
        <v>FF</v>
      </c>
      <c r="AG233" s="65" t="s">
        <v>773</v>
      </c>
      <c r="AH233" s="65">
        <f>VLOOKUP(A233,'Tagging-195-JW'!$A$3:$M$197,12,FALSE)</f>
        <v>0</v>
      </c>
      <c r="AI233" s="65">
        <f>VLOOKUP(A233,'Tagging-195-FD'!$A$3:$M$197,12,FALSE)</f>
        <v>0</v>
      </c>
      <c r="AJ233" s="65" t="str">
        <f t="shared" si="36"/>
        <v>FF</v>
      </c>
      <c r="AK233" s="65" t="s">
        <v>773</v>
      </c>
      <c r="AL233" s="75">
        <f>VLOOKUP(A233,'Tagging-195-JW'!$A$3:$M$197,13,FALSE)</f>
        <v>0</v>
      </c>
      <c r="AM233" s="75">
        <f>VLOOKUP(A233,'Tagging-195-FD'!$A$3:$M$197,13,FALSE)</f>
        <v>0</v>
      </c>
      <c r="AN233" s="65" t="str">
        <f t="shared" si="37"/>
        <v>FF</v>
      </c>
    </row>
    <row r="234" spans="1:40" s="75" customFormat="1" x14ac:dyDescent="0.35">
      <c r="A234" s="65">
        <v>207</v>
      </c>
      <c r="B234" s="74" t="s">
        <v>222</v>
      </c>
      <c r="C234" s="65"/>
      <c r="D234" s="65"/>
      <c r="E234" s="65" t="s">
        <v>280</v>
      </c>
      <c r="F234" s="65" t="str">
        <f>VLOOKUP(A234,'Tagging-195-JW'!$A$3:$M$197,5,FALSE)</f>
        <v>x</v>
      </c>
      <c r="G234" s="65" t="str">
        <f>VLOOKUP(A234,'Tagging-195-FD'!$A$3:$M$197,5,FALSE)</f>
        <v>x</v>
      </c>
      <c r="H234" s="65" t="str">
        <f t="shared" si="30"/>
        <v>TT</v>
      </c>
      <c r="I234" s="65" t="s">
        <v>280</v>
      </c>
      <c r="J234" s="65" t="str">
        <f>VLOOKUP(A234,'Tagging-195-JW'!$A$3:$M$197,6,FALSE)</f>
        <v>x</v>
      </c>
      <c r="K234" s="65" t="str">
        <f>VLOOKUP(A234,'Tagging-195-FD'!$A$3:$M$197,6,FALSE)</f>
        <v>x</v>
      </c>
      <c r="L234" s="65" t="str">
        <f t="shared" si="31"/>
        <v>TT</v>
      </c>
      <c r="M234" s="65" t="s">
        <v>280</v>
      </c>
      <c r="N234" s="65" t="str">
        <f>VLOOKUP(A234,'Tagging-195-JW'!$A$3:$M$197,7,FALSE)</f>
        <v>x</v>
      </c>
      <c r="O234" s="65" t="str">
        <f>VLOOKUP(A234,'Tagging-195-FD'!$A$3:$M$197,7,FALSE)</f>
        <v>x</v>
      </c>
      <c r="P234" s="65" t="str">
        <f t="shared" si="32"/>
        <v>TT</v>
      </c>
      <c r="Q234" s="65" t="s">
        <v>280</v>
      </c>
      <c r="R234" s="65" t="str">
        <f>VLOOKUP(A234,'Tagging-195-JW'!$A$3:$M$197,8,FALSE)</f>
        <v>x</v>
      </c>
      <c r="S234" s="65">
        <f>VLOOKUP(A234,'Tagging-195-FD'!$A$3:$M$197,9,FALSE)</f>
        <v>0</v>
      </c>
      <c r="T234" s="65" t="str">
        <f t="shared" si="33"/>
        <v>TF</v>
      </c>
      <c r="U234" s="65" t="s">
        <v>773</v>
      </c>
      <c r="V234" s="65">
        <f>VLOOKUP(A234,'Tagging-195-JW'!$A$3:$M$197,9,FALSE)</f>
        <v>0</v>
      </c>
      <c r="W234" s="65">
        <f>VLOOKUP(A234,'Tagging-195-FD'!$A$3:$M$197,9,FALSE)</f>
        <v>0</v>
      </c>
      <c r="X234" s="65" t="str">
        <f t="shared" si="34"/>
        <v>FF</v>
      </c>
      <c r="Y234" s="65" t="s">
        <v>773</v>
      </c>
      <c r="Z234" s="65">
        <f>VLOOKUP(A234,'Tagging-195-JW'!$A$3:$M$197,10,FALSE)</f>
        <v>0</v>
      </c>
      <c r="AA234" s="65">
        <f>VLOOKUP(A234,'Tagging-195-FD'!$A$3:$M$197,10,FALSE)</f>
        <v>0</v>
      </c>
      <c r="AB234" s="65" t="str">
        <f t="shared" si="35"/>
        <v>FF</v>
      </c>
      <c r="AC234" s="65" t="s">
        <v>773</v>
      </c>
      <c r="AD234" s="65">
        <f>VLOOKUP(A234,'Tagging-195-JW'!$A$3:$M$197,11,FALSE)</f>
        <v>0</v>
      </c>
      <c r="AE234" s="65">
        <f>VLOOKUP(A234,'Tagging-195-FD'!$A$3:$M$197,11,FALSE)</f>
        <v>0</v>
      </c>
      <c r="AF234" s="65" t="str">
        <f t="shared" si="38"/>
        <v>FF</v>
      </c>
      <c r="AG234" s="65" t="s">
        <v>773</v>
      </c>
      <c r="AH234" s="65">
        <f>VLOOKUP(A234,'Tagging-195-JW'!$A$3:$M$197,12,FALSE)</f>
        <v>0</v>
      </c>
      <c r="AI234" s="65">
        <f>VLOOKUP(A234,'Tagging-195-FD'!$A$3:$M$197,12,FALSE)</f>
        <v>0</v>
      </c>
      <c r="AJ234" s="65" t="str">
        <f t="shared" si="36"/>
        <v>FF</v>
      </c>
      <c r="AK234" s="65" t="s">
        <v>773</v>
      </c>
      <c r="AL234" s="75">
        <f>VLOOKUP(A234,'Tagging-195-JW'!$A$3:$M$197,13,FALSE)</f>
        <v>0</v>
      </c>
      <c r="AM234" s="75">
        <f>VLOOKUP(A234,'Tagging-195-FD'!$A$3:$M$197,13,FALSE)</f>
        <v>0</v>
      </c>
      <c r="AN234" s="65" t="str">
        <f t="shared" si="37"/>
        <v>FF</v>
      </c>
    </row>
    <row r="235" spans="1:40" s="75" customFormat="1" x14ac:dyDescent="0.35">
      <c r="A235" s="65">
        <v>160</v>
      </c>
      <c r="B235" s="74" t="s">
        <v>176</v>
      </c>
      <c r="C235" s="65"/>
      <c r="D235" s="65"/>
      <c r="E235" s="65" t="s">
        <v>280</v>
      </c>
      <c r="F235" s="65" t="str">
        <f>VLOOKUP(A235,'Tagging-195-JW'!$A$3:$M$197,5,FALSE)</f>
        <v>x</v>
      </c>
      <c r="G235" s="65" t="str">
        <f>VLOOKUP(A235,'Tagging-195-FD'!$A$3:$M$197,5,FALSE)</f>
        <v>x</v>
      </c>
      <c r="H235" s="65" t="str">
        <f t="shared" si="30"/>
        <v>TT</v>
      </c>
      <c r="I235" s="65" t="s">
        <v>280</v>
      </c>
      <c r="J235" s="65" t="str">
        <f>VLOOKUP(A235,'Tagging-195-JW'!$A$3:$M$197,6,FALSE)</f>
        <v>x</v>
      </c>
      <c r="K235" s="65" t="str">
        <f>VLOOKUP(A235,'Tagging-195-FD'!$A$3:$M$197,6,FALSE)</f>
        <v>x</v>
      </c>
      <c r="L235" s="65" t="str">
        <f t="shared" si="31"/>
        <v>TT</v>
      </c>
      <c r="M235" s="65" t="s">
        <v>280</v>
      </c>
      <c r="N235" s="65" t="str">
        <f>VLOOKUP(A235,'Tagging-195-JW'!$A$3:$M$197,7,FALSE)</f>
        <v>x</v>
      </c>
      <c r="O235" s="65" t="str">
        <f>VLOOKUP(A235,'Tagging-195-FD'!$A$3:$M$197,7,FALSE)</f>
        <v>x</v>
      </c>
      <c r="P235" s="65" t="str">
        <f t="shared" si="32"/>
        <v>TT</v>
      </c>
      <c r="Q235" s="65" t="s">
        <v>280</v>
      </c>
      <c r="R235" s="65" t="str">
        <f>VLOOKUP(A235,'Tagging-195-JW'!$A$3:$M$197,8,FALSE)</f>
        <v>x</v>
      </c>
      <c r="S235" s="65">
        <f>VLOOKUP(A235,'Tagging-195-FD'!$A$3:$M$197,9,FALSE)</f>
        <v>0</v>
      </c>
      <c r="T235" s="65" t="str">
        <f t="shared" si="33"/>
        <v>TF</v>
      </c>
      <c r="U235" s="65" t="s">
        <v>773</v>
      </c>
      <c r="V235" s="65">
        <f>VLOOKUP(A235,'Tagging-195-JW'!$A$3:$M$197,9,FALSE)</f>
        <v>0</v>
      </c>
      <c r="W235" s="65">
        <f>VLOOKUP(A235,'Tagging-195-FD'!$A$3:$M$197,9,FALSE)</f>
        <v>0</v>
      </c>
      <c r="X235" s="65" t="str">
        <f t="shared" si="34"/>
        <v>FF</v>
      </c>
      <c r="Y235" s="65" t="s">
        <v>773</v>
      </c>
      <c r="Z235" s="65">
        <f>VLOOKUP(A235,'Tagging-195-JW'!$A$3:$M$197,10,FALSE)</f>
        <v>0</v>
      </c>
      <c r="AA235" s="65">
        <f>VLOOKUP(A235,'Tagging-195-FD'!$A$3:$M$197,10,FALSE)</f>
        <v>0</v>
      </c>
      <c r="AB235" s="65" t="str">
        <f t="shared" si="35"/>
        <v>FF</v>
      </c>
      <c r="AC235" s="65" t="s">
        <v>773</v>
      </c>
      <c r="AD235" s="65">
        <f>VLOOKUP(A235,'Tagging-195-JW'!$A$3:$M$197,11,FALSE)</f>
        <v>0</v>
      </c>
      <c r="AE235" s="65">
        <f>VLOOKUP(A235,'Tagging-195-FD'!$A$3:$M$197,11,FALSE)</f>
        <v>0</v>
      </c>
      <c r="AF235" s="65" t="str">
        <f t="shared" si="38"/>
        <v>FF</v>
      </c>
      <c r="AG235" s="65" t="s">
        <v>773</v>
      </c>
      <c r="AH235" s="65">
        <f>VLOOKUP(A235,'Tagging-195-JW'!$A$3:$M$197,12,FALSE)</f>
        <v>0</v>
      </c>
      <c r="AI235" s="65">
        <f>VLOOKUP(A235,'Tagging-195-FD'!$A$3:$M$197,12,FALSE)</f>
        <v>0</v>
      </c>
      <c r="AJ235" s="65" t="str">
        <f t="shared" si="36"/>
        <v>FF</v>
      </c>
      <c r="AK235" s="65" t="s">
        <v>280</v>
      </c>
      <c r="AL235" s="75" t="str">
        <f>VLOOKUP(A235,'Tagging-195-JW'!$A$3:$M$197,13,FALSE)</f>
        <v>x</v>
      </c>
      <c r="AM235" s="75">
        <f>VLOOKUP(A235,'Tagging-195-FD'!$A$3:$M$197,13,FALSE)</f>
        <v>0</v>
      </c>
      <c r="AN235" s="65" t="str">
        <f t="shared" si="37"/>
        <v>TF</v>
      </c>
    </row>
    <row r="236" spans="1:40" s="75" customFormat="1" x14ac:dyDescent="0.35">
      <c r="A236" s="65">
        <v>169</v>
      </c>
      <c r="B236" s="74" t="s">
        <v>185</v>
      </c>
      <c r="C236" s="65"/>
      <c r="D236" s="65"/>
      <c r="E236" s="65" t="s">
        <v>280</v>
      </c>
      <c r="F236" s="65" t="str">
        <f>VLOOKUP(A236,'Tagging-195-JW'!$A$3:$M$197,5,FALSE)</f>
        <v>x</v>
      </c>
      <c r="G236" s="65" t="str">
        <f>VLOOKUP(A236,'Tagging-195-FD'!$A$3:$M$197,5,FALSE)</f>
        <v>x</v>
      </c>
      <c r="H236" s="65" t="str">
        <f t="shared" si="30"/>
        <v>TT</v>
      </c>
      <c r="I236" s="65" t="s">
        <v>773</v>
      </c>
      <c r="J236" s="65" t="str">
        <f>VLOOKUP(A236,'Tagging-195-JW'!$A$3:$M$197,6,FALSE)</f>
        <v>x</v>
      </c>
      <c r="K236" s="65">
        <f>VLOOKUP(A236,'Tagging-195-FD'!$A$3:$M$197,6,FALSE)</f>
        <v>0</v>
      </c>
      <c r="L236" s="65" t="str">
        <f t="shared" si="31"/>
        <v>TF</v>
      </c>
      <c r="M236" s="65" t="s">
        <v>280</v>
      </c>
      <c r="N236" s="65" t="str">
        <f>VLOOKUP(A236,'Tagging-195-JW'!$A$3:$M$197,7,FALSE)</f>
        <v>x</v>
      </c>
      <c r="O236" s="65" t="str">
        <f>VLOOKUP(A236,'Tagging-195-FD'!$A$3:$M$197,7,FALSE)</f>
        <v>x</v>
      </c>
      <c r="P236" s="65" t="str">
        <f t="shared" si="32"/>
        <v>TT</v>
      </c>
      <c r="Q236" s="65" t="s">
        <v>280</v>
      </c>
      <c r="R236" s="65" t="str">
        <f>VLOOKUP(A236,'Tagging-195-JW'!$A$3:$M$197,8,FALSE)</f>
        <v>x</v>
      </c>
      <c r="S236" s="65">
        <f>VLOOKUP(A236,'Tagging-195-FD'!$A$3:$M$197,9,FALSE)</f>
        <v>0</v>
      </c>
      <c r="T236" s="65" t="str">
        <f t="shared" si="33"/>
        <v>TF</v>
      </c>
      <c r="U236" s="65" t="s">
        <v>773</v>
      </c>
      <c r="V236" s="65">
        <f>VLOOKUP(A236,'Tagging-195-JW'!$A$3:$M$197,9,FALSE)</f>
        <v>0</v>
      </c>
      <c r="W236" s="65">
        <f>VLOOKUP(A236,'Tagging-195-FD'!$A$3:$M$197,9,FALSE)</f>
        <v>0</v>
      </c>
      <c r="X236" s="65" t="str">
        <f t="shared" si="34"/>
        <v>FF</v>
      </c>
      <c r="Y236" s="65" t="s">
        <v>773</v>
      </c>
      <c r="Z236" s="65">
        <f>VLOOKUP(A236,'Tagging-195-JW'!$A$3:$M$197,10,FALSE)</f>
        <v>0</v>
      </c>
      <c r="AA236" s="65">
        <f>VLOOKUP(A236,'Tagging-195-FD'!$A$3:$M$197,10,FALSE)</f>
        <v>0</v>
      </c>
      <c r="AB236" s="65" t="str">
        <f t="shared" si="35"/>
        <v>FF</v>
      </c>
      <c r="AC236" s="65" t="s">
        <v>773</v>
      </c>
      <c r="AD236" s="65">
        <f>VLOOKUP(A236,'Tagging-195-JW'!$A$3:$M$197,11,FALSE)</f>
        <v>0</v>
      </c>
      <c r="AE236" s="65">
        <f>VLOOKUP(A236,'Tagging-195-FD'!$A$3:$M$197,11,FALSE)</f>
        <v>0</v>
      </c>
      <c r="AF236" s="65" t="str">
        <f t="shared" si="38"/>
        <v>FF</v>
      </c>
      <c r="AG236" s="65" t="s">
        <v>773</v>
      </c>
      <c r="AH236" s="65">
        <f>VLOOKUP(A236,'Tagging-195-JW'!$A$3:$M$197,12,FALSE)</f>
        <v>0</v>
      </c>
      <c r="AI236" s="65">
        <f>VLOOKUP(A236,'Tagging-195-FD'!$A$3:$M$197,12,FALSE)</f>
        <v>0</v>
      </c>
      <c r="AJ236" s="65" t="str">
        <f t="shared" si="36"/>
        <v>FF</v>
      </c>
      <c r="AK236" s="65" t="s">
        <v>773</v>
      </c>
      <c r="AL236" s="75">
        <f>VLOOKUP(A236,'Tagging-195-JW'!$A$3:$M$197,13,FALSE)</f>
        <v>0</v>
      </c>
      <c r="AM236" s="75">
        <f>VLOOKUP(A236,'Tagging-195-FD'!$A$3:$M$197,13,FALSE)</f>
        <v>0</v>
      </c>
      <c r="AN236" s="65" t="str">
        <f t="shared" si="37"/>
        <v>FF</v>
      </c>
    </row>
    <row r="237" spans="1:40" s="75" customFormat="1" x14ac:dyDescent="0.35">
      <c r="A237" s="65">
        <v>187</v>
      </c>
      <c r="B237" s="74" t="s">
        <v>202</v>
      </c>
      <c r="C237" s="65"/>
      <c r="D237" s="65"/>
      <c r="E237" s="65" t="s">
        <v>280</v>
      </c>
      <c r="F237" s="65" t="str">
        <f>VLOOKUP(A237,'Tagging-195-JW'!$A$3:$M$197,5,FALSE)</f>
        <v>x</v>
      </c>
      <c r="G237" s="65" t="str">
        <f>VLOOKUP(A237,'Tagging-195-FD'!$A$3:$M$197,5,FALSE)</f>
        <v>x</v>
      </c>
      <c r="H237" s="65" t="str">
        <f t="shared" si="30"/>
        <v>TT</v>
      </c>
      <c r="I237" s="65" t="s">
        <v>280</v>
      </c>
      <c r="J237" s="65" t="str">
        <f>VLOOKUP(A237,'Tagging-195-JW'!$A$3:$M$197,6,FALSE)</f>
        <v>x</v>
      </c>
      <c r="K237" s="65" t="str">
        <f>VLOOKUP(A237,'Tagging-195-FD'!$A$3:$M$197,6,FALSE)</f>
        <v>x</v>
      </c>
      <c r="L237" s="65" t="str">
        <f t="shared" si="31"/>
        <v>TT</v>
      </c>
      <c r="M237" s="65" t="s">
        <v>280</v>
      </c>
      <c r="N237" s="65" t="str">
        <f>VLOOKUP(A237,'Tagging-195-JW'!$A$3:$M$197,7,FALSE)</f>
        <v>x</v>
      </c>
      <c r="O237" s="65" t="str">
        <f>VLOOKUP(A237,'Tagging-195-FD'!$A$3:$M$197,7,FALSE)</f>
        <v>x</v>
      </c>
      <c r="P237" s="65" t="str">
        <f t="shared" si="32"/>
        <v>TT</v>
      </c>
      <c r="Q237" s="65" t="s">
        <v>280</v>
      </c>
      <c r="R237" s="65" t="str">
        <f>VLOOKUP(A237,'Tagging-195-JW'!$A$3:$M$197,8,FALSE)</f>
        <v>x</v>
      </c>
      <c r="S237" s="65">
        <f>VLOOKUP(A237,'Tagging-195-FD'!$A$3:$M$197,9,FALSE)</f>
        <v>0</v>
      </c>
      <c r="T237" s="65" t="str">
        <f t="shared" si="33"/>
        <v>TF</v>
      </c>
      <c r="U237" s="65" t="s">
        <v>773</v>
      </c>
      <c r="V237" s="65">
        <f>VLOOKUP(A237,'Tagging-195-JW'!$A$3:$M$197,9,FALSE)</f>
        <v>0</v>
      </c>
      <c r="W237" s="65">
        <f>VLOOKUP(A237,'Tagging-195-FD'!$A$3:$M$197,9,FALSE)</f>
        <v>0</v>
      </c>
      <c r="X237" s="65" t="str">
        <f t="shared" si="34"/>
        <v>FF</v>
      </c>
      <c r="Y237" s="65" t="s">
        <v>773</v>
      </c>
      <c r="Z237" s="65">
        <f>VLOOKUP(A237,'Tagging-195-JW'!$A$3:$M$197,10,FALSE)</f>
        <v>0</v>
      </c>
      <c r="AA237" s="65">
        <f>VLOOKUP(A237,'Tagging-195-FD'!$A$3:$M$197,10,FALSE)</f>
        <v>0</v>
      </c>
      <c r="AB237" s="65" t="str">
        <f t="shared" si="35"/>
        <v>FF</v>
      </c>
      <c r="AC237" s="65" t="s">
        <v>773</v>
      </c>
      <c r="AD237" s="65">
        <f>VLOOKUP(A237,'Tagging-195-JW'!$A$3:$M$197,11,FALSE)</f>
        <v>0</v>
      </c>
      <c r="AE237" s="65">
        <f>VLOOKUP(A237,'Tagging-195-FD'!$A$3:$M$197,11,FALSE)</f>
        <v>0</v>
      </c>
      <c r="AF237" s="65" t="str">
        <f t="shared" si="38"/>
        <v>FF</v>
      </c>
      <c r="AG237" s="65" t="s">
        <v>773</v>
      </c>
      <c r="AH237" s="65">
        <f>VLOOKUP(A237,'Tagging-195-JW'!$A$3:$M$197,12,FALSE)</f>
        <v>0</v>
      </c>
      <c r="AI237" s="65">
        <f>VLOOKUP(A237,'Tagging-195-FD'!$A$3:$M$197,12,FALSE)</f>
        <v>0</v>
      </c>
      <c r="AJ237" s="65" t="str">
        <f t="shared" si="36"/>
        <v>FF</v>
      </c>
      <c r="AK237" s="65" t="s">
        <v>280</v>
      </c>
      <c r="AL237" s="75">
        <f>VLOOKUP(A237,'Tagging-195-JW'!$A$3:$M$197,13,FALSE)</f>
        <v>0</v>
      </c>
      <c r="AM237" s="75" t="str">
        <f>VLOOKUP(A237,'Tagging-195-FD'!$A$3:$M$197,13,FALSE)</f>
        <v>x</v>
      </c>
      <c r="AN237" s="65" t="str">
        <f t="shared" si="37"/>
        <v>FT</v>
      </c>
    </row>
    <row r="238" spans="1:40" s="75" customFormat="1" x14ac:dyDescent="0.35">
      <c r="A238" s="65">
        <v>4</v>
      </c>
      <c r="B238" s="74" t="s">
        <v>15</v>
      </c>
      <c r="C238" s="65"/>
      <c r="D238" s="65"/>
      <c r="E238" s="65" t="s">
        <v>280</v>
      </c>
      <c r="F238" s="65" t="str">
        <f>VLOOKUP(A238,'Tagging-195-JW'!$A$3:$M$197,5,FALSE)</f>
        <v>x</v>
      </c>
      <c r="G238" s="65" t="str">
        <f>VLOOKUP(A238,'Tagging-195-FD'!$A$3:$M$197,5,FALSE)</f>
        <v>x</v>
      </c>
      <c r="H238" s="65" t="str">
        <f t="shared" si="30"/>
        <v>TT</v>
      </c>
      <c r="I238" s="65" t="s">
        <v>280</v>
      </c>
      <c r="J238" s="65" t="str">
        <f>VLOOKUP(A238,'Tagging-195-JW'!$A$3:$M$197,6,FALSE)</f>
        <v>x</v>
      </c>
      <c r="K238" s="65" t="str">
        <f>VLOOKUP(A238,'Tagging-195-FD'!$A$3:$M$197,6,FALSE)</f>
        <v>x</v>
      </c>
      <c r="L238" s="65" t="str">
        <f t="shared" si="31"/>
        <v>TT</v>
      </c>
      <c r="M238" s="65" t="s">
        <v>280</v>
      </c>
      <c r="N238" s="65" t="str">
        <f>VLOOKUP(A238,'Tagging-195-JW'!$A$3:$M$197,7,FALSE)</f>
        <v>x</v>
      </c>
      <c r="O238" s="65" t="str">
        <f>VLOOKUP(A238,'Tagging-195-FD'!$A$3:$M$197,7,FALSE)</f>
        <v>x</v>
      </c>
      <c r="P238" s="65" t="str">
        <f t="shared" si="32"/>
        <v>TT</v>
      </c>
      <c r="Q238" s="65" t="s">
        <v>280</v>
      </c>
      <c r="R238" s="65" t="str">
        <f>VLOOKUP(A238,'Tagging-195-JW'!$A$3:$M$197,8,FALSE)</f>
        <v>x</v>
      </c>
      <c r="S238" s="65">
        <f>VLOOKUP(A238,'Tagging-195-FD'!$A$3:$M$197,9,FALSE)</f>
        <v>0</v>
      </c>
      <c r="T238" s="65" t="str">
        <f t="shared" si="33"/>
        <v>TF</v>
      </c>
      <c r="U238" s="65" t="s">
        <v>773</v>
      </c>
      <c r="V238" s="65">
        <f>VLOOKUP(A238,'Tagging-195-JW'!$A$3:$M$197,9,FALSE)</f>
        <v>0</v>
      </c>
      <c r="W238" s="65">
        <f>VLOOKUP(A238,'Tagging-195-FD'!$A$3:$M$197,9,FALSE)</f>
        <v>0</v>
      </c>
      <c r="X238" s="65" t="str">
        <f t="shared" si="34"/>
        <v>FF</v>
      </c>
      <c r="Y238" s="65" t="s">
        <v>773</v>
      </c>
      <c r="Z238" s="65">
        <f>VLOOKUP(A238,'Tagging-195-JW'!$A$3:$M$197,10,FALSE)</f>
        <v>0</v>
      </c>
      <c r="AA238" s="65">
        <f>VLOOKUP(A238,'Tagging-195-FD'!$A$3:$M$197,10,FALSE)</f>
        <v>0</v>
      </c>
      <c r="AB238" s="65" t="str">
        <f t="shared" si="35"/>
        <v>FF</v>
      </c>
      <c r="AC238" s="65" t="s">
        <v>773</v>
      </c>
      <c r="AD238" s="65">
        <f>VLOOKUP(A238,'Tagging-195-JW'!$A$3:$M$197,11,FALSE)</f>
        <v>0</v>
      </c>
      <c r="AE238" s="65">
        <f>VLOOKUP(A238,'Tagging-195-FD'!$A$3:$M$197,11,FALSE)</f>
        <v>0</v>
      </c>
      <c r="AF238" s="65" t="str">
        <f t="shared" si="38"/>
        <v>FF</v>
      </c>
      <c r="AG238" s="65" t="s">
        <v>773</v>
      </c>
      <c r="AH238" s="65">
        <f>VLOOKUP(A238,'Tagging-195-JW'!$A$3:$M$197,12,FALSE)</f>
        <v>0</v>
      </c>
      <c r="AI238" s="65">
        <f>VLOOKUP(A238,'Tagging-195-FD'!$A$3:$M$197,12,FALSE)</f>
        <v>0</v>
      </c>
      <c r="AJ238" s="65" t="str">
        <f t="shared" si="36"/>
        <v>FF</v>
      </c>
      <c r="AK238" s="65" t="s">
        <v>773</v>
      </c>
      <c r="AL238" s="75">
        <f>VLOOKUP(A238,'Tagging-195-JW'!$A$3:$M$197,13,FALSE)</f>
        <v>0</v>
      </c>
      <c r="AM238" s="75" t="str">
        <f>VLOOKUP(A238,'Tagging-195-FD'!$A$3:$M$197,13,FALSE)</f>
        <v>x</v>
      </c>
      <c r="AN238" s="65" t="str">
        <f t="shared" si="37"/>
        <v>FT</v>
      </c>
    </row>
    <row r="239" spans="1:40" s="75" customFormat="1" x14ac:dyDescent="0.35">
      <c r="A239" s="65">
        <v>220</v>
      </c>
      <c r="B239" s="74" t="s">
        <v>235</v>
      </c>
      <c r="C239" s="65"/>
      <c r="D239" s="65"/>
      <c r="E239" s="65" t="s">
        <v>280</v>
      </c>
      <c r="F239" s="65" t="str">
        <f>VLOOKUP(A239,'Tagging-195-JW'!$A$3:$M$197,5,FALSE)</f>
        <v>x</v>
      </c>
      <c r="G239" s="65" t="str">
        <f>VLOOKUP(A239,'Tagging-195-FD'!$A$3:$M$197,5,FALSE)</f>
        <v>x</v>
      </c>
      <c r="H239" s="65" t="str">
        <f t="shared" si="30"/>
        <v>TT</v>
      </c>
      <c r="I239" s="65" t="s">
        <v>280</v>
      </c>
      <c r="J239" s="65" t="str">
        <f>VLOOKUP(A239,'Tagging-195-JW'!$A$3:$M$197,6,FALSE)</f>
        <v>x</v>
      </c>
      <c r="K239" s="65" t="str">
        <f>VLOOKUP(A239,'Tagging-195-FD'!$A$3:$M$197,6,FALSE)</f>
        <v>x</v>
      </c>
      <c r="L239" s="65" t="str">
        <f t="shared" si="31"/>
        <v>TT</v>
      </c>
      <c r="M239" s="65" t="s">
        <v>280</v>
      </c>
      <c r="N239" s="65" t="str">
        <f>VLOOKUP(A239,'Tagging-195-JW'!$A$3:$M$197,7,FALSE)</f>
        <v>x</v>
      </c>
      <c r="O239" s="65" t="str">
        <f>VLOOKUP(A239,'Tagging-195-FD'!$A$3:$M$197,7,FALSE)</f>
        <v>x</v>
      </c>
      <c r="P239" s="65" t="str">
        <f t="shared" si="32"/>
        <v>TT</v>
      </c>
      <c r="Q239" s="65" t="s">
        <v>280</v>
      </c>
      <c r="R239" s="65">
        <f>VLOOKUP(A239,'Tagging-195-JW'!$A$3:$M$197,8,FALSE)</f>
        <v>0</v>
      </c>
      <c r="S239" s="65">
        <f>VLOOKUP(A239,'Tagging-195-FD'!$A$3:$M$197,9,FALSE)</f>
        <v>0</v>
      </c>
      <c r="T239" s="65" t="str">
        <f t="shared" si="33"/>
        <v>FF</v>
      </c>
      <c r="U239" s="65" t="s">
        <v>773</v>
      </c>
      <c r="V239" s="65">
        <f>VLOOKUP(A239,'Tagging-195-JW'!$A$3:$M$197,9,FALSE)</f>
        <v>0</v>
      </c>
      <c r="W239" s="65">
        <f>VLOOKUP(A239,'Tagging-195-FD'!$A$3:$M$197,9,FALSE)</f>
        <v>0</v>
      </c>
      <c r="X239" s="65" t="str">
        <f t="shared" si="34"/>
        <v>FF</v>
      </c>
      <c r="Y239" s="65" t="s">
        <v>773</v>
      </c>
      <c r="Z239" s="65">
        <f>VLOOKUP(A239,'Tagging-195-JW'!$A$3:$M$197,10,FALSE)</f>
        <v>0</v>
      </c>
      <c r="AA239" s="65">
        <f>VLOOKUP(A239,'Tagging-195-FD'!$A$3:$M$197,10,FALSE)</f>
        <v>0</v>
      </c>
      <c r="AB239" s="65" t="str">
        <f t="shared" si="35"/>
        <v>FF</v>
      </c>
      <c r="AC239" s="65" t="s">
        <v>773</v>
      </c>
      <c r="AD239" s="65">
        <f>VLOOKUP(A239,'Tagging-195-JW'!$A$3:$M$197,11,FALSE)</f>
        <v>0</v>
      </c>
      <c r="AE239" s="65">
        <f>VLOOKUP(A239,'Tagging-195-FD'!$A$3:$M$197,11,FALSE)</f>
        <v>0</v>
      </c>
      <c r="AF239" s="65" t="str">
        <f t="shared" si="38"/>
        <v>FF</v>
      </c>
      <c r="AG239" s="65" t="s">
        <v>773</v>
      </c>
      <c r="AH239" s="65">
        <f>VLOOKUP(A239,'Tagging-195-JW'!$A$3:$M$197,12,FALSE)</f>
        <v>0</v>
      </c>
      <c r="AI239" s="65">
        <f>VLOOKUP(A239,'Tagging-195-FD'!$A$3:$M$197,12,FALSE)</f>
        <v>0</v>
      </c>
      <c r="AJ239" s="65" t="str">
        <f t="shared" si="36"/>
        <v>FF</v>
      </c>
      <c r="AK239" s="65" t="s">
        <v>773</v>
      </c>
      <c r="AL239" s="75">
        <f>VLOOKUP(A239,'Tagging-195-JW'!$A$3:$M$197,13,FALSE)</f>
        <v>0</v>
      </c>
      <c r="AM239" s="75">
        <f>VLOOKUP(A239,'Tagging-195-FD'!$A$3:$M$197,13,FALSE)</f>
        <v>0</v>
      </c>
      <c r="AN239" s="65" t="str">
        <f t="shared" si="37"/>
        <v>FF</v>
      </c>
    </row>
    <row r="240" spans="1:40" s="75" customFormat="1" x14ac:dyDescent="0.35">
      <c r="A240" s="65">
        <v>228</v>
      </c>
      <c r="B240" s="74" t="s">
        <v>243</v>
      </c>
      <c r="C240" s="65"/>
      <c r="D240" s="65"/>
      <c r="E240" s="65" t="s">
        <v>280</v>
      </c>
      <c r="F240" s="65" t="str">
        <f>VLOOKUP(A240,'Tagging-195-JW'!$A$3:$M$197,5,FALSE)</f>
        <v>x</v>
      </c>
      <c r="G240" s="65" t="str">
        <f>VLOOKUP(A240,'Tagging-195-FD'!$A$3:$M$197,5,FALSE)</f>
        <v>x</v>
      </c>
      <c r="H240" s="65" t="str">
        <f t="shared" si="30"/>
        <v>TT</v>
      </c>
      <c r="I240" s="65" t="s">
        <v>280</v>
      </c>
      <c r="J240" s="65" t="str">
        <f>VLOOKUP(A240,'Tagging-195-JW'!$A$3:$M$197,6,FALSE)</f>
        <v>x</v>
      </c>
      <c r="K240" s="65" t="str">
        <f>VLOOKUP(A240,'Tagging-195-FD'!$A$3:$M$197,6,FALSE)</f>
        <v>x</v>
      </c>
      <c r="L240" s="65" t="str">
        <f t="shared" si="31"/>
        <v>TT</v>
      </c>
      <c r="M240" s="65" t="s">
        <v>280</v>
      </c>
      <c r="N240" s="65" t="str">
        <f>VLOOKUP(A240,'Tagging-195-JW'!$A$3:$M$197,7,FALSE)</f>
        <v>x</v>
      </c>
      <c r="O240" s="65" t="str">
        <f>VLOOKUP(A240,'Tagging-195-FD'!$A$3:$M$197,7,FALSE)</f>
        <v>x</v>
      </c>
      <c r="P240" s="65" t="str">
        <f t="shared" si="32"/>
        <v>TT</v>
      </c>
      <c r="Q240" s="65" t="s">
        <v>280</v>
      </c>
      <c r="R240" s="65" t="str">
        <f>VLOOKUP(A240,'Tagging-195-JW'!$A$3:$M$197,8,FALSE)</f>
        <v>x</v>
      </c>
      <c r="S240" s="65">
        <f>VLOOKUP(A240,'Tagging-195-FD'!$A$3:$M$197,9,FALSE)</f>
        <v>0</v>
      </c>
      <c r="T240" s="65" t="str">
        <f t="shared" si="33"/>
        <v>TF</v>
      </c>
      <c r="U240" s="65" t="s">
        <v>773</v>
      </c>
      <c r="V240" s="65">
        <f>VLOOKUP(A240,'Tagging-195-JW'!$A$3:$M$197,9,FALSE)</f>
        <v>0</v>
      </c>
      <c r="W240" s="65">
        <f>VLOOKUP(A240,'Tagging-195-FD'!$A$3:$M$197,9,FALSE)</f>
        <v>0</v>
      </c>
      <c r="X240" s="65" t="str">
        <f t="shared" si="34"/>
        <v>FF</v>
      </c>
      <c r="Y240" s="65" t="s">
        <v>773</v>
      </c>
      <c r="Z240" s="65">
        <f>VLOOKUP(A240,'Tagging-195-JW'!$A$3:$M$197,10,FALSE)</f>
        <v>0</v>
      </c>
      <c r="AA240" s="65">
        <f>VLOOKUP(A240,'Tagging-195-FD'!$A$3:$M$197,10,FALSE)</f>
        <v>0</v>
      </c>
      <c r="AB240" s="65" t="str">
        <f t="shared" si="35"/>
        <v>FF</v>
      </c>
      <c r="AC240" s="65" t="s">
        <v>773</v>
      </c>
      <c r="AD240" s="65">
        <f>VLOOKUP(A240,'Tagging-195-JW'!$A$3:$M$197,11,FALSE)</f>
        <v>0</v>
      </c>
      <c r="AE240" s="65">
        <f>VLOOKUP(A240,'Tagging-195-FD'!$A$3:$M$197,11,FALSE)</f>
        <v>0</v>
      </c>
      <c r="AF240" s="65" t="str">
        <f t="shared" si="38"/>
        <v>FF</v>
      </c>
      <c r="AG240" s="65" t="s">
        <v>773</v>
      </c>
      <c r="AH240" s="65">
        <f>VLOOKUP(A240,'Tagging-195-JW'!$A$3:$M$197,12,FALSE)</f>
        <v>0</v>
      </c>
      <c r="AI240" s="65">
        <f>VLOOKUP(A240,'Tagging-195-FD'!$A$3:$M$197,12,FALSE)</f>
        <v>0</v>
      </c>
      <c r="AJ240" s="65" t="str">
        <f t="shared" si="36"/>
        <v>FF</v>
      </c>
      <c r="AK240" s="65" t="s">
        <v>280</v>
      </c>
      <c r="AL240" s="75" t="str">
        <f>VLOOKUP(A240,'Tagging-195-JW'!$A$3:$M$197,13,FALSE)</f>
        <v>x</v>
      </c>
      <c r="AM240" s="75">
        <f>VLOOKUP(A240,'Tagging-195-FD'!$A$3:$M$197,13,FALSE)</f>
        <v>0</v>
      </c>
      <c r="AN240" s="65" t="str">
        <f t="shared" si="37"/>
        <v>TF</v>
      </c>
    </row>
    <row r="241" spans="1:40" s="75" customFormat="1" x14ac:dyDescent="0.35">
      <c r="A241" s="65">
        <v>194</v>
      </c>
      <c r="B241" s="74" t="s">
        <v>209</v>
      </c>
      <c r="C241" s="65"/>
      <c r="D241" s="65"/>
      <c r="E241" s="65" t="s">
        <v>280</v>
      </c>
      <c r="F241" s="65" t="str">
        <f>VLOOKUP(A241,'Tagging-195-JW'!$A$3:$M$197,5,FALSE)</f>
        <v>x</v>
      </c>
      <c r="G241" s="65" t="str">
        <f>VLOOKUP(A241,'Tagging-195-FD'!$A$3:$M$197,5,FALSE)</f>
        <v>x</v>
      </c>
      <c r="H241" s="65" t="str">
        <f t="shared" si="30"/>
        <v>TT</v>
      </c>
      <c r="I241" s="65" t="s">
        <v>280</v>
      </c>
      <c r="J241" s="65" t="str">
        <f>VLOOKUP(A241,'Tagging-195-JW'!$A$3:$M$197,6,FALSE)</f>
        <v>x</v>
      </c>
      <c r="K241" s="65" t="str">
        <f>VLOOKUP(A241,'Tagging-195-FD'!$A$3:$M$197,6,FALSE)</f>
        <v>x</v>
      </c>
      <c r="L241" s="65" t="str">
        <f t="shared" si="31"/>
        <v>TT</v>
      </c>
      <c r="M241" s="65" t="s">
        <v>280</v>
      </c>
      <c r="N241" s="65" t="str">
        <f>VLOOKUP(A241,'Tagging-195-JW'!$A$3:$M$197,7,FALSE)</f>
        <v>x</v>
      </c>
      <c r="O241" s="65" t="str">
        <f>VLOOKUP(A241,'Tagging-195-FD'!$A$3:$M$197,7,FALSE)</f>
        <v>x</v>
      </c>
      <c r="P241" s="65" t="str">
        <f t="shared" si="32"/>
        <v>TT</v>
      </c>
      <c r="Q241" s="65" t="s">
        <v>280</v>
      </c>
      <c r="R241" s="65" t="str">
        <f>VLOOKUP(A241,'Tagging-195-JW'!$A$3:$M$197,8,FALSE)</f>
        <v>x</v>
      </c>
      <c r="S241" s="65">
        <f>VLOOKUP(A241,'Tagging-195-FD'!$A$3:$M$197,9,FALSE)</f>
        <v>0</v>
      </c>
      <c r="T241" s="65" t="str">
        <f t="shared" si="33"/>
        <v>TF</v>
      </c>
      <c r="U241" s="65" t="s">
        <v>773</v>
      </c>
      <c r="V241" s="65">
        <f>VLOOKUP(A241,'Tagging-195-JW'!$A$3:$M$197,9,FALSE)</f>
        <v>0</v>
      </c>
      <c r="W241" s="65">
        <f>VLOOKUP(A241,'Tagging-195-FD'!$A$3:$M$197,9,FALSE)</f>
        <v>0</v>
      </c>
      <c r="X241" s="65" t="str">
        <f t="shared" si="34"/>
        <v>FF</v>
      </c>
      <c r="Y241" s="65" t="s">
        <v>773</v>
      </c>
      <c r="Z241" s="65">
        <f>VLOOKUP(A241,'Tagging-195-JW'!$A$3:$M$197,10,FALSE)</f>
        <v>0</v>
      </c>
      <c r="AA241" s="65">
        <f>VLOOKUP(A241,'Tagging-195-FD'!$A$3:$M$197,10,FALSE)</f>
        <v>0</v>
      </c>
      <c r="AB241" s="65" t="str">
        <f t="shared" si="35"/>
        <v>FF</v>
      </c>
      <c r="AC241" s="65" t="s">
        <v>773</v>
      </c>
      <c r="AD241" s="65">
        <f>VLOOKUP(A241,'Tagging-195-JW'!$A$3:$M$197,11,FALSE)</f>
        <v>0</v>
      </c>
      <c r="AE241" s="65">
        <f>VLOOKUP(A241,'Tagging-195-FD'!$A$3:$M$197,11,FALSE)</f>
        <v>0</v>
      </c>
      <c r="AF241" s="65" t="str">
        <f t="shared" si="38"/>
        <v>FF</v>
      </c>
      <c r="AG241" s="65" t="s">
        <v>773</v>
      </c>
      <c r="AH241" s="65">
        <f>VLOOKUP(A241,'Tagging-195-JW'!$A$3:$M$197,12,FALSE)</f>
        <v>0</v>
      </c>
      <c r="AI241" s="65">
        <f>VLOOKUP(A241,'Tagging-195-FD'!$A$3:$M$197,12,FALSE)</f>
        <v>0</v>
      </c>
      <c r="AJ241" s="65" t="str">
        <f t="shared" si="36"/>
        <v>FF</v>
      </c>
      <c r="AK241" s="65" t="s">
        <v>773</v>
      </c>
      <c r="AL241" s="75">
        <f>VLOOKUP(A241,'Tagging-195-JW'!$A$3:$M$197,13,FALSE)</f>
        <v>0</v>
      </c>
      <c r="AM241" s="75">
        <f>VLOOKUP(A241,'Tagging-195-FD'!$A$3:$M$197,13,FALSE)</f>
        <v>0</v>
      </c>
      <c r="AN241" s="65" t="str">
        <f t="shared" si="37"/>
        <v>FF</v>
      </c>
    </row>
    <row r="242" spans="1:40" s="75" customFormat="1" x14ac:dyDescent="0.35">
      <c r="A242" s="65">
        <v>88</v>
      </c>
      <c r="B242" s="74" t="s">
        <v>104</v>
      </c>
      <c r="C242" s="65"/>
      <c r="D242" s="65"/>
      <c r="E242" s="65" t="s">
        <v>280</v>
      </c>
      <c r="F242" s="65" t="str">
        <f>VLOOKUP(A242,'Tagging-195-JW'!$A$3:$M$197,5,FALSE)</f>
        <v>x</v>
      </c>
      <c r="G242" s="65" t="str">
        <f>VLOOKUP(A242,'Tagging-195-FD'!$A$3:$M$197,5,FALSE)</f>
        <v>x</v>
      </c>
      <c r="H242" s="65" t="str">
        <f t="shared" si="30"/>
        <v>TT</v>
      </c>
      <c r="I242" s="65" t="s">
        <v>280</v>
      </c>
      <c r="J242" s="65" t="str">
        <f>VLOOKUP(A242,'Tagging-195-JW'!$A$3:$M$197,6,FALSE)</f>
        <v>x</v>
      </c>
      <c r="K242" s="65" t="str">
        <f>VLOOKUP(A242,'Tagging-195-FD'!$A$3:$M$197,6,FALSE)</f>
        <v>x</v>
      </c>
      <c r="L242" s="65" t="str">
        <f t="shared" si="31"/>
        <v>TT</v>
      </c>
      <c r="M242" s="65" t="s">
        <v>280</v>
      </c>
      <c r="N242" s="65" t="str">
        <f>VLOOKUP(A242,'Tagging-195-JW'!$A$3:$M$197,7,FALSE)</f>
        <v>x</v>
      </c>
      <c r="O242" s="65" t="str">
        <f>VLOOKUP(A242,'Tagging-195-FD'!$A$3:$M$197,7,FALSE)</f>
        <v>x</v>
      </c>
      <c r="P242" s="65" t="str">
        <f t="shared" si="32"/>
        <v>TT</v>
      </c>
      <c r="Q242" s="65" t="s">
        <v>280</v>
      </c>
      <c r="R242" s="65" t="str">
        <f>VLOOKUP(A242,'Tagging-195-JW'!$A$3:$M$197,8,FALSE)</f>
        <v>x</v>
      </c>
      <c r="S242" s="65">
        <f>VLOOKUP(A242,'Tagging-195-FD'!$A$3:$M$197,9,FALSE)</f>
        <v>0</v>
      </c>
      <c r="T242" s="65" t="str">
        <f t="shared" si="33"/>
        <v>TF</v>
      </c>
      <c r="U242" s="65" t="s">
        <v>773</v>
      </c>
      <c r="V242" s="65">
        <f>VLOOKUP(A242,'Tagging-195-JW'!$A$3:$M$197,9,FALSE)</f>
        <v>0</v>
      </c>
      <c r="W242" s="65">
        <f>VLOOKUP(A242,'Tagging-195-FD'!$A$3:$M$197,9,FALSE)</f>
        <v>0</v>
      </c>
      <c r="X242" s="65" t="str">
        <f t="shared" si="34"/>
        <v>FF</v>
      </c>
      <c r="Y242" s="65" t="s">
        <v>773</v>
      </c>
      <c r="Z242" s="65">
        <f>VLOOKUP(A242,'Tagging-195-JW'!$A$3:$M$197,10,FALSE)</f>
        <v>0</v>
      </c>
      <c r="AA242" s="65">
        <f>VLOOKUP(A242,'Tagging-195-FD'!$A$3:$M$197,10,FALSE)</f>
        <v>0</v>
      </c>
      <c r="AB242" s="65" t="str">
        <f t="shared" si="35"/>
        <v>FF</v>
      </c>
      <c r="AC242" s="65" t="s">
        <v>773</v>
      </c>
      <c r="AD242" s="65">
        <f>VLOOKUP(A242,'Tagging-195-JW'!$A$3:$M$197,11,FALSE)</f>
        <v>0</v>
      </c>
      <c r="AE242" s="65">
        <f>VLOOKUP(A242,'Tagging-195-FD'!$A$3:$M$197,11,FALSE)</f>
        <v>0</v>
      </c>
      <c r="AF242" s="65" t="str">
        <f t="shared" si="38"/>
        <v>FF</v>
      </c>
      <c r="AG242" s="65" t="s">
        <v>773</v>
      </c>
      <c r="AH242" s="65">
        <f>VLOOKUP(A242,'Tagging-195-JW'!$A$3:$M$197,12,FALSE)</f>
        <v>0</v>
      </c>
      <c r="AI242" s="65">
        <f>VLOOKUP(A242,'Tagging-195-FD'!$A$3:$M$197,12,FALSE)</f>
        <v>0</v>
      </c>
      <c r="AJ242" s="65" t="str">
        <f t="shared" si="36"/>
        <v>FF</v>
      </c>
      <c r="AK242" s="65" t="s">
        <v>773</v>
      </c>
      <c r="AL242" s="75">
        <f>VLOOKUP(A242,'Tagging-195-JW'!$A$3:$M$197,13,FALSE)</f>
        <v>0</v>
      </c>
      <c r="AM242" s="75">
        <f>VLOOKUP(A242,'Tagging-195-FD'!$A$3:$M$197,13,FALSE)</f>
        <v>0</v>
      </c>
      <c r="AN242" s="65" t="str">
        <f t="shared" si="37"/>
        <v>FF</v>
      </c>
    </row>
    <row r="243" spans="1:40" s="75" customFormat="1" x14ac:dyDescent="0.35">
      <c r="A243" s="65">
        <v>5</v>
      </c>
      <c r="B243" s="74" t="s">
        <v>16</v>
      </c>
      <c r="C243" s="65"/>
      <c r="D243" s="65"/>
      <c r="E243" s="65" t="s">
        <v>280</v>
      </c>
      <c r="F243" s="65" t="str">
        <f>VLOOKUP(A243,'Tagging-195-JW'!$A$3:$M$197,5,FALSE)</f>
        <v>x</v>
      </c>
      <c r="G243" s="65" t="str">
        <f>VLOOKUP(A243,'Tagging-195-FD'!$A$3:$M$197,5,FALSE)</f>
        <v>x</v>
      </c>
      <c r="H243" s="65" t="str">
        <f t="shared" si="30"/>
        <v>TT</v>
      </c>
      <c r="I243" s="65" t="s">
        <v>280</v>
      </c>
      <c r="J243" s="65" t="str">
        <f>VLOOKUP(A243,'Tagging-195-JW'!$A$3:$M$197,6,FALSE)</f>
        <v>x</v>
      </c>
      <c r="K243" s="65" t="str">
        <f>VLOOKUP(A243,'Tagging-195-FD'!$A$3:$M$197,6,FALSE)</f>
        <v>x</v>
      </c>
      <c r="L243" s="65" t="str">
        <f t="shared" si="31"/>
        <v>TT</v>
      </c>
      <c r="M243" s="65" t="s">
        <v>280</v>
      </c>
      <c r="N243" s="65" t="str">
        <f>VLOOKUP(A243,'Tagging-195-JW'!$A$3:$M$197,7,FALSE)</f>
        <v>x</v>
      </c>
      <c r="O243" s="65" t="str">
        <f>VLOOKUP(A243,'Tagging-195-FD'!$A$3:$M$197,7,FALSE)</f>
        <v>x</v>
      </c>
      <c r="P243" s="65" t="str">
        <f t="shared" si="32"/>
        <v>TT</v>
      </c>
      <c r="Q243" s="65" t="s">
        <v>280</v>
      </c>
      <c r="R243" s="65" t="str">
        <f>VLOOKUP(A243,'Tagging-195-JW'!$A$3:$M$197,8,FALSE)</f>
        <v>x</v>
      </c>
      <c r="S243" s="65">
        <f>VLOOKUP(A243,'Tagging-195-FD'!$A$3:$M$197,9,FALSE)</f>
        <v>0</v>
      </c>
      <c r="T243" s="65" t="str">
        <f t="shared" si="33"/>
        <v>TF</v>
      </c>
      <c r="U243" s="65" t="s">
        <v>773</v>
      </c>
      <c r="V243" s="65">
        <f>VLOOKUP(A243,'Tagging-195-JW'!$A$3:$M$197,9,FALSE)</f>
        <v>0</v>
      </c>
      <c r="W243" s="65">
        <f>VLOOKUP(A243,'Tagging-195-FD'!$A$3:$M$197,9,FALSE)</f>
        <v>0</v>
      </c>
      <c r="X243" s="65" t="str">
        <f t="shared" si="34"/>
        <v>FF</v>
      </c>
      <c r="Y243" s="65" t="s">
        <v>773</v>
      </c>
      <c r="Z243" s="65">
        <f>VLOOKUP(A243,'Tagging-195-JW'!$A$3:$M$197,10,FALSE)</f>
        <v>0</v>
      </c>
      <c r="AA243" s="65">
        <f>VLOOKUP(A243,'Tagging-195-FD'!$A$3:$M$197,10,FALSE)</f>
        <v>0</v>
      </c>
      <c r="AB243" s="65" t="str">
        <f t="shared" si="35"/>
        <v>FF</v>
      </c>
      <c r="AC243" s="65" t="s">
        <v>773</v>
      </c>
      <c r="AD243" s="65">
        <f>VLOOKUP(A243,'Tagging-195-JW'!$A$3:$M$197,11,FALSE)</f>
        <v>0</v>
      </c>
      <c r="AE243" s="65">
        <f>VLOOKUP(A243,'Tagging-195-FD'!$A$3:$M$197,11,FALSE)</f>
        <v>0</v>
      </c>
      <c r="AF243" s="65" t="str">
        <f t="shared" si="38"/>
        <v>FF</v>
      </c>
      <c r="AG243" s="65" t="s">
        <v>773</v>
      </c>
      <c r="AH243" s="65">
        <f>VLOOKUP(A243,'Tagging-195-JW'!$A$3:$M$197,12,FALSE)</f>
        <v>0</v>
      </c>
      <c r="AI243" s="65">
        <f>VLOOKUP(A243,'Tagging-195-FD'!$A$3:$M$197,12,FALSE)</f>
        <v>0</v>
      </c>
      <c r="AJ243" s="65" t="str">
        <f t="shared" si="36"/>
        <v>FF</v>
      </c>
      <c r="AK243" s="65" t="s">
        <v>773</v>
      </c>
      <c r="AL243" s="75">
        <f>VLOOKUP(A243,'Tagging-195-JW'!$A$3:$M$197,13,FALSE)</f>
        <v>0</v>
      </c>
      <c r="AM243" s="75">
        <f>VLOOKUP(A243,'Tagging-195-FD'!$A$3:$M$197,13,FALSE)</f>
        <v>0</v>
      </c>
      <c r="AN243" s="65" t="str">
        <f t="shared" si="37"/>
        <v>FF</v>
      </c>
    </row>
    <row r="244" spans="1:40" s="75" customFormat="1" x14ac:dyDescent="0.35">
      <c r="A244" s="65">
        <v>37</v>
      </c>
      <c r="B244" s="74" t="s">
        <v>53</v>
      </c>
      <c r="C244" s="65"/>
      <c r="D244" s="65"/>
      <c r="E244" s="65" t="s">
        <v>280</v>
      </c>
      <c r="F244" s="65" t="str">
        <f>VLOOKUP(A244,'Tagging-195-JW'!$A$3:$M$197,5,FALSE)</f>
        <v>x</v>
      </c>
      <c r="G244" s="65" t="str">
        <f>VLOOKUP(A244,'Tagging-195-FD'!$A$3:$M$197,5,FALSE)</f>
        <v>x</v>
      </c>
      <c r="H244" s="65" t="str">
        <f t="shared" si="30"/>
        <v>TT</v>
      </c>
      <c r="I244" s="65" t="s">
        <v>773</v>
      </c>
      <c r="J244" s="65">
        <f>VLOOKUP(A244,'Tagging-195-JW'!$A$3:$M$197,6,FALSE)</f>
        <v>0</v>
      </c>
      <c r="K244" s="65">
        <f>VLOOKUP(A244,'Tagging-195-FD'!$A$3:$M$197,6,FALSE)</f>
        <v>0</v>
      </c>
      <c r="L244" s="65" t="str">
        <f t="shared" si="31"/>
        <v>FF</v>
      </c>
      <c r="M244" s="65" t="s">
        <v>280</v>
      </c>
      <c r="N244" s="65" t="str">
        <f>VLOOKUP(A244,'Tagging-195-JW'!$A$3:$M$197,7,FALSE)</f>
        <v>x</v>
      </c>
      <c r="O244" s="65" t="str">
        <f>VLOOKUP(A244,'Tagging-195-FD'!$A$3:$M$197,7,FALSE)</f>
        <v>x</v>
      </c>
      <c r="P244" s="65" t="str">
        <f t="shared" si="32"/>
        <v>TT</v>
      </c>
      <c r="Q244" s="65" t="s">
        <v>280</v>
      </c>
      <c r="R244" s="65">
        <f>VLOOKUP(A244,'Tagging-195-JW'!$A$3:$M$197,8,FALSE)</f>
        <v>0</v>
      </c>
      <c r="S244" s="65">
        <f>VLOOKUP(A244,'Tagging-195-FD'!$A$3:$M$197,9,FALSE)</f>
        <v>0</v>
      </c>
      <c r="T244" s="65" t="str">
        <f t="shared" si="33"/>
        <v>FF</v>
      </c>
      <c r="U244" s="65" t="s">
        <v>773</v>
      </c>
      <c r="V244" s="65">
        <f>VLOOKUP(A244,'Tagging-195-JW'!$A$3:$M$197,9,FALSE)</f>
        <v>0</v>
      </c>
      <c r="W244" s="65">
        <f>VLOOKUP(A244,'Tagging-195-FD'!$A$3:$M$197,9,FALSE)</f>
        <v>0</v>
      </c>
      <c r="X244" s="65" t="str">
        <f t="shared" si="34"/>
        <v>FF</v>
      </c>
      <c r="Y244" s="65" t="s">
        <v>773</v>
      </c>
      <c r="Z244" s="65">
        <f>VLOOKUP(A244,'Tagging-195-JW'!$A$3:$M$197,10,FALSE)</f>
        <v>0</v>
      </c>
      <c r="AA244" s="65">
        <f>VLOOKUP(A244,'Tagging-195-FD'!$A$3:$M$197,10,FALSE)</f>
        <v>0</v>
      </c>
      <c r="AB244" s="65" t="str">
        <f t="shared" si="35"/>
        <v>FF</v>
      </c>
      <c r="AC244" s="65" t="s">
        <v>773</v>
      </c>
      <c r="AD244" s="65">
        <f>VLOOKUP(A244,'Tagging-195-JW'!$A$3:$M$197,11,FALSE)</f>
        <v>0</v>
      </c>
      <c r="AE244" s="65">
        <f>VLOOKUP(A244,'Tagging-195-FD'!$A$3:$M$197,11,FALSE)</f>
        <v>0</v>
      </c>
      <c r="AF244" s="65" t="str">
        <f t="shared" si="38"/>
        <v>FF</v>
      </c>
      <c r="AG244" s="65" t="s">
        <v>773</v>
      </c>
      <c r="AH244" s="65">
        <f>VLOOKUP(A244,'Tagging-195-JW'!$A$3:$M$197,12,FALSE)</f>
        <v>0</v>
      </c>
      <c r="AI244" s="65">
        <f>VLOOKUP(A244,'Tagging-195-FD'!$A$3:$M$197,12,FALSE)</f>
        <v>0</v>
      </c>
      <c r="AJ244" s="65" t="str">
        <f t="shared" si="36"/>
        <v>FF</v>
      </c>
      <c r="AK244" s="65" t="s">
        <v>773</v>
      </c>
      <c r="AL244" s="75">
        <f>VLOOKUP(A244,'Tagging-195-JW'!$A$3:$M$197,13,FALSE)</f>
        <v>0</v>
      </c>
      <c r="AM244" s="75">
        <f>VLOOKUP(A244,'Tagging-195-FD'!$A$3:$M$197,13,FALSE)</f>
        <v>0</v>
      </c>
      <c r="AN244" s="65" t="str">
        <f t="shared" si="37"/>
        <v>FF</v>
      </c>
    </row>
    <row r="245" spans="1:40" s="75" customFormat="1" x14ac:dyDescent="0.35">
      <c r="A245" s="65">
        <v>111</v>
      </c>
      <c r="B245" s="74" t="s">
        <v>127</v>
      </c>
      <c r="C245" s="65"/>
      <c r="D245" s="65"/>
      <c r="E245" s="65" t="s">
        <v>280</v>
      </c>
      <c r="F245" s="65" t="str">
        <f>VLOOKUP(A245,'Tagging-195-JW'!$A$3:$M$197,5,FALSE)</f>
        <v>x</v>
      </c>
      <c r="G245" s="65" t="str">
        <f>VLOOKUP(A245,'Tagging-195-FD'!$A$3:$M$197,5,FALSE)</f>
        <v>x</v>
      </c>
      <c r="H245" s="65" t="str">
        <f t="shared" si="30"/>
        <v>TT</v>
      </c>
      <c r="I245" s="65" t="s">
        <v>280</v>
      </c>
      <c r="J245" s="65" t="str">
        <f>VLOOKUP(A245,'Tagging-195-JW'!$A$3:$M$197,6,FALSE)</f>
        <v>x</v>
      </c>
      <c r="K245" s="65" t="str">
        <f>VLOOKUP(A245,'Tagging-195-FD'!$A$3:$M$197,6,FALSE)</f>
        <v>x</v>
      </c>
      <c r="L245" s="65" t="str">
        <f t="shared" si="31"/>
        <v>TT</v>
      </c>
      <c r="M245" s="65" t="s">
        <v>280</v>
      </c>
      <c r="N245" s="65" t="str">
        <f>VLOOKUP(A245,'Tagging-195-JW'!$A$3:$M$197,7,FALSE)</f>
        <v>x</v>
      </c>
      <c r="O245" s="65" t="str">
        <f>VLOOKUP(A245,'Tagging-195-FD'!$A$3:$M$197,7,FALSE)</f>
        <v>x</v>
      </c>
      <c r="P245" s="65" t="str">
        <f t="shared" si="32"/>
        <v>TT</v>
      </c>
      <c r="Q245" s="65" t="s">
        <v>280</v>
      </c>
      <c r="R245" s="65" t="str">
        <f>VLOOKUP(A245,'Tagging-195-JW'!$A$3:$M$197,8,FALSE)</f>
        <v>x</v>
      </c>
      <c r="S245" s="65">
        <f>VLOOKUP(A245,'Tagging-195-FD'!$A$3:$M$197,9,FALSE)</f>
        <v>0</v>
      </c>
      <c r="T245" s="65" t="str">
        <f t="shared" si="33"/>
        <v>TF</v>
      </c>
      <c r="U245" s="65" t="s">
        <v>773</v>
      </c>
      <c r="V245" s="65">
        <f>VLOOKUP(A245,'Tagging-195-JW'!$A$3:$M$197,9,FALSE)</f>
        <v>0</v>
      </c>
      <c r="W245" s="65">
        <f>VLOOKUP(A245,'Tagging-195-FD'!$A$3:$M$197,9,FALSE)</f>
        <v>0</v>
      </c>
      <c r="X245" s="65" t="str">
        <f t="shared" si="34"/>
        <v>FF</v>
      </c>
      <c r="Y245" s="65" t="s">
        <v>773</v>
      </c>
      <c r="Z245" s="65">
        <f>VLOOKUP(A245,'Tagging-195-JW'!$A$3:$M$197,10,FALSE)</f>
        <v>0</v>
      </c>
      <c r="AA245" s="65">
        <f>VLOOKUP(A245,'Tagging-195-FD'!$A$3:$M$197,10,FALSE)</f>
        <v>0</v>
      </c>
      <c r="AB245" s="65" t="str">
        <f t="shared" si="35"/>
        <v>FF</v>
      </c>
      <c r="AC245" s="65" t="s">
        <v>773</v>
      </c>
      <c r="AD245" s="65">
        <f>VLOOKUP(A245,'Tagging-195-JW'!$A$3:$M$197,11,FALSE)</f>
        <v>0</v>
      </c>
      <c r="AE245" s="65">
        <f>VLOOKUP(A245,'Tagging-195-FD'!$A$3:$M$197,11,FALSE)</f>
        <v>0</v>
      </c>
      <c r="AF245" s="65" t="str">
        <f t="shared" si="38"/>
        <v>FF</v>
      </c>
      <c r="AG245" s="65" t="s">
        <v>773</v>
      </c>
      <c r="AH245" s="65">
        <f>VLOOKUP(A245,'Tagging-195-JW'!$A$3:$M$197,12,FALSE)</f>
        <v>0</v>
      </c>
      <c r="AI245" s="65">
        <f>VLOOKUP(A245,'Tagging-195-FD'!$A$3:$M$197,12,FALSE)</f>
        <v>0</v>
      </c>
      <c r="AJ245" s="65" t="str">
        <f t="shared" si="36"/>
        <v>FF</v>
      </c>
      <c r="AK245" s="65" t="s">
        <v>773</v>
      </c>
      <c r="AL245" s="75">
        <f>VLOOKUP(A245,'Tagging-195-JW'!$A$3:$M$197,13,FALSE)</f>
        <v>0</v>
      </c>
      <c r="AM245" s="75">
        <f>VLOOKUP(A245,'Tagging-195-FD'!$A$3:$M$197,13,FALSE)</f>
        <v>0</v>
      </c>
      <c r="AN245" s="65" t="str">
        <f t="shared" si="37"/>
        <v>FF</v>
      </c>
    </row>
    <row r="246" spans="1:40" s="75" customFormat="1" x14ac:dyDescent="0.35">
      <c r="A246" s="65">
        <v>222</v>
      </c>
      <c r="B246" s="74" t="s">
        <v>237</v>
      </c>
      <c r="C246" s="65"/>
      <c r="D246" s="65"/>
      <c r="E246" s="65" t="s">
        <v>280</v>
      </c>
      <c r="F246" s="65" t="str">
        <f>VLOOKUP(A246,'Tagging-195-JW'!$A$3:$M$197,5,FALSE)</f>
        <v>x</v>
      </c>
      <c r="G246" s="65" t="str">
        <f>VLOOKUP(A246,'Tagging-195-FD'!$A$3:$M$197,5,FALSE)</f>
        <v>x</v>
      </c>
      <c r="H246" s="65" t="str">
        <f t="shared" si="30"/>
        <v>TT</v>
      </c>
      <c r="I246" s="65" t="s">
        <v>280</v>
      </c>
      <c r="J246" s="65" t="str">
        <f>VLOOKUP(A246,'Tagging-195-JW'!$A$3:$M$197,6,FALSE)</f>
        <v>x</v>
      </c>
      <c r="K246" s="65" t="str">
        <f>VLOOKUP(A246,'Tagging-195-FD'!$A$3:$M$197,6,FALSE)</f>
        <v>x</v>
      </c>
      <c r="L246" s="65" t="str">
        <f t="shared" si="31"/>
        <v>TT</v>
      </c>
      <c r="M246" s="65" t="s">
        <v>280</v>
      </c>
      <c r="N246" s="65" t="str">
        <f>VLOOKUP(A246,'Tagging-195-JW'!$A$3:$M$197,7,FALSE)</f>
        <v>x</v>
      </c>
      <c r="O246" s="65" t="str">
        <f>VLOOKUP(A246,'Tagging-195-FD'!$A$3:$M$197,7,FALSE)</f>
        <v>x</v>
      </c>
      <c r="P246" s="65" t="str">
        <f t="shared" si="32"/>
        <v>TT</v>
      </c>
      <c r="Q246" s="65" t="s">
        <v>280</v>
      </c>
      <c r="R246" s="65" t="str">
        <f>VLOOKUP(A246,'Tagging-195-JW'!$A$3:$M$197,8,FALSE)</f>
        <v>x</v>
      </c>
      <c r="S246" s="65">
        <f>VLOOKUP(A246,'Tagging-195-FD'!$A$3:$M$197,9,FALSE)</f>
        <v>0</v>
      </c>
      <c r="T246" s="65" t="str">
        <f t="shared" si="33"/>
        <v>TF</v>
      </c>
      <c r="U246" s="65" t="s">
        <v>773</v>
      </c>
      <c r="V246" s="65">
        <f>VLOOKUP(A246,'Tagging-195-JW'!$A$3:$M$197,9,FALSE)</f>
        <v>0</v>
      </c>
      <c r="W246" s="65">
        <f>VLOOKUP(A246,'Tagging-195-FD'!$A$3:$M$197,9,FALSE)</f>
        <v>0</v>
      </c>
      <c r="X246" s="65" t="str">
        <f t="shared" si="34"/>
        <v>FF</v>
      </c>
      <c r="Y246" s="65" t="s">
        <v>773</v>
      </c>
      <c r="Z246" s="65">
        <f>VLOOKUP(A246,'Tagging-195-JW'!$A$3:$M$197,10,FALSE)</f>
        <v>0</v>
      </c>
      <c r="AA246" s="65">
        <f>VLOOKUP(A246,'Tagging-195-FD'!$A$3:$M$197,10,FALSE)</f>
        <v>0</v>
      </c>
      <c r="AB246" s="65" t="str">
        <f t="shared" si="35"/>
        <v>FF</v>
      </c>
      <c r="AC246" s="65" t="s">
        <v>773</v>
      </c>
      <c r="AD246" s="65">
        <f>VLOOKUP(A246,'Tagging-195-JW'!$A$3:$M$197,11,FALSE)</f>
        <v>0</v>
      </c>
      <c r="AE246" s="65">
        <f>VLOOKUP(A246,'Tagging-195-FD'!$A$3:$M$197,11,FALSE)</f>
        <v>0</v>
      </c>
      <c r="AF246" s="65" t="str">
        <f t="shared" si="38"/>
        <v>FF</v>
      </c>
      <c r="AG246" s="65" t="s">
        <v>773</v>
      </c>
      <c r="AH246" s="65">
        <f>VLOOKUP(A246,'Tagging-195-JW'!$A$3:$M$197,12,FALSE)</f>
        <v>0</v>
      </c>
      <c r="AI246" s="65">
        <f>VLOOKUP(A246,'Tagging-195-FD'!$A$3:$M$197,12,FALSE)</f>
        <v>0</v>
      </c>
      <c r="AJ246" s="65" t="str">
        <f t="shared" si="36"/>
        <v>FF</v>
      </c>
      <c r="AK246" s="65" t="s">
        <v>773</v>
      </c>
      <c r="AL246" s="75" t="str">
        <f>VLOOKUP(A246,'Tagging-195-JW'!$A$3:$M$197,13,FALSE)</f>
        <v>x</v>
      </c>
      <c r="AM246" s="75">
        <f>VLOOKUP(A246,'Tagging-195-FD'!$A$3:$M$197,13,FALSE)</f>
        <v>0</v>
      </c>
      <c r="AN246" s="65" t="str">
        <f t="shared" si="37"/>
        <v>TF</v>
      </c>
    </row>
    <row r="247" spans="1:40" s="75" customFormat="1" x14ac:dyDescent="0.35">
      <c r="A247" s="65">
        <v>67</v>
      </c>
      <c r="B247" s="74" t="s">
        <v>84</v>
      </c>
      <c r="C247" s="65"/>
      <c r="D247" s="65"/>
      <c r="E247" s="65" t="s">
        <v>280</v>
      </c>
      <c r="F247" s="65" t="str">
        <f>VLOOKUP(A247,'Tagging-195-JW'!$A$3:$M$197,5,FALSE)</f>
        <v>x</v>
      </c>
      <c r="G247" s="65" t="str">
        <f>VLOOKUP(A247,'Tagging-195-FD'!$A$3:$M$197,5,FALSE)</f>
        <v>x</v>
      </c>
      <c r="H247" s="65" t="str">
        <f t="shared" si="30"/>
        <v>TT</v>
      </c>
      <c r="I247" s="65" t="s">
        <v>280</v>
      </c>
      <c r="J247" s="65" t="str">
        <f>VLOOKUP(A247,'Tagging-195-JW'!$A$3:$M$197,6,FALSE)</f>
        <v>x</v>
      </c>
      <c r="K247" s="65" t="str">
        <f>VLOOKUP(A247,'Tagging-195-FD'!$A$3:$M$197,6,FALSE)</f>
        <v>x</v>
      </c>
      <c r="L247" s="65" t="str">
        <f t="shared" si="31"/>
        <v>TT</v>
      </c>
      <c r="M247" s="65" t="s">
        <v>280</v>
      </c>
      <c r="N247" s="65" t="str">
        <f>VLOOKUP(A247,'Tagging-195-JW'!$A$3:$M$197,7,FALSE)</f>
        <v>x</v>
      </c>
      <c r="O247" s="65" t="str">
        <f>VLOOKUP(A247,'Tagging-195-FD'!$A$3:$M$197,7,FALSE)</f>
        <v>x</v>
      </c>
      <c r="P247" s="65" t="str">
        <f t="shared" si="32"/>
        <v>TT</v>
      </c>
      <c r="Q247" s="65" t="s">
        <v>280</v>
      </c>
      <c r="R247" s="65" t="str">
        <f>VLOOKUP(A247,'Tagging-195-JW'!$A$3:$M$197,8,FALSE)</f>
        <v>x</v>
      </c>
      <c r="S247" s="65">
        <f>VLOOKUP(A247,'Tagging-195-FD'!$A$3:$M$197,9,FALSE)</f>
        <v>0</v>
      </c>
      <c r="T247" s="65" t="str">
        <f t="shared" si="33"/>
        <v>TF</v>
      </c>
      <c r="U247" s="65" t="s">
        <v>773</v>
      </c>
      <c r="V247" s="65">
        <f>VLOOKUP(A247,'Tagging-195-JW'!$A$3:$M$197,9,FALSE)</f>
        <v>0</v>
      </c>
      <c r="W247" s="65">
        <f>VLOOKUP(A247,'Tagging-195-FD'!$A$3:$M$197,9,FALSE)</f>
        <v>0</v>
      </c>
      <c r="X247" s="65" t="str">
        <f t="shared" si="34"/>
        <v>FF</v>
      </c>
      <c r="Y247" s="65" t="s">
        <v>773</v>
      </c>
      <c r="Z247" s="65">
        <f>VLOOKUP(A247,'Tagging-195-JW'!$A$3:$M$197,10,FALSE)</f>
        <v>0</v>
      </c>
      <c r="AA247" s="65">
        <f>VLOOKUP(A247,'Tagging-195-FD'!$A$3:$M$197,10,FALSE)</f>
        <v>0</v>
      </c>
      <c r="AB247" s="65" t="str">
        <f t="shared" si="35"/>
        <v>FF</v>
      </c>
      <c r="AC247" s="65" t="s">
        <v>773</v>
      </c>
      <c r="AD247" s="65">
        <f>VLOOKUP(A247,'Tagging-195-JW'!$A$3:$M$197,11,FALSE)</f>
        <v>0</v>
      </c>
      <c r="AE247" s="65">
        <f>VLOOKUP(A247,'Tagging-195-FD'!$A$3:$M$197,11,FALSE)</f>
        <v>0</v>
      </c>
      <c r="AF247" s="65" t="str">
        <f t="shared" si="38"/>
        <v>FF</v>
      </c>
      <c r="AG247" s="65" t="s">
        <v>773</v>
      </c>
      <c r="AH247" s="65">
        <f>VLOOKUP(A247,'Tagging-195-JW'!$A$3:$M$197,12,FALSE)</f>
        <v>0</v>
      </c>
      <c r="AI247" s="65">
        <f>VLOOKUP(A247,'Tagging-195-FD'!$A$3:$M$197,12,FALSE)</f>
        <v>0</v>
      </c>
      <c r="AJ247" s="65" t="str">
        <f t="shared" si="36"/>
        <v>FF</v>
      </c>
      <c r="AK247" s="65" t="s">
        <v>773</v>
      </c>
      <c r="AL247" s="75">
        <f>VLOOKUP(A247,'Tagging-195-JW'!$A$3:$M$197,13,FALSE)</f>
        <v>0</v>
      </c>
      <c r="AM247" s="75">
        <f>VLOOKUP(A247,'Tagging-195-FD'!$A$3:$M$197,13,FALSE)</f>
        <v>0</v>
      </c>
      <c r="AN247" s="65" t="str">
        <f t="shared" si="37"/>
        <v>FF</v>
      </c>
    </row>
    <row r="248" spans="1:40" s="75" customFormat="1" x14ac:dyDescent="0.35">
      <c r="A248" s="65"/>
      <c r="B248" s="74"/>
      <c r="C248" s="65"/>
      <c r="D248" s="65"/>
      <c r="E248" s="65"/>
      <c r="F248" s="65"/>
      <c r="G248" s="65"/>
      <c r="H248" s="65"/>
      <c r="I248" s="65"/>
      <c r="J248" s="65"/>
      <c r="K248" s="65"/>
      <c r="L248" s="65"/>
      <c r="M248" s="65"/>
      <c r="N248" s="65"/>
      <c r="O248" s="65"/>
      <c r="P248" s="65"/>
      <c r="Q248" s="65"/>
      <c r="R248" s="65"/>
      <c r="S248" s="65"/>
      <c r="T248" s="65"/>
      <c r="U248" s="65"/>
      <c r="V248" s="65"/>
      <c r="W248" s="65"/>
      <c r="X248" s="65"/>
      <c r="Y248" s="65"/>
      <c r="Z248" s="65"/>
      <c r="AA248" s="65"/>
      <c r="AB248" s="65"/>
      <c r="AC248" s="65"/>
      <c r="AD248" s="65"/>
      <c r="AE248" s="65"/>
      <c r="AF248" s="65"/>
      <c r="AG248" s="65"/>
      <c r="AH248" s="65"/>
      <c r="AI248" s="65"/>
      <c r="AJ248" s="65"/>
      <c r="AK248" s="65"/>
    </row>
    <row r="249" spans="1:40" s="75" customFormat="1" x14ac:dyDescent="0.35">
      <c r="D249" s="98" t="s">
        <v>782</v>
      </c>
      <c r="E249" s="98"/>
      <c r="F249" s="99" t="s">
        <v>783</v>
      </c>
      <c r="G249" s="99"/>
      <c r="H249" s="98" t="s">
        <v>273</v>
      </c>
      <c r="I249" s="98"/>
      <c r="J249" s="99" t="s">
        <v>783</v>
      </c>
      <c r="K249" s="99"/>
      <c r="L249" s="98" t="s">
        <v>789</v>
      </c>
      <c r="M249" s="98"/>
      <c r="N249" s="99" t="s">
        <v>783</v>
      </c>
      <c r="O249" s="99"/>
      <c r="P249" s="98" t="s">
        <v>276</v>
      </c>
      <c r="Q249" s="98"/>
      <c r="R249" s="99" t="s">
        <v>783</v>
      </c>
      <c r="S249" s="99"/>
      <c r="T249" s="98" t="s">
        <v>277</v>
      </c>
      <c r="U249" s="98"/>
      <c r="V249" s="99" t="s">
        <v>783</v>
      </c>
      <c r="W249" s="99"/>
      <c r="X249" s="98" t="s">
        <v>278</v>
      </c>
      <c r="Y249" s="98"/>
      <c r="Z249" s="99" t="s">
        <v>783</v>
      </c>
      <c r="AA249" s="99"/>
      <c r="AB249" s="98" t="s">
        <v>279</v>
      </c>
      <c r="AC249" s="98"/>
      <c r="AD249" s="99" t="s">
        <v>783</v>
      </c>
      <c r="AE249" s="99"/>
      <c r="AF249" s="98" t="s">
        <v>805</v>
      </c>
      <c r="AG249" s="98"/>
      <c r="AH249" s="99" t="s">
        <v>783</v>
      </c>
      <c r="AI249" s="99"/>
      <c r="AJ249" s="98" t="s">
        <v>804</v>
      </c>
      <c r="AK249" s="98"/>
      <c r="AL249" s="99" t="s">
        <v>783</v>
      </c>
      <c r="AM249" s="99"/>
    </row>
    <row r="250" spans="1:40" s="75" customFormat="1" x14ac:dyDescent="0.35">
      <c r="D250"/>
      <c r="E250"/>
      <c r="F250" t="s">
        <v>784</v>
      </c>
      <c r="G250" t="s">
        <v>785</v>
      </c>
      <c r="H250"/>
      <c r="I250"/>
      <c r="J250" t="s">
        <v>784</v>
      </c>
      <c r="K250" t="s">
        <v>785</v>
      </c>
      <c r="L250"/>
      <c r="M250"/>
      <c r="N250" t="s">
        <v>784</v>
      </c>
      <c r="O250" t="s">
        <v>785</v>
      </c>
      <c r="P250"/>
      <c r="Q250"/>
      <c r="R250" t="s">
        <v>784</v>
      </c>
      <c r="S250" t="s">
        <v>785</v>
      </c>
      <c r="T250"/>
      <c r="U250"/>
      <c r="V250" t="s">
        <v>784</v>
      </c>
      <c r="W250" t="s">
        <v>785</v>
      </c>
      <c r="X250"/>
      <c r="Y250"/>
      <c r="Z250" t="s">
        <v>784</v>
      </c>
      <c r="AA250" t="s">
        <v>785</v>
      </c>
      <c r="AB250"/>
      <c r="AC250"/>
      <c r="AD250" t="s">
        <v>784</v>
      </c>
      <c r="AE250" t="s">
        <v>785</v>
      </c>
      <c r="AF250"/>
      <c r="AG250"/>
      <c r="AH250" t="s">
        <v>784</v>
      </c>
      <c r="AI250" t="s">
        <v>785</v>
      </c>
      <c r="AJ250"/>
      <c r="AK250"/>
      <c r="AL250" t="s">
        <v>784</v>
      </c>
      <c r="AM250" t="s">
        <v>785</v>
      </c>
    </row>
    <row r="251" spans="1:40" s="75" customFormat="1" x14ac:dyDescent="0.35">
      <c r="D251" s="100" t="s">
        <v>786</v>
      </c>
      <c r="E251" t="s">
        <v>784</v>
      </c>
      <c r="F251">
        <f>COUNTIF(H$2:H$247,"=TT")</f>
        <v>245</v>
      </c>
      <c r="G251">
        <f>COUNTIF(H$2:H$247,"=FT")</f>
        <v>0</v>
      </c>
      <c r="H251" s="100" t="s">
        <v>786</v>
      </c>
      <c r="I251" t="s">
        <v>784</v>
      </c>
      <c r="J251">
        <f>COUNTIF(L$2:L$247,"=TT")</f>
        <v>205</v>
      </c>
      <c r="K251">
        <f>COUNTIF(L$2:L$247,"=FT")</f>
        <v>8</v>
      </c>
      <c r="L251" s="100" t="s">
        <v>786</v>
      </c>
      <c r="M251" t="s">
        <v>784</v>
      </c>
      <c r="N251">
        <f>COUNTIF(P$2:P$247,"=TT")</f>
        <v>229</v>
      </c>
      <c r="O251">
        <f>COUNTIF(P$2:P$247,"=FT")</f>
        <v>6</v>
      </c>
      <c r="P251" s="100" t="s">
        <v>786</v>
      </c>
      <c r="Q251" t="s">
        <v>784</v>
      </c>
      <c r="R251">
        <f>COUNTIF(T$2:T$247,"=TT")</f>
        <v>32</v>
      </c>
      <c r="S251">
        <f>COUNTIF(T$2:T$247,"=FT")</f>
        <v>3</v>
      </c>
      <c r="T251" s="100" t="s">
        <v>786</v>
      </c>
      <c r="U251" t="s">
        <v>784</v>
      </c>
      <c r="V251">
        <f>COUNTIF(X$2:X$247,"=TT")</f>
        <v>0</v>
      </c>
      <c r="W251">
        <f>COUNTIF(X$2:X$247,"=FT")</f>
        <v>0</v>
      </c>
      <c r="X251" s="100" t="s">
        <v>786</v>
      </c>
      <c r="Y251" t="s">
        <v>784</v>
      </c>
      <c r="Z251">
        <f>COUNTIF(AB$2:AB$247,"=TT")</f>
        <v>0</v>
      </c>
      <c r="AA251">
        <f>COUNTIF(AB$2:AB$247,"=FT")</f>
        <v>0</v>
      </c>
      <c r="AB251" s="100" t="s">
        <v>786</v>
      </c>
      <c r="AC251" t="s">
        <v>784</v>
      </c>
      <c r="AD251">
        <f>COUNTIF(AF$2:AF$247,"=TT")</f>
        <v>1</v>
      </c>
      <c r="AE251">
        <f>COUNTIF(AF$2:AF$247,"=FT")</f>
        <v>2</v>
      </c>
      <c r="AF251" s="100" t="s">
        <v>786</v>
      </c>
      <c r="AG251" t="s">
        <v>784</v>
      </c>
      <c r="AH251">
        <f>COUNTIF(AJ$2:AJ$247,"=TT")</f>
        <v>7</v>
      </c>
      <c r="AI251">
        <f>COUNTIF(AJ$2:AJ$247,"=FT")</f>
        <v>4</v>
      </c>
      <c r="AJ251" s="100" t="s">
        <v>786</v>
      </c>
      <c r="AK251" t="s">
        <v>784</v>
      </c>
      <c r="AL251">
        <f>COUNTIF(AN$2:AN$247,"=TT")</f>
        <v>29</v>
      </c>
      <c r="AM251">
        <f>COUNTIF(AN$2:AN$247,"=FT")</f>
        <v>15</v>
      </c>
    </row>
    <row r="252" spans="1:40" s="75" customFormat="1" x14ac:dyDescent="0.35">
      <c r="D252" s="100"/>
      <c r="E252" t="s">
        <v>785</v>
      </c>
      <c r="F252">
        <f>COUNTIF(H$2:H$247,"=TF")</f>
        <v>0</v>
      </c>
      <c r="G252">
        <f>COUNTIF(H$2:H$247,"=FF")</f>
        <v>0</v>
      </c>
      <c r="H252" s="100"/>
      <c r="I252" t="s">
        <v>785</v>
      </c>
      <c r="J252">
        <f>COUNTIF(L$2:L$247,"=TF")</f>
        <v>13</v>
      </c>
      <c r="K252">
        <f>COUNTIF(L$2:L$247,"=FF")</f>
        <v>19</v>
      </c>
      <c r="L252" s="100"/>
      <c r="M252" t="s">
        <v>785</v>
      </c>
      <c r="N252">
        <f>COUNTIF(P$2:P$247,"=TF")</f>
        <v>6</v>
      </c>
      <c r="O252">
        <f>COUNTIF(P$2:P$247,"=FF")</f>
        <v>4</v>
      </c>
      <c r="P252" s="100"/>
      <c r="Q252" t="s">
        <v>785</v>
      </c>
      <c r="R252">
        <f>COUNTIF(T$2:T$247,"=TF")</f>
        <v>174</v>
      </c>
      <c r="S252">
        <f>COUNTIF(T$2:T$247,"=FF")</f>
        <v>36</v>
      </c>
      <c r="T252" s="100"/>
      <c r="U252" t="s">
        <v>785</v>
      </c>
      <c r="V252">
        <f>COUNTIF(X$2:X$247,"=TF")</f>
        <v>1</v>
      </c>
      <c r="W252">
        <f>COUNTIF(X$2:X$247,"=FF")</f>
        <v>244</v>
      </c>
      <c r="X252" s="100"/>
      <c r="Y252" t="s">
        <v>785</v>
      </c>
      <c r="Z252">
        <f>COUNTIF(AB$2:AB$247,"=TF")</f>
        <v>0</v>
      </c>
      <c r="AA252">
        <f>COUNTIF(AB$2:AB$247,"=FF")</f>
        <v>245</v>
      </c>
      <c r="AB252" s="100"/>
      <c r="AC252" t="s">
        <v>785</v>
      </c>
      <c r="AD252">
        <f>COUNTIF(AF$2:AF$247,"=TF")</f>
        <v>0</v>
      </c>
      <c r="AE252">
        <f>COUNTIF(AF$2:AF$247,"=FF")</f>
        <v>242</v>
      </c>
      <c r="AF252" s="100"/>
      <c r="AG252" t="s">
        <v>785</v>
      </c>
      <c r="AH252">
        <f>COUNTIF(AJ$2:AJ$247,"=TF")</f>
        <v>10</v>
      </c>
      <c r="AI252">
        <f>COUNTIF(AJ$2:AJ$247,"=FF")</f>
        <v>224</v>
      </c>
      <c r="AJ252" s="100"/>
      <c r="AK252" t="s">
        <v>785</v>
      </c>
      <c r="AL252">
        <f>COUNTIF(AN$2:AN$247,"=TF")</f>
        <v>20</v>
      </c>
      <c r="AM252">
        <f>COUNTIF(AN$2:AN$247,"=FF")</f>
        <v>181</v>
      </c>
    </row>
    <row r="253" spans="1:40" s="75" customFormat="1" x14ac:dyDescent="0.35"/>
    <row r="255" spans="1:40" x14ac:dyDescent="0.35">
      <c r="E255" t="s">
        <v>785</v>
      </c>
      <c r="F255">
        <f>SUM(F251:G252)</f>
        <v>245</v>
      </c>
      <c r="I255" t="s">
        <v>785</v>
      </c>
      <c r="J255">
        <f>SUM(J251:K252)</f>
        <v>245</v>
      </c>
      <c r="M255" t="s">
        <v>785</v>
      </c>
      <c r="N255">
        <f>SUM(N251:O252)</f>
        <v>245</v>
      </c>
      <c r="Q255" t="s">
        <v>785</v>
      </c>
      <c r="R255">
        <f>SUM(R251:S252)</f>
        <v>245</v>
      </c>
      <c r="U255" t="s">
        <v>785</v>
      </c>
      <c r="V255">
        <f>SUM(V251:W252)</f>
        <v>245</v>
      </c>
      <c r="Y255" t="s">
        <v>785</v>
      </c>
      <c r="Z255">
        <f>SUM(Z251:AA252)</f>
        <v>245</v>
      </c>
      <c r="AC255" t="s">
        <v>785</v>
      </c>
      <c r="AD255">
        <f>SUM(AD251:AE252)</f>
        <v>245</v>
      </c>
      <c r="AG255" t="s">
        <v>785</v>
      </c>
      <c r="AH255">
        <f>SUM(AH251:AI252)</f>
        <v>245</v>
      </c>
      <c r="AK255" t="s">
        <v>785</v>
      </c>
      <c r="AL255">
        <f>SUM(AL251:AM252)</f>
        <v>245</v>
      </c>
    </row>
    <row r="256" spans="1:40" x14ac:dyDescent="0.35">
      <c r="E256" t="s">
        <v>790</v>
      </c>
      <c r="F256">
        <f>F251+G252</f>
        <v>245</v>
      </c>
      <c r="I256" t="s">
        <v>790</v>
      </c>
      <c r="J256">
        <f>J251+K252</f>
        <v>224</v>
      </c>
      <c r="M256" t="s">
        <v>790</v>
      </c>
      <c r="N256">
        <f>N251+O252</f>
        <v>233</v>
      </c>
      <c r="Q256" t="s">
        <v>790</v>
      </c>
      <c r="R256">
        <f>R251+S252</f>
        <v>68</v>
      </c>
      <c r="U256" t="s">
        <v>790</v>
      </c>
      <c r="V256">
        <f>V251+W252</f>
        <v>244</v>
      </c>
      <c r="Y256" t="s">
        <v>790</v>
      </c>
      <c r="Z256">
        <f>Z251+AA252</f>
        <v>245</v>
      </c>
      <c r="AC256" t="s">
        <v>790</v>
      </c>
      <c r="AD256">
        <f>AD251+AE252</f>
        <v>243</v>
      </c>
      <c r="AG256" t="s">
        <v>790</v>
      </c>
      <c r="AH256">
        <f>AH251+AI252</f>
        <v>231</v>
      </c>
      <c r="AK256" t="s">
        <v>790</v>
      </c>
      <c r="AL256">
        <f>AL251+AM252</f>
        <v>210</v>
      </c>
    </row>
    <row r="257" spans="5:38" x14ac:dyDescent="0.35">
      <c r="E257" t="s">
        <v>791</v>
      </c>
      <c r="F257" s="78">
        <f>SUM(F251:G251)*SUM(F251:F252)/F255</f>
        <v>245</v>
      </c>
      <c r="I257" t="s">
        <v>791</v>
      </c>
      <c r="J257" s="78">
        <f>SUM(J251:K251)*SUM(J251:J252)/J255</f>
        <v>189.5265306122449</v>
      </c>
      <c r="M257" t="s">
        <v>791</v>
      </c>
      <c r="N257" s="78">
        <f>SUM(N251:O251)*SUM(N251:N252)/N255</f>
        <v>225.40816326530611</v>
      </c>
      <c r="Q257" t="s">
        <v>791</v>
      </c>
      <c r="R257" s="78">
        <f>SUM(R251:S251)*SUM(R251:R252)/R255</f>
        <v>29.428571428571427</v>
      </c>
      <c r="U257" t="s">
        <v>791</v>
      </c>
      <c r="V257" s="78">
        <f>SUM(V251:W251)*SUM(V251:V252)/V255</f>
        <v>0</v>
      </c>
      <c r="Y257" t="s">
        <v>791</v>
      </c>
      <c r="Z257" s="78">
        <f>SUM(Z251:AA251)*SUM(Z251:Z252)/Z255</f>
        <v>0</v>
      </c>
      <c r="AC257" t="s">
        <v>791</v>
      </c>
      <c r="AD257" s="78">
        <f>SUM(AD251:AE251)*SUM(AD251:AD252)/AD255</f>
        <v>1.2244897959183673E-2</v>
      </c>
      <c r="AG257" t="s">
        <v>791</v>
      </c>
      <c r="AH257" s="78">
        <f>SUM(AH251:AI251)*SUM(AH251:AH252)/AH255</f>
        <v>0.76326530612244903</v>
      </c>
      <c r="AK257" t="s">
        <v>791</v>
      </c>
      <c r="AL257" s="78">
        <f>SUM(AL251:AM251)*SUM(AL251:AL252)/AL255</f>
        <v>8.8000000000000007</v>
      </c>
    </row>
    <row r="258" spans="5:38" x14ac:dyDescent="0.35">
      <c r="E258" t="s">
        <v>792</v>
      </c>
      <c r="F258">
        <f>SUM(F252:G252)*SUM(G251:G252)/F255</f>
        <v>0</v>
      </c>
      <c r="I258" t="s">
        <v>792</v>
      </c>
      <c r="J258">
        <f>SUM(J252:K252)*SUM(K251:K252)/J255</f>
        <v>3.5265306122448981</v>
      </c>
      <c r="M258" t="s">
        <v>792</v>
      </c>
      <c r="N258">
        <f>SUM(N252:O252)*SUM(O251:O252)/N255</f>
        <v>0.40816326530612246</v>
      </c>
      <c r="Q258" t="s">
        <v>792</v>
      </c>
      <c r="R258">
        <f>SUM(R252:S252)*SUM(S251:S252)/R255</f>
        <v>33.428571428571431</v>
      </c>
      <c r="U258" t="s">
        <v>792</v>
      </c>
      <c r="V258">
        <f>SUM(V252:W252)*SUM(W251:W252)/V255</f>
        <v>244</v>
      </c>
      <c r="Y258" t="s">
        <v>792</v>
      </c>
      <c r="Z258">
        <f>SUM(Z252:AA252)*SUM(AA251:AA252)/Z255</f>
        <v>245</v>
      </c>
      <c r="AC258" t="s">
        <v>792</v>
      </c>
      <c r="AD258">
        <f>SUM(AD252:AE252)*SUM(AE251:AE252)/AD255</f>
        <v>241.01224489795919</v>
      </c>
      <c r="AG258" t="s">
        <v>792</v>
      </c>
      <c r="AH258">
        <f>SUM(AH252:AI252)*SUM(AI251:AI252)/AH255</f>
        <v>217.76326530612246</v>
      </c>
      <c r="AK258" t="s">
        <v>792</v>
      </c>
      <c r="AL258">
        <f>SUM(AL252:AM252)*SUM(AM251:AM252)/AL255</f>
        <v>160.80000000000001</v>
      </c>
    </row>
    <row r="259" spans="5:38" x14ac:dyDescent="0.35">
      <c r="E259" t="s">
        <v>793</v>
      </c>
      <c r="F259" s="78">
        <f>F257+F258</f>
        <v>245</v>
      </c>
      <c r="I259" t="s">
        <v>793</v>
      </c>
      <c r="J259" s="78">
        <f>J257+J258</f>
        <v>193.0530612244898</v>
      </c>
      <c r="M259" t="s">
        <v>793</v>
      </c>
      <c r="N259" s="78">
        <f>N257+N258</f>
        <v>225.81632653061223</v>
      </c>
      <c r="Q259" t="s">
        <v>793</v>
      </c>
      <c r="R259" s="78">
        <f>R257+R258</f>
        <v>62.857142857142861</v>
      </c>
      <c r="U259" t="s">
        <v>793</v>
      </c>
      <c r="V259" s="78">
        <f>V257+V258</f>
        <v>244</v>
      </c>
      <c r="Y259" t="s">
        <v>793</v>
      </c>
      <c r="Z259" s="78">
        <f>Z257+Z258</f>
        <v>245</v>
      </c>
      <c r="AC259" t="s">
        <v>793</v>
      </c>
      <c r="AD259" s="78">
        <f>AD257+AD258</f>
        <v>241.02448979591838</v>
      </c>
      <c r="AG259" t="s">
        <v>793</v>
      </c>
      <c r="AH259" s="78">
        <f>AH257+AH258</f>
        <v>218.52653061224493</v>
      </c>
      <c r="AK259" t="s">
        <v>793</v>
      </c>
      <c r="AL259" s="78">
        <f>AL257+AL258</f>
        <v>169.60000000000002</v>
      </c>
    </row>
    <row r="260" spans="5:38" x14ac:dyDescent="0.35">
      <c r="E260" t="s">
        <v>794</v>
      </c>
      <c r="F260" t="e">
        <f>(F256-F259)/(F255-F259)</f>
        <v>#DIV/0!</v>
      </c>
      <c r="I260" t="s">
        <v>794</v>
      </c>
      <c r="J260">
        <f>(J256-J259)/(J255-J259)</f>
        <v>0.59574133731437107</v>
      </c>
      <c r="M260" t="s">
        <v>794</v>
      </c>
      <c r="N260">
        <f>(N256-N259)/(N255-N259)</f>
        <v>0.37446808510638346</v>
      </c>
      <c r="Q260" t="s">
        <v>794</v>
      </c>
      <c r="R260">
        <f>(R256-R259)/(R255-R259)</f>
        <v>2.8235294117647036E-2</v>
      </c>
      <c r="U260" t="s">
        <v>794</v>
      </c>
      <c r="V260">
        <f>(V256-V259)/(V255-V259)</f>
        <v>0</v>
      </c>
      <c r="Y260" t="s">
        <v>794</v>
      </c>
      <c r="Z260" t="e">
        <f>(Z256-Z259)/(Z255-Z259)</f>
        <v>#DIV/0!</v>
      </c>
      <c r="AC260" t="s">
        <v>794</v>
      </c>
      <c r="AD260">
        <f>(AD256-AD259)/(AD255-AD259)</f>
        <v>0.4969199178644742</v>
      </c>
      <c r="AG260" t="s">
        <v>794</v>
      </c>
      <c r="AH260">
        <f>(AH256-AH259)/(AH255-AH259)</f>
        <v>0.47116867098365656</v>
      </c>
      <c r="AK260" t="s">
        <v>794</v>
      </c>
      <c r="AL260">
        <f>(AL256-AL259)/(AL255-AL259)</f>
        <v>0.53580901856763907</v>
      </c>
    </row>
    <row r="261" spans="5:38" x14ac:dyDescent="0.35">
      <c r="E261" t="s">
        <v>795</v>
      </c>
      <c r="F261">
        <f>F256/F255</f>
        <v>1</v>
      </c>
      <c r="I261" t="s">
        <v>795</v>
      </c>
      <c r="J261">
        <f>J256/J255</f>
        <v>0.91428571428571426</v>
      </c>
      <c r="M261" t="s">
        <v>795</v>
      </c>
      <c r="N261">
        <f>N256/N255</f>
        <v>0.95102040816326527</v>
      </c>
      <c r="Q261" t="s">
        <v>795</v>
      </c>
      <c r="R261">
        <f>R256/R255</f>
        <v>0.27755102040816326</v>
      </c>
      <c r="U261" t="s">
        <v>795</v>
      </c>
      <c r="V261">
        <f>V256/V255</f>
        <v>0.99591836734693873</v>
      </c>
      <c r="Y261" t="s">
        <v>795</v>
      </c>
      <c r="Z261">
        <f>Z256/Z255</f>
        <v>1</v>
      </c>
      <c r="AC261" t="s">
        <v>795</v>
      </c>
      <c r="AD261">
        <f>AD256/AD255</f>
        <v>0.99183673469387756</v>
      </c>
      <c r="AG261" t="s">
        <v>795</v>
      </c>
      <c r="AH261">
        <f>AH256/AH255</f>
        <v>0.94285714285714284</v>
      </c>
      <c r="AK261" t="s">
        <v>795</v>
      </c>
      <c r="AL261">
        <f>AL256/AL255</f>
        <v>0.8571428571428571</v>
      </c>
    </row>
  </sheetData>
  <mergeCells count="27">
    <mergeCell ref="AJ249:AK249"/>
    <mergeCell ref="AL249:AM249"/>
    <mergeCell ref="AJ251:AJ252"/>
    <mergeCell ref="AB249:AC249"/>
    <mergeCell ref="AD249:AE249"/>
    <mergeCell ref="AB251:AB252"/>
    <mergeCell ref="AF249:AG249"/>
    <mergeCell ref="AH249:AI249"/>
    <mergeCell ref="AF251:AF252"/>
    <mergeCell ref="T249:U249"/>
    <mergeCell ref="V249:W249"/>
    <mergeCell ref="T251:T252"/>
    <mergeCell ref="X249:Y249"/>
    <mergeCell ref="Z249:AA249"/>
    <mergeCell ref="X251:X252"/>
    <mergeCell ref="L249:M249"/>
    <mergeCell ref="N249:O249"/>
    <mergeCell ref="L251:L252"/>
    <mergeCell ref="P249:Q249"/>
    <mergeCell ref="R249:S249"/>
    <mergeCell ref="P251:P252"/>
    <mergeCell ref="D249:E249"/>
    <mergeCell ref="F249:G249"/>
    <mergeCell ref="D251:D252"/>
    <mergeCell ref="H249:I249"/>
    <mergeCell ref="J249:K249"/>
    <mergeCell ref="H251:H25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213"/>
  <sheetViews>
    <sheetView topLeftCell="A9" workbookViewId="0">
      <selection activeCell="B41" sqref="B41"/>
    </sheetView>
  </sheetViews>
  <sheetFormatPr defaultRowHeight="14.5" x14ac:dyDescent="0.35"/>
  <cols>
    <col min="1" max="2" width="50.54296875" customWidth="1"/>
  </cols>
  <sheetData>
    <row r="1" spans="1:2" x14ac:dyDescent="0.35">
      <c r="A1" t="s">
        <v>525</v>
      </c>
      <c r="B1" t="s">
        <v>526</v>
      </c>
    </row>
    <row r="2" spans="1:2" ht="101.5" x14ac:dyDescent="0.35">
      <c r="A2" s="2" t="s">
        <v>183</v>
      </c>
      <c r="B2" s="2" t="s">
        <v>302</v>
      </c>
    </row>
    <row r="3" spans="1:2" x14ac:dyDescent="0.35">
      <c r="A3" t="s">
        <v>103</v>
      </c>
      <c r="B3" t="s">
        <v>303</v>
      </c>
    </row>
    <row r="4" spans="1:2" x14ac:dyDescent="0.35">
      <c r="A4" t="s">
        <v>258</v>
      </c>
      <c r="B4" t="s">
        <v>304</v>
      </c>
    </row>
    <row r="5" spans="1:2" x14ac:dyDescent="0.35">
      <c r="A5" t="s">
        <v>210</v>
      </c>
      <c r="B5" t="s">
        <v>305</v>
      </c>
    </row>
    <row r="6" spans="1:2" x14ac:dyDescent="0.35">
      <c r="A6" t="s">
        <v>65</v>
      </c>
      <c r="B6" t="s">
        <v>306</v>
      </c>
    </row>
    <row r="7" spans="1:2" x14ac:dyDescent="0.35">
      <c r="A7" t="s">
        <v>55</v>
      </c>
      <c r="B7" t="s">
        <v>307</v>
      </c>
    </row>
    <row r="8" spans="1:2" x14ac:dyDescent="0.35">
      <c r="A8" t="s">
        <v>245</v>
      </c>
      <c r="B8" t="s">
        <v>308</v>
      </c>
    </row>
    <row r="9" spans="1:2" ht="188.5" x14ac:dyDescent="0.35">
      <c r="A9" s="2" t="s">
        <v>94</v>
      </c>
      <c r="B9" s="2" t="s">
        <v>309</v>
      </c>
    </row>
    <row r="10" spans="1:2" x14ac:dyDescent="0.35">
      <c r="A10" t="s">
        <v>18</v>
      </c>
      <c r="B10" t="s">
        <v>310</v>
      </c>
    </row>
    <row r="11" spans="1:2" x14ac:dyDescent="0.35">
      <c r="A11" t="s">
        <v>152</v>
      </c>
      <c r="B11" t="s">
        <v>311</v>
      </c>
    </row>
    <row r="12" spans="1:2" x14ac:dyDescent="0.35">
      <c r="A12" t="s">
        <v>168</v>
      </c>
      <c r="B12" t="s">
        <v>312</v>
      </c>
    </row>
    <row r="13" spans="1:2" x14ac:dyDescent="0.35">
      <c r="A13" t="s">
        <v>153</v>
      </c>
      <c r="B13" t="s">
        <v>313</v>
      </c>
    </row>
    <row r="14" spans="1:2" x14ac:dyDescent="0.35">
      <c r="A14" t="s">
        <v>201</v>
      </c>
      <c r="B14" t="s">
        <v>314</v>
      </c>
    </row>
    <row r="15" spans="1:2" ht="87" x14ac:dyDescent="0.35">
      <c r="A15" s="2" t="s">
        <v>37</v>
      </c>
      <c r="B15" s="2" t="s">
        <v>315</v>
      </c>
    </row>
    <row r="16" spans="1:2" x14ac:dyDescent="0.35">
      <c r="A16" t="s">
        <v>59</v>
      </c>
      <c r="B16" t="s">
        <v>316</v>
      </c>
    </row>
    <row r="17" spans="1:2" x14ac:dyDescent="0.35">
      <c r="A17" t="s">
        <v>227</v>
      </c>
      <c r="B17" t="s">
        <v>317</v>
      </c>
    </row>
    <row r="18" spans="1:2" x14ac:dyDescent="0.35">
      <c r="A18" t="s">
        <v>238</v>
      </c>
      <c r="B18" t="s">
        <v>318</v>
      </c>
    </row>
    <row r="19" spans="1:2" x14ac:dyDescent="0.35">
      <c r="A19" t="s">
        <v>164</v>
      </c>
      <c r="B19" t="s">
        <v>319</v>
      </c>
    </row>
    <row r="20" spans="1:2" x14ac:dyDescent="0.35">
      <c r="A20" t="s">
        <v>143</v>
      </c>
      <c r="B20" t="s">
        <v>320</v>
      </c>
    </row>
    <row r="21" spans="1:2" x14ac:dyDescent="0.35">
      <c r="A21" t="s">
        <v>121</v>
      </c>
      <c r="B21" t="s">
        <v>321</v>
      </c>
    </row>
    <row r="22" spans="1:2" x14ac:dyDescent="0.35">
      <c r="A22" t="s">
        <v>247</v>
      </c>
      <c r="B22" t="s">
        <v>322</v>
      </c>
    </row>
    <row r="23" spans="1:2" ht="130.5" x14ac:dyDescent="0.35">
      <c r="A23" s="2" t="s">
        <v>134</v>
      </c>
      <c r="B23" s="2" t="s">
        <v>323</v>
      </c>
    </row>
    <row r="24" spans="1:2" x14ac:dyDescent="0.35">
      <c r="A24" t="s">
        <v>199</v>
      </c>
      <c r="B24" t="s">
        <v>324</v>
      </c>
    </row>
    <row r="25" spans="1:2" x14ac:dyDescent="0.35">
      <c r="A25" t="s">
        <v>135</v>
      </c>
      <c r="B25" t="s">
        <v>325</v>
      </c>
    </row>
    <row r="26" spans="1:2" x14ac:dyDescent="0.35">
      <c r="A26" t="s">
        <v>133</v>
      </c>
      <c r="B26" t="s">
        <v>326</v>
      </c>
    </row>
    <row r="27" spans="1:2" x14ac:dyDescent="0.35">
      <c r="A27" t="s">
        <v>171</v>
      </c>
      <c r="B27" t="s">
        <v>327</v>
      </c>
    </row>
    <row r="28" spans="1:2" x14ac:dyDescent="0.35">
      <c r="A28" t="s">
        <v>144</v>
      </c>
      <c r="B28" t="s">
        <v>328</v>
      </c>
    </row>
    <row r="29" spans="1:2" x14ac:dyDescent="0.35">
      <c r="A29" t="s">
        <v>252</v>
      </c>
      <c r="B29" t="s">
        <v>329</v>
      </c>
    </row>
    <row r="30" spans="1:2" x14ac:dyDescent="0.35">
      <c r="A30" t="s">
        <v>215</v>
      </c>
      <c r="B30" t="s">
        <v>330</v>
      </c>
    </row>
    <row r="31" spans="1:2" x14ac:dyDescent="0.35">
      <c r="A31" t="s">
        <v>228</v>
      </c>
      <c r="B31" t="s">
        <v>331</v>
      </c>
    </row>
    <row r="32" spans="1:2" x14ac:dyDescent="0.35">
      <c r="A32" t="s">
        <v>191</v>
      </c>
      <c r="B32" t="s">
        <v>332</v>
      </c>
    </row>
    <row r="33" spans="1:2" x14ac:dyDescent="0.35">
      <c r="A33" t="s">
        <v>125</v>
      </c>
      <c r="B33" t="s">
        <v>333</v>
      </c>
    </row>
    <row r="34" spans="1:2" x14ac:dyDescent="0.35">
      <c r="A34" t="s">
        <v>163</v>
      </c>
      <c r="B34" t="s">
        <v>334</v>
      </c>
    </row>
    <row r="35" spans="1:2" x14ac:dyDescent="0.35">
      <c r="A35" t="s">
        <v>122</v>
      </c>
      <c r="B35" t="s">
        <v>335</v>
      </c>
    </row>
    <row r="36" spans="1:2" x14ac:dyDescent="0.35">
      <c r="A36" t="s">
        <v>80</v>
      </c>
      <c r="B36" t="s">
        <v>336</v>
      </c>
    </row>
    <row r="37" spans="1:2" x14ac:dyDescent="0.35">
      <c r="A37" t="s">
        <v>338</v>
      </c>
      <c r="B37" t="s">
        <v>337</v>
      </c>
    </row>
    <row r="38" spans="1:2" x14ac:dyDescent="0.35">
      <c r="A38" t="s">
        <v>194</v>
      </c>
      <c r="B38" t="s">
        <v>339</v>
      </c>
    </row>
    <row r="39" spans="1:2" x14ac:dyDescent="0.35">
      <c r="A39" t="s">
        <v>259</v>
      </c>
      <c r="B39" t="s">
        <v>340</v>
      </c>
    </row>
    <row r="40" spans="1:2" x14ac:dyDescent="0.35">
      <c r="A40" t="s">
        <v>223</v>
      </c>
      <c r="B40" t="s">
        <v>341</v>
      </c>
    </row>
    <row r="41" spans="1:2" x14ac:dyDescent="0.35">
      <c r="A41" t="s">
        <v>180</v>
      </c>
      <c r="B41" t="s">
        <v>342</v>
      </c>
    </row>
    <row r="42" spans="1:2" x14ac:dyDescent="0.35">
      <c r="A42" t="s">
        <v>172</v>
      </c>
      <c r="B42" t="s">
        <v>343</v>
      </c>
    </row>
    <row r="43" spans="1:2" x14ac:dyDescent="0.35">
      <c r="A43" t="s">
        <v>240</v>
      </c>
      <c r="B43" t="s">
        <v>344</v>
      </c>
    </row>
    <row r="44" spans="1:2" x14ac:dyDescent="0.35">
      <c r="A44" t="s">
        <v>111</v>
      </c>
      <c r="B44" t="s">
        <v>345</v>
      </c>
    </row>
    <row r="45" spans="1:2" x14ac:dyDescent="0.35">
      <c r="A45" t="s">
        <v>46</v>
      </c>
      <c r="B45" t="s">
        <v>346</v>
      </c>
    </row>
    <row r="46" spans="1:2" ht="159.5" x14ac:dyDescent="0.35">
      <c r="A46" s="2" t="s">
        <v>179</v>
      </c>
      <c r="B46" s="2" t="s">
        <v>347</v>
      </c>
    </row>
    <row r="47" spans="1:2" x14ac:dyDescent="0.35">
      <c r="A47" t="s">
        <v>253</v>
      </c>
      <c r="B47" t="s">
        <v>348</v>
      </c>
    </row>
    <row r="48" spans="1:2" x14ac:dyDescent="0.35">
      <c r="A48" t="s">
        <v>161</v>
      </c>
      <c r="B48" t="s">
        <v>349</v>
      </c>
    </row>
    <row r="49" spans="1:2" x14ac:dyDescent="0.35">
      <c r="A49" t="s">
        <v>190</v>
      </c>
      <c r="B49" t="s">
        <v>350</v>
      </c>
    </row>
    <row r="50" spans="1:2" x14ac:dyDescent="0.35">
      <c r="A50" t="s">
        <v>352</v>
      </c>
      <c r="B50" t="s">
        <v>351</v>
      </c>
    </row>
    <row r="51" spans="1:2" x14ac:dyDescent="0.35">
      <c r="A51" t="s">
        <v>27</v>
      </c>
      <c r="B51" t="s">
        <v>353</v>
      </c>
    </row>
    <row r="52" spans="1:2" x14ac:dyDescent="0.35">
      <c r="A52" t="s">
        <v>95</v>
      </c>
      <c r="B52" t="s">
        <v>354</v>
      </c>
    </row>
    <row r="53" spans="1:2" x14ac:dyDescent="0.35">
      <c r="A53" t="s">
        <v>224</v>
      </c>
      <c r="B53" t="s">
        <v>355</v>
      </c>
    </row>
    <row r="54" spans="1:2" x14ac:dyDescent="0.35">
      <c r="A54" t="s">
        <v>216</v>
      </c>
      <c r="B54" t="s">
        <v>356</v>
      </c>
    </row>
    <row r="55" spans="1:2" x14ac:dyDescent="0.35">
      <c r="A55" t="s">
        <v>68</v>
      </c>
      <c r="B55" t="s">
        <v>357</v>
      </c>
    </row>
    <row r="56" spans="1:2" x14ac:dyDescent="0.35">
      <c r="A56" t="s">
        <v>131</v>
      </c>
      <c r="B56" t="s">
        <v>358</v>
      </c>
    </row>
    <row r="57" spans="1:2" x14ac:dyDescent="0.35">
      <c r="A57" t="s">
        <v>158</v>
      </c>
      <c r="B57" t="s">
        <v>359</v>
      </c>
    </row>
    <row r="58" spans="1:2" x14ac:dyDescent="0.35">
      <c r="A58" t="s">
        <v>220</v>
      </c>
      <c r="B58" t="s">
        <v>360</v>
      </c>
    </row>
    <row r="59" spans="1:2" ht="116" x14ac:dyDescent="0.35">
      <c r="A59" s="2" t="s">
        <v>239</v>
      </c>
      <c r="B59" s="2" t="s">
        <v>361</v>
      </c>
    </row>
    <row r="60" spans="1:2" x14ac:dyDescent="0.35">
      <c r="A60" t="s">
        <v>233</v>
      </c>
      <c r="B60" t="s">
        <v>362</v>
      </c>
    </row>
    <row r="61" spans="1:2" x14ac:dyDescent="0.35">
      <c r="A61" t="s">
        <v>251</v>
      </c>
      <c r="B61" t="s">
        <v>363</v>
      </c>
    </row>
    <row r="62" spans="1:2" x14ac:dyDescent="0.35">
      <c r="A62" t="s">
        <v>14</v>
      </c>
      <c r="B62" t="s">
        <v>364</v>
      </c>
    </row>
    <row r="63" spans="1:2" x14ac:dyDescent="0.35">
      <c r="A63" t="s">
        <v>165</v>
      </c>
      <c r="B63" t="s">
        <v>365</v>
      </c>
    </row>
    <row r="64" spans="1:2" x14ac:dyDescent="0.35">
      <c r="A64" t="s">
        <v>22</v>
      </c>
      <c r="B64" t="s">
        <v>366</v>
      </c>
    </row>
    <row r="65" spans="1:2" x14ac:dyDescent="0.35">
      <c r="A65" t="s">
        <v>139</v>
      </c>
      <c r="B65" t="s">
        <v>367</v>
      </c>
    </row>
    <row r="66" spans="1:2" x14ac:dyDescent="0.35">
      <c r="A66" t="s">
        <v>200</v>
      </c>
      <c r="B66" t="s">
        <v>368</v>
      </c>
    </row>
    <row r="67" spans="1:2" x14ac:dyDescent="0.35">
      <c r="A67" t="s">
        <v>136</v>
      </c>
      <c r="B67" t="s">
        <v>369</v>
      </c>
    </row>
    <row r="68" spans="1:2" x14ac:dyDescent="0.35">
      <c r="A68" t="s">
        <v>70</v>
      </c>
      <c r="B68" t="s">
        <v>370</v>
      </c>
    </row>
    <row r="69" spans="1:2" x14ac:dyDescent="0.35">
      <c r="A69" t="s">
        <v>169</v>
      </c>
      <c r="B69" t="s">
        <v>371</v>
      </c>
    </row>
    <row r="70" spans="1:2" x14ac:dyDescent="0.35">
      <c r="A70" t="s">
        <v>226</v>
      </c>
      <c r="B70" t="s">
        <v>372</v>
      </c>
    </row>
    <row r="71" spans="1:2" x14ac:dyDescent="0.35">
      <c r="A71" t="s">
        <v>71</v>
      </c>
      <c r="B71" t="s">
        <v>373</v>
      </c>
    </row>
    <row r="72" spans="1:2" x14ac:dyDescent="0.35">
      <c r="A72" t="s">
        <v>178</v>
      </c>
      <c r="B72" t="s">
        <v>374</v>
      </c>
    </row>
    <row r="73" spans="1:2" x14ac:dyDescent="0.35">
      <c r="A73" t="s">
        <v>66</v>
      </c>
      <c r="B73" t="s">
        <v>375</v>
      </c>
    </row>
    <row r="74" spans="1:2" x14ac:dyDescent="0.35">
      <c r="A74" t="s">
        <v>148</v>
      </c>
      <c r="B74" t="s">
        <v>376</v>
      </c>
    </row>
    <row r="75" spans="1:2" x14ac:dyDescent="0.35">
      <c r="A75" t="s">
        <v>232</v>
      </c>
      <c r="B75" t="s">
        <v>377</v>
      </c>
    </row>
    <row r="76" spans="1:2" x14ac:dyDescent="0.35">
      <c r="A76" t="s">
        <v>86</v>
      </c>
      <c r="B76" t="s">
        <v>378</v>
      </c>
    </row>
    <row r="77" spans="1:2" ht="159.5" x14ac:dyDescent="0.35">
      <c r="A77" s="2" t="s">
        <v>107</v>
      </c>
      <c r="B77" s="2" t="s">
        <v>379</v>
      </c>
    </row>
    <row r="78" spans="1:2" x14ac:dyDescent="0.35">
      <c r="A78" t="s">
        <v>260</v>
      </c>
      <c r="B78" t="s">
        <v>380</v>
      </c>
    </row>
    <row r="79" spans="1:2" x14ac:dyDescent="0.35">
      <c r="A79" t="s">
        <v>101</v>
      </c>
      <c r="B79" t="s">
        <v>381</v>
      </c>
    </row>
    <row r="80" spans="1:2" x14ac:dyDescent="0.35">
      <c r="A80" t="s">
        <v>383</v>
      </c>
      <c r="B80" t="s">
        <v>382</v>
      </c>
    </row>
    <row r="81" spans="1:2" x14ac:dyDescent="0.35">
      <c r="A81" t="s">
        <v>91</v>
      </c>
      <c r="B81" t="s">
        <v>384</v>
      </c>
    </row>
    <row r="82" spans="1:2" x14ac:dyDescent="0.35">
      <c r="A82" t="s">
        <v>229</v>
      </c>
      <c r="B82" t="s">
        <v>385</v>
      </c>
    </row>
    <row r="83" spans="1:2" x14ac:dyDescent="0.35">
      <c r="A83" t="s">
        <v>248</v>
      </c>
      <c r="B83" t="s">
        <v>386</v>
      </c>
    </row>
    <row r="84" spans="1:2" x14ac:dyDescent="0.35">
      <c r="A84" t="s">
        <v>98</v>
      </c>
      <c r="B84" t="s">
        <v>387</v>
      </c>
    </row>
    <row r="85" spans="1:2" x14ac:dyDescent="0.35">
      <c r="A85" t="s">
        <v>100</v>
      </c>
      <c r="B85" t="s">
        <v>388</v>
      </c>
    </row>
    <row r="86" spans="1:2" x14ac:dyDescent="0.35">
      <c r="A86" t="s">
        <v>142</v>
      </c>
      <c r="B86" t="s">
        <v>389</v>
      </c>
    </row>
    <row r="87" spans="1:2" x14ac:dyDescent="0.35">
      <c r="A87" t="s">
        <v>391</v>
      </c>
      <c r="B87" t="s">
        <v>390</v>
      </c>
    </row>
    <row r="88" spans="1:2" x14ac:dyDescent="0.35">
      <c r="A88" t="s">
        <v>221</v>
      </c>
      <c r="B88" t="s">
        <v>392</v>
      </c>
    </row>
    <row r="89" spans="1:2" x14ac:dyDescent="0.35">
      <c r="A89" t="s">
        <v>150</v>
      </c>
      <c r="B89" t="s">
        <v>393</v>
      </c>
    </row>
    <row r="90" spans="1:2" x14ac:dyDescent="0.35">
      <c r="A90" t="s">
        <v>188</v>
      </c>
      <c r="B90" t="s">
        <v>394</v>
      </c>
    </row>
    <row r="91" spans="1:2" x14ac:dyDescent="0.35">
      <c r="A91" t="s">
        <v>203</v>
      </c>
      <c r="B91" t="s">
        <v>395</v>
      </c>
    </row>
    <row r="92" spans="1:2" x14ac:dyDescent="0.35">
      <c r="A92" t="s">
        <v>113</v>
      </c>
      <c r="B92" t="s">
        <v>396</v>
      </c>
    </row>
    <row r="93" spans="1:2" x14ac:dyDescent="0.35">
      <c r="A93" t="s">
        <v>205</v>
      </c>
      <c r="B93" t="s">
        <v>397</v>
      </c>
    </row>
    <row r="94" spans="1:2" x14ac:dyDescent="0.35">
      <c r="A94" t="s">
        <v>204</v>
      </c>
      <c r="B94" t="s">
        <v>398</v>
      </c>
    </row>
    <row r="95" spans="1:2" x14ac:dyDescent="0.35">
      <c r="A95" t="s">
        <v>230</v>
      </c>
      <c r="B95" t="s">
        <v>399</v>
      </c>
    </row>
    <row r="96" spans="1:2" x14ac:dyDescent="0.35">
      <c r="A96" t="s">
        <v>63</v>
      </c>
      <c r="B96" t="s">
        <v>400</v>
      </c>
    </row>
    <row r="97" spans="1:2" x14ac:dyDescent="0.35">
      <c r="A97" t="s">
        <v>85</v>
      </c>
      <c r="B97" t="s">
        <v>401</v>
      </c>
    </row>
    <row r="98" spans="1:2" x14ac:dyDescent="0.35">
      <c r="A98" t="s">
        <v>120</v>
      </c>
      <c r="B98" t="s">
        <v>402</v>
      </c>
    </row>
    <row r="99" spans="1:2" ht="159.5" x14ac:dyDescent="0.35">
      <c r="A99" s="2" t="s">
        <v>88</v>
      </c>
      <c r="B99" s="2" t="s">
        <v>403</v>
      </c>
    </row>
    <row r="100" spans="1:2" ht="116" x14ac:dyDescent="0.35">
      <c r="A100" s="2" t="s">
        <v>123</v>
      </c>
      <c r="B100" s="2" t="s">
        <v>404</v>
      </c>
    </row>
    <row r="101" spans="1:2" x14ac:dyDescent="0.35">
      <c r="A101" t="s">
        <v>102</v>
      </c>
      <c r="B101" t="s">
        <v>405</v>
      </c>
    </row>
    <row r="102" spans="1:2" x14ac:dyDescent="0.35">
      <c r="A102" t="s">
        <v>407</v>
      </c>
      <c r="B102" t="s">
        <v>406</v>
      </c>
    </row>
    <row r="103" spans="1:2" x14ac:dyDescent="0.35">
      <c r="A103" t="s">
        <v>159</v>
      </c>
      <c r="B103" t="s">
        <v>408</v>
      </c>
    </row>
    <row r="104" spans="1:2" x14ac:dyDescent="0.35">
      <c r="A104" t="s">
        <v>211</v>
      </c>
      <c r="B104" t="s">
        <v>409</v>
      </c>
    </row>
    <row r="105" spans="1:2" x14ac:dyDescent="0.35">
      <c r="A105" t="s">
        <v>89</v>
      </c>
      <c r="B105" t="s">
        <v>410</v>
      </c>
    </row>
    <row r="106" spans="1:2" x14ac:dyDescent="0.35">
      <c r="A106" t="s">
        <v>181</v>
      </c>
      <c r="B106" t="s">
        <v>411</v>
      </c>
    </row>
    <row r="107" spans="1:2" x14ac:dyDescent="0.35">
      <c r="A107" t="s">
        <v>198</v>
      </c>
      <c r="B107" t="s">
        <v>412</v>
      </c>
    </row>
    <row r="108" spans="1:2" x14ac:dyDescent="0.35">
      <c r="A108" t="s">
        <v>262</v>
      </c>
      <c r="B108" t="s">
        <v>413</v>
      </c>
    </row>
    <row r="109" spans="1:2" x14ac:dyDescent="0.35">
      <c r="A109" t="s">
        <v>87</v>
      </c>
      <c r="B109" t="s">
        <v>414</v>
      </c>
    </row>
    <row r="110" spans="1:2" x14ac:dyDescent="0.35">
      <c r="A110" t="s">
        <v>92</v>
      </c>
      <c r="B110" t="s">
        <v>415</v>
      </c>
    </row>
    <row r="111" spans="1:2" x14ac:dyDescent="0.35">
      <c r="A111" t="s">
        <v>36</v>
      </c>
      <c r="B111" t="s">
        <v>416</v>
      </c>
    </row>
    <row r="112" spans="1:2" x14ac:dyDescent="0.35">
      <c r="A112" t="s">
        <v>157</v>
      </c>
      <c r="B112" t="s">
        <v>417</v>
      </c>
    </row>
    <row r="113" spans="1:2" x14ac:dyDescent="0.35">
      <c r="A113" t="s">
        <v>195</v>
      </c>
      <c r="B113" t="s">
        <v>418</v>
      </c>
    </row>
    <row r="114" spans="1:2" x14ac:dyDescent="0.35">
      <c r="A114" t="s">
        <v>231</v>
      </c>
      <c r="B114" t="s">
        <v>419</v>
      </c>
    </row>
    <row r="115" spans="1:2" x14ac:dyDescent="0.35">
      <c r="A115" t="s">
        <v>246</v>
      </c>
      <c r="B115" t="s">
        <v>420</v>
      </c>
    </row>
    <row r="116" spans="1:2" x14ac:dyDescent="0.35">
      <c r="A116" t="s">
        <v>225</v>
      </c>
      <c r="B116" t="s">
        <v>421</v>
      </c>
    </row>
    <row r="117" spans="1:2" x14ac:dyDescent="0.35">
      <c r="A117" t="s">
        <v>74</v>
      </c>
      <c r="B117" t="s">
        <v>422</v>
      </c>
    </row>
    <row r="118" spans="1:2" x14ac:dyDescent="0.35">
      <c r="A118" t="s">
        <v>242</v>
      </c>
      <c r="B118" t="s">
        <v>423</v>
      </c>
    </row>
    <row r="119" spans="1:2" x14ac:dyDescent="0.35">
      <c r="A119" t="s">
        <v>425</v>
      </c>
      <c r="B119" t="s">
        <v>424</v>
      </c>
    </row>
    <row r="120" spans="1:2" x14ac:dyDescent="0.35">
      <c r="A120" t="s">
        <v>126</v>
      </c>
      <c r="B120" t="s">
        <v>426</v>
      </c>
    </row>
    <row r="121" spans="1:2" x14ac:dyDescent="0.35">
      <c r="A121" t="s">
        <v>236</v>
      </c>
      <c r="B121" t="s">
        <v>427</v>
      </c>
    </row>
    <row r="122" spans="1:2" x14ac:dyDescent="0.35">
      <c r="A122" t="s">
        <v>116</v>
      </c>
      <c r="B122" t="s">
        <v>428</v>
      </c>
    </row>
    <row r="123" spans="1:2" x14ac:dyDescent="0.35">
      <c r="A123" t="s">
        <v>132</v>
      </c>
      <c r="B123" t="s">
        <v>429</v>
      </c>
    </row>
    <row r="124" spans="1:2" x14ac:dyDescent="0.35">
      <c r="A124" t="s">
        <v>90</v>
      </c>
      <c r="B124" t="s">
        <v>430</v>
      </c>
    </row>
    <row r="125" spans="1:2" ht="101.5" x14ac:dyDescent="0.35">
      <c r="A125" s="2" t="s">
        <v>189</v>
      </c>
      <c r="B125" s="2" t="s">
        <v>431</v>
      </c>
    </row>
    <row r="126" spans="1:2" x14ac:dyDescent="0.35">
      <c r="A126" t="s">
        <v>138</v>
      </c>
      <c r="B126" t="s">
        <v>432</v>
      </c>
    </row>
    <row r="127" spans="1:2" x14ac:dyDescent="0.35">
      <c r="A127" t="s">
        <v>263</v>
      </c>
      <c r="B127" t="s">
        <v>433</v>
      </c>
    </row>
    <row r="128" spans="1:2" x14ac:dyDescent="0.35">
      <c r="A128" t="s">
        <v>137</v>
      </c>
      <c r="B128" t="s">
        <v>434</v>
      </c>
    </row>
    <row r="129" spans="1:2" x14ac:dyDescent="0.35">
      <c r="A129" t="s">
        <v>250</v>
      </c>
      <c r="B129" t="s">
        <v>435</v>
      </c>
    </row>
    <row r="130" spans="1:2" x14ac:dyDescent="0.35">
      <c r="A130" t="s">
        <v>93</v>
      </c>
      <c r="B130" t="s">
        <v>436</v>
      </c>
    </row>
    <row r="131" spans="1:2" x14ac:dyDescent="0.35">
      <c r="A131" t="s">
        <v>149</v>
      </c>
      <c r="B131" t="s">
        <v>437</v>
      </c>
    </row>
    <row r="132" spans="1:2" x14ac:dyDescent="0.35">
      <c r="A132" t="s">
        <v>75</v>
      </c>
      <c r="B132" t="s">
        <v>438</v>
      </c>
    </row>
    <row r="133" spans="1:2" x14ac:dyDescent="0.35">
      <c r="A133" t="s">
        <v>182</v>
      </c>
      <c r="B133" t="s">
        <v>439</v>
      </c>
    </row>
    <row r="134" spans="1:2" x14ac:dyDescent="0.35">
      <c r="A134" t="s">
        <v>249</v>
      </c>
      <c r="B134" t="s">
        <v>440</v>
      </c>
    </row>
    <row r="135" spans="1:2" ht="87" x14ac:dyDescent="0.35">
      <c r="A135" s="2" t="s">
        <v>174</v>
      </c>
      <c r="B135" s="2" t="s">
        <v>441</v>
      </c>
    </row>
    <row r="136" spans="1:2" x14ac:dyDescent="0.35">
      <c r="A136" t="s">
        <v>130</v>
      </c>
      <c r="B136" t="s">
        <v>442</v>
      </c>
    </row>
    <row r="137" spans="1:2" x14ac:dyDescent="0.35">
      <c r="A137" t="s">
        <v>213</v>
      </c>
      <c r="B137" t="s">
        <v>443</v>
      </c>
    </row>
    <row r="138" spans="1:2" x14ac:dyDescent="0.35">
      <c r="A138" t="s">
        <v>156</v>
      </c>
      <c r="B138" t="s">
        <v>444</v>
      </c>
    </row>
    <row r="139" spans="1:2" x14ac:dyDescent="0.35">
      <c r="A139" t="s">
        <v>255</v>
      </c>
      <c r="B139" t="s">
        <v>445</v>
      </c>
    </row>
    <row r="140" spans="1:2" x14ac:dyDescent="0.35">
      <c r="A140" t="s">
        <v>108</v>
      </c>
      <c r="B140" t="s">
        <v>446</v>
      </c>
    </row>
    <row r="141" spans="1:2" x14ac:dyDescent="0.35">
      <c r="A141" t="s">
        <v>78</v>
      </c>
      <c r="B141" t="s">
        <v>447</v>
      </c>
    </row>
    <row r="142" spans="1:2" x14ac:dyDescent="0.35">
      <c r="A142" t="s">
        <v>184</v>
      </c>
      <c r="B142" t="s">
        <v>448</v>
      </c>
    </row>
    <row r="143" spans="1:2" x14ac:dyDescent="0.35">
      <c r="A143" t="s">
        <v>254</v>
      </c>
      <c r="B143" t="s">
        <v>449</v>
      </c>
    </row>
    <row r="144" spans="1:2" x14ac:dyDescent="0.35">
      <c r="A144" t="s">
        <v>110</v>
      </c>
      <c r="B144" t="s">
        <v>450</v>
      </c>
    </row>
    <row r="145" spans="1:2" ht="159.5" x14ac:dyDescent="0.35">
      <c r="A145" s="2" t="s">
        <v>124</v>
      </c>
      <c r="B145" s="2" t="s">
        <v>451</v>
      </c>
    </row>
    <row r="146" spans="1:2" x14ac:dyDescent="0.35">
      <c r="A146" t="s">
        <v>218</v>
      </c>
      <c r="B146" t="s">
        <v>452</v>
      </c>
    </row>
    <row r="147" spans="1:2" ht="130.5" x14ac:dyDescent="0.35">
      <c r="A147" s="2" t="s">
        <v>206</v>
      </c>
      <c r="B147" s="2" t="s">
        <v>453</v>
      </c>
    </row>
    <row r="148" spans="1:2" x14ac:dyDescent="0.35">
      <c r="A148" t="s">
        <v>256</v>
      </c>
      <c r="B148" t="s">
        <v>454</v>
      </c>
    </row>
    <row r="149" spans="1:2" x14ac:dyDescent="0.35">
      <c r="A149" t="s">
        <v>146</v>
      </c>
      <c r="B149" t="s">
        <v>455</v>
      </c>
    </row>
    <row r="150" spans="1:2" x14ac:dyDescent="0.35">
      <c r="A150" t="s">
        <v>167</v>
      </c>
      <c r="B150" t="s">
        <v>456</v>
      </c>
    </row>
    <row r="151" spans="1:2" x14ac:dyDescent="0.35">
      <c r="A151" t="s">
        <v>186</v>
      </c>
      <c r="B151" t="s">
        <v>457</v>
      </c>
    </row>
    <row r="152" spans="1:2" ht="116" x14ac:dyDescent="0.35">
      <c r="A152" s="2" t="s">
        <v>459</v>
      </c>
      <c r="B152" s="2" t="s">
        <v>458</v>
      </c>
    </row>
    <row r="153" spans="1:2" x14ac:dyDescent="0.35">
      <c r="A153" t="s">
        <v>177</v>
      </c>
      <c r="B153" t="s">
        <v>460</v>
      </c>
    </row>
    <row r="154" spans="1:2" x14ac:dyDescent="0.35">
      <c r="A154" t="s">
        <v>151</v>
      </c>
      <c r="B154" t="s">
        <v>461</v>
      </c>
    </row>
    <row r="155" spans="1:2" x14ac:dyDescent="0.35">
      <c r="A155" t="s">
        <v>119</v>
      </c>
      <c r="B155" t="s">
        <v>462</v>
      </c>
    </row>
    <row r="156" spans="1:2" x14ac:dyDescent="0.35">
      <c r="A156" t="s">
        <v>261</v>
      </c>
      <c r="B156" t="s">
        <v>463</v>
      </c>
    </row>
    <row r="157" spans="1:2" x14ac:dyDescent="0.35">
      <c r="A157" t="s">
        <v>212</v>
      </c>
      <c r="B157" t="s">
        <v>464</v>
      </c>
    </row>
    <row r="158" spans="1:2" x14ac:dyDescent="0.35">
      <c r="A158" t="s">
        <v>214</v>
      </c>
      <c r="B158" t="s">
        <v>465</v>
      </c>
    </row>
    <row r="159" spans="1:2" x14ac:dyDescent="0.35">
      <c r="A159" t="s">
        <v>154</v>
      </c>
      <c r="B159" t="s">
        <v>466</v>
      </c>
    </row>
    <row r="160" spans="1:2" ht="188.5" x14ac:dyDescent="0.35">
      <c r="A160" s="2" t="s">
        <v>468</v>
      </c>
      <c r="B160" s="2" t="s">
        <v>467</v>
      </c>
    </row>
    <row r="161" spans="1:2" x14ac:dyDescent="0.35">
      <c r="A161" t="s">
        <v>160</v>
      </c>
      <c r="B161" t="s">
        <v>469</v>
      </c>
    </row>
    <row r="162" spans="1:2" x14ac:dyDescent="0.35">
      <c r="A162" t="s">
        <v>234</v>
      </c>
      <c r="B162" t="s">
        <v>470</v>
      </c>
    </row>
    <row r="163" spans="1:2" x14ac:dyDescent="0.35">
      <c r="A163" t="s">
        <v>129</v>
      </c>
      <c r="B163" t="s">
        <v>471</v>
      </c>
    </row>
    <row r="164" spans="1:2" x14ac:dyDescent="0.35">
      <c r="A164" t="s">
        <v>217</v>
      </c>
      <c r="B164" t="s">
        <v>472</v>
      </c>
    </row>
    <row r="165" spans="1:2" x14ac:dyDescent="0.35">
      <c r="A165" t="s">
        <v>141</v>
      </c>
      <c r="B165" t="s">
        <v>473</v>
      </c>
    </row>
    <row r="166" spans="1:2" x14ac:dyDescent="0.35">
      <c r="A166" t="s">
        <v>147</v>
      </c>
      <c r="B166" t="s">
        <v>474</v>
      </c>
    </row>
    <row r="167" spans="1:2" x14ac:dyDescent="0.35">
      <c r="A167" t="s">
        <v>30</v>
      </c>
      <c r="B167" t="s">
        <v>475</v>
      </c>
    </row>
    <row r="168" spans="1:2" x14ac:dyDescent="0.35">
      <c r="A168" t="s">
        <v>97</v>
      </c>
      <c r="B168" t="s">
        <v>476</v>
      </c>
    </row>
    <row r="169" spans="1:2" x14ac:dyDescent="0.35">
      <c r="A169" t="s">
        <v>79</v>
      </c>
      <c r="B169" t="s">
        <v>477</v>
      </c>
    </row>
    <row r="170" spans="1:2" x14ac:dyDescent="0.35">
      <c r="A170" t="s">
        <v>105</v>
      </c>
      <c r="B170" t="s">
        <v>478</v>
      </c>
    </row>
    <row r="171" spans="1:2" x14ac:dyDescent="0.35">
      <c r="A171" t="s">
        <v>112</v>
      </c>
      <c r="B171" t="s">
        <v>479</v>
      </c>
    </row>
    <row r="172" spans="1:2" x14ac:dyDescent="0.35">
      <c r="A172" t="s">
        <v>208</v>
      </c>
      <c r="B172" t="s">
        <v>480</v>
      </c>
    </row>
    <row r="173" spans="1:2" x14ac:dyDescent="0.35">
      <c r="A173" t="s">
        <v>115</v>
      </c>
      <c r="B173" t="s">
        <v>481</v>
      </c>
    </row>
    <row r="174" spans="1:2" x14ac:dyDescent="0.35">
      <c r="A174" t="s">
        <v>196</v>
      </c>
      <c r="B174" t="s">
        <v>482</v>
      </c>
    </row>
    <row r="175" spans="1:2" x14ac:dyDescent="0.35">
      <c r="A175" t="s">
        <v>99</v>
      </c>
      <c r="B175" t="s">
        <v>483</v>
      </c>
    </row>
    <row r="176" spans="1:2" x14ac:dyDescent="0.35">
      <c r="A176" t="s">
        <v>106</v>
      </c>
      <c r="B176" t="s">
        <v>484</v>
      </c>
    </row>
    <row r="177" spans="1:2" ht="116" x14ac:dyDescent="0.35">
      <c r="A177" s="2" t="s">
        <v>187</v>
      </c>
      <c r="B177" s="2" t="s">
        <v>485</v>
      </c>
    </row>
    <row r="178" spans="1:2" x14ac:dyDescent="0.35">
      <c r="A178" t="s">
        <v>83</v>
      </c>
      <c r="B178" t="s">
        <v>486</v>
      </c>
    </row>
    <row r="179" spans="1:2" x14ac:dyDescent="0.35">
      <c r="A179" t="s">
        <v>162</v>
      </c>
      <c r="B179" t="s">
        <v>487</v>
      </c>
    </row>
    <row r="180" spans="1:2" x14ac:dyDescent="0.35">
      <c r="A180" t="s">
        <v>489</v>
      </c>
      <c r="B180" t="s">
        <v>488</v>
      </c>
    </row>
    <row r="181" spans="1:2" x14ac:dyDescent="0.35">
      <c r="A181" t="s">
        <v>77</v>
      </c>
      <c r="B181" t="s">
        <v>490</v>
      </c>
    </row>
    <row r="182" spans="1:2" x14ac:dyDescent="0.35">
      <c r="A182" t="s">
        <v>244</v>
      </c>
      <c r="B182" t="s">
        <v>491</v>
      </c>
    </row>
    <row r="183" spans="1:2" x14ac:dyDescent="0.35">
      <c r="A183" t="s">
        <v>170</v>
      </c>
      <c r="B183" t="s">
        <v>492</v>
      </c>
    </row>
    <row r="184" spans="1:2" x14ac:dyDescent="0.35">
      <c r="A184" t="s">
        <v>197</v>
      </c>
      <c r="B184" t="s">
        <v>493</v>
      </c>
    </row>
    <row r="185" spans="1:2" x14ac:dyDescent="0.35">
      <c r="A185" t="s">
        <v>219</v>
      </c>
      <c r="B185" t="s">
        <v>494</v>
      </c>
    </row>
    <row r="186" spans="1:2" x14ac:dyDescent="0.35">
      <c r="A186" t="s">
        <v>496</v>
      </c>
      <c r="B186" t="s">
        <v>495</v>
      </c>
    </row>
    <row r="187" spans="1:2" x14ac:dyDescent="0.35">
      <c r="A187" t="s">
        <v>140</v>
      </c>
      <c r="B187" t="s">
        <v>497</v>
      </c>
    </row>
    <row r="188" spans="1:2" x14ac:dyDescent="0.35">
      <c r="A188" t="s">
        <v>193</v>
      </c>
      <c r="B188" t="s">
        <v>498</v>
      </c>
    </row>
    <row r="189" spans="1:2" x14ac:dyDescent="0.35">
      <c r="A189" t="s">
        <v>109</v>
      </c>
      <c r="B189" t="s">
        <v>499</v>
      </c>
    </row>
    <row r="190" spans="1:2" x14ac:dyDescent="0.35">
      <c r="A190" t="s">
        <v>166</v>
      </c>
      <c r="B190" t="s">
        <v>500</v>
      </c>
    </row>
    <row r="191" spans="1:2" x14ac:dyDescent="0.35">
      <c r="A191" t="s">
        <v>128</v>
      </c>
      <c r="B191" t="s">
        <v>501</v>
      </c>
    </row>
    <row r="192" spans="1:2" ht="159.5" x14ac:dyDescent="0.35">
      <c r="A192" s="2" t="s">
        <v>155</v>
      </c>
      <c r="B192" s="2" t="s">
        <v>502</v>
      </c>
    </row>
    <row r="193" spans="1:2" x14ac:dyDescent="0.35">
      <c r="A193" t="s">
        <v>504</v>
      </c>
      <c r="B193" t="s">
        <v>503</v>
      </c>
    </row>
    <row r="194" spans="1:2" x14ac:dyDescent="0.35">
      <c r="A194" t="s">
        <v>192</v>
      </c>
      <c r="B194" t="s">
        <v>505</v>
      </c>
    </row>
    <row r="195" spans="1:2" x14ac:dyDescent="0.35">
      <c r="A195" t="s">
        <v>23</v>
      </c>
      <c r="B195" t="s">
        <v>506</v>
      </c>
    </row>
    <row r="196" spans="1:2" x14ac:dyDescent="0.35">
      <c r="A196" t="s">
        <v>72</v>
      </c>
      <c r="B196" t="s">
        <v>507</v>
      </c>
    </row>
    <row r="197" spans="1:2" x14ac:dyDescent="0.35">
      <c r="A197" t="s">
        <v>257</v>
      </c>
      <c r="B197" t="s">
        <v>508</v>
      </c>
    </row>
    <row r="198" spans="1:2" x14ac:dyDescent="0.35">
      <c r="A198" t="s">
        <v>31</v>
      </c>
      <c r="B198" t="s">
        <v>509</v>
      </c>
    </row>
    <row r="199" spans="1:2" x14ac:dyDescent="0.35">
      <c r="A199" t="s">
        <v>207</v>
      </c>
      <c r="B199" t="s">
        <v>510</v>
      </c>
    </row>
    <row r="200" spans="1:2" x14ac:dyDescent="0.35">
      <c r="A200" t="s">
        <v>222</v>
      </c>
      <c r="B200" t="s">
        <v>511</v>
      </c>
    </row>
    <row r="201" spans="1:2" x14ac:dyDescent="0.35">
      <c r="A201" t="s">
        <v>176</v>
      </c>
      <c r="B201" t="s">
        <v>512</v>
      </c>
    </row>
    <row r="202" spans="1:2" x14ac:dyDescent="0.35">
      <c r="A202" t="s">
        <v>185</v>
      </c>
      <c r="B202" t="s">
        <v>513</v>
      </c>
    </row>
    <row r="203" spans="1:2" x14ac:dyDescent="0.35">
      <c r="A203" t="s">
        <v>202</v>
      </c>
      <c r="B203" t="s">
        <v>514</v>
      </c>
    </row>
    <row r="204" spans="1:2" x14ac:dyDescent="0.35">
      <c r="A204" t="s">
        <v>15</v>
      </c>
      <c r="B204" t="s">
        <v>515</v>
      </c>
    </row>
    <row r="205" spans="1:2" x14ac:dyDescent="0.35">
      <c r="A205" t="s">
        <v>235</v>
      </c>
      <c r="B205" t="s">
        <v>516</v>
      </c>
    </row>
    <row r="206" spans="1:2" x14ac:dyDescent="0.35">
      <c r="A206" t="s">
        <v>243</v>
      </c>
      <c r="B206" t="s">
        <v>517</v>
      </c>
    </row>
    <row r="207" spans="1:2" x14ac:dyDescent="0.35">
      <c r="A207" t="s">
        <v>209</v>
      </c>
      <c r="B207" t="s">
        <v>518</v>
      </c>
    </row>
    <row r="208" spans="1:2" x14ac:dyDescent="0.35">
      <c r="A208" t="s">
        <v>104</v>
      </c>
      <c r="B208" t="s">
        <v>519</v>
      </c>
    </row>
    <row r="209" spans="1:2" x14ac:dyDescent="0.35">
      <c r="A209" t="s">
        <v>16</v>
      </c>
      <c r="B209" t="s">
        <v>520</v>
      </c>
    </row>
    <row r="210" spans="1:2" ht="232" x14ac:dyDescent="0.35">
      <c r="A210" s="2" t="s">
        <v>53</v>
      </c>
      <c r="B210" s="2" t="s">
        <v>521</v>
      </c>
    </row>
    <row r="211" spans="1:2" ht="188.5" x14ac:dyDescent="0.35">
      <c r="A211" s="2" t="s">
        <v>127</v>
      </c>
      <c r="B211" s="2" t="s">
        <v>522</v>
      </c>
    </row>
    <row r="212" spans="1:2" x14ac:dyDescent="0.35">
      <c r="A212" t="s">
        <v>237</v>
      </c>
      <c r="B212" t="s">
        <v>523</v>
      </c>
    </row>
    <row r="213" spans="1:2" x14ac:dyDescent="0.35">
      <c r="A213" t="s">
        <v>84</v>
      </c>
      <c r="B213" t="s">
        <v>524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246"/>
  <sheetViews>
    <sheetView workbookViewId="0">
      <selection activeCell="A74" sqref="A74"/>
    </sheetView>
  </sheetViews>
  <sheetFormatPr defaultRowHeight="14.5" x14ac:dyDescent="0.35"/>
  <cols>
    <col min="1" max="1" width="66.54296875" style="2" customWidth="1"/>
  </cols>
  <sheetData>
    <row r="1" spans="1:14" x14ac:dyDescent="0.35">
      <c r="A1" s="2" t="s">
        <v>568</v>
      </c>
      <c r="B1" t="s">
        <v>569</v>
      </c>
      <c r="C1" t="s">
        <v>570</v>
      </c>
    </row>
    <row r="2" spans="1:14" ht="43.5" x14ac:dyDescent="0.35">
      <c r="A2" s="2" t="s">
        <v>114</v>
      </c>
      <c r="B2">
        <v>42.38</v>
      </c>
      <c r="C2">
        <v>19.100000000000001</v>
      </c>
    </row>
    <row r="3" spans="1:14" ht="116" x14ac:dyDescent="0.35">
      <c r="A3" s="2" t="s">
        <v>54</v>
      </c>
      <c r="B3">
        <v>66.099999999999994</v>
      </c>
      <c r="C3">
        <v>12.7</v>
      </c>
    </row>
    <row r="4" spans="1:14" ht="58" x14ac:dyDescent="0.35">
      <c r="A4" s="2" t="s">
        <v>29</v>
      </c>
      <c r="B4">
        <v>70.47</v>
      </c>
      <c r="C4">
        <v>10.8</v>
      </c>
      <c r="G4" s="92" t="s">
        <v>571</v>
      </c>
      <c r="H4" s="92"/>
      <c r="I4" s="92"/>
      <c r="J4" s="92"/>
      <c r="K4" s="92"/>
      <c r="L4" s="92"/>
      <c r="M4" s="92"/>
      <c r="N4" s="92"/>
    </row>
    <row r="5" spans="1:14" ht="43.5" x14ac:dyDescent="0.35">
      <c r="A5" s="2" t="s">
        <v>43</v>
      </c>
      <c r="B5">
        <v>48.47</v>
      </c>
      <c r="C5">
        <v>15.4</v>
      </c>
    </row>
    <row r="6" spans="1:14" ht="29" x14ac:dyDescent="0.35">
      <c r="A6" s="2" t="s">
        <v>50</v>
      </c>
      <c r="B6">
        <v>54.56</v>
      </c>
      <c r="C6">
        <v>11</v>
      </c>
    </row>
    <row r="7" spans="1:14" ht="58" x14ac:dyDescent="0.35">
      <c r="A7" s="2" t="s">
        <v>44</v>
      </c>
      <c r="B7">
        <v>46.78</v>
      </c>
      <c r="C7">
        <v>19.8</v>
      </c>
    </row>
    <row r="8" spans="1:14" ht="58" x14ac:dyDescent="0.35">
      <c r="A8" s="2" t="s">
        <v>76</v>
      </c>
      <c r="B8">
        <v>64.040000000000006</v>
      </c>
      <c r="C8">
        <v>9.3000000000000007</v>
      </c>
    </row>
    <row r="9" spans="1:14" ht="29" x14ac:dyDescent="0.35">
      <c r="A9" s="2" t="s">
        <v>38</v>
      </c>
      <c r="B9">
        <v>63.36</v>
      </c>
      <c r="C9">
        <v>11.8</v>
      </c>
    </row>
    <row r="10" spans="1:14" ht="29" x14ac:dyDescent="0.35">
      <c r="A10" s="2" t="s">
        <v>96</v>
      </c>
      <c r="B10">
        <v>65.39</v>
      </c>
      <c r="C10">
        <v>11.4</v>
      </c>
    </row>
    <row r="11" spans="1:14" ht="43.5" x14ac:dyDescent="0.35">
      <c r="A11" s="2" t="s">
        <v>73</v>
      </c>
      <c r="B11">
        <v>39.68</v>
      </c>
      <c r="C11">
        <v>20.100000000000001</v>
      </c>
    </row>
    <row r="12" spans="1:14" ht="87" x14ac:dyDescent="0.35">
      <c r="A12" s="2" t="s">
        <v>60</v>
      </c>
      <c r="B12">
        <v>6.86</v>
      </c>
      <c r="C12">
        <v>36.9</v>
      </c>
    </row>
    <row r="13" spans="1:14" ht="101.5" x14ac:dyDescent="0.35">
      <c r="A13" s="2" t="s">
        <v>82</v>
      </c>
      <c r="B13">
        <v>40.31</v>
      </c>
      <c r="C13">
        <v>15.3</v>
      </c>
    </row>
    <row r="14" spans="1:14" ht="43.5" x14ac:dyDescent="0.35">
      <c r="A14" s="2" t="s">
        <v>25</v>
      </c>
      <c r="B14">
        <v>56.26</v>
      </c>
      <c r="C14">
        <v>18.399999999999999</v>
      </c>
    </row>
    <row r="15" spans="1:14" ht="87" x14ac:dyDescent="0.35">
      <c r="A15" s="2" t="s">
        <v>58</v>
      </c>
      <c r="B15">
        <v>23.1</v>
      </c>
      <c r="C15">
        <v>37.200000000000003</v>
      </c>
    </row>
    <row r="16" spans="1:14" ht="43.5" x14ac:dyDescent="0.35">
      <c r="A16" s="2" t="s">
        <v>33</v>
      </c>
      <c r="B16">
        <v>51.52</v>
      </c>
      <c r="C16">
        <v>14.4</v>
      </c>
    </row>
    <row r="17" spans="1:3" ht="72.5" x14ac:dyDescent="0.35">
      <c r="A17" s="2" t="s">
        <v>61</v>
      </c>
      <c r="B17">
        <v>31.56</v>
      </c>
      <c r="C17">
        <v>29.4</v>
      </c>
    </row>
    <row r="18" spans="1:3" ht="58" x14ac:dyDescent="0.35">
      <c r="A18" s="2" t="s">
        <v>8</v>
      </c>
      <c r="B18">
        <v>68.94</v>
      </c>
      <c r="C18">
        <v>11.6</v>
      </c>
    </row>
    <row r="19" spans="1:3" ht="58" x14ac:dyDescent="0.35">
      <c r="A19" s="2" t="s">
        <v>45</v>
      </c>
      <c r="B19">
        <v>31.56</v>
      </c>
      <c r="C19">
        <v>26.6</v>
      </c>
    </row>
    <row r="20" spans="1:3" ht="58" x14ac:dyDescent="0.35">
      <c r="A20" s="2" t="s">
        <v>81</v>
      </c>
      <c r="B20">
        <v>37.65</v>
      </c>
      <c r="C20">
        <v>22.7</v>
      </c>
    </row>
    <row r="21" spans="1:3" ht="58" x14ac:dyDescent="0.35">
      <c r="A21" s="2" t="s">
        <v>49</v>
      </c>
      <c r="B21">
        <v>22.42</v>
      </c>
      <c r="C21">
        <v>21.6</v>
      </c>
    </row>
    <row r="22" spans="1:3" ht="58" x14ac:dyDescent="0.35">
      <c r="A22" s="2" t="s">
        <v>62</v>
      </c>
      <c r="B22">
        <v>69.819999999999993</v>
      </c>
      <c r="C22">
        <v>7.7</v>
      </c>
    </row>
    <row r="23" spans="1:3" ht="58" x14ac:dyDescent="0.35">
      <c r="A23" s="2" t="s">
        <v>19</v>
      </c>
      <c r="B23">
        <v>30.88</v>
      </c>
      <c r="C23">
        <v>22.7</v>
      </c>
    </row>
    <row r="24" spans="1:3" ht="29" x14ac:dyDescent="0.35">
      <c r="A24" s="2" t="s">
        <v>39</v>
      </c>
      <c r="B24">
        <v>44.07</v>
      </c>
      <c r="C24">
        <v>11.1</v>
      </c>
    </row>
    <row r="25" spans="1:3" ht="29" x14ac:dyDescent="0.35">
      <c r="A25" s="2" t="s">
        <v>20</v>
      </c>
      <c r="B25">
        <v>60.99</v>
      </c>
      <c r="C25">
        <v>11.6</v>
      </c>
    </row>
    <row r="26" spans="1:3" ht="72.5" x14ac:dyDescent="0.35">
      <c r="A26" s="2" t="s">
        <v>57</v>
      </c>
      <c r="B26">
        <v>24.79</v>
      </c>
      <c r="C26">
        <v>32.6</v>
      </c>
    </row>
    <row r="27" spans="1:3" ht="29" x14ac:dyDescent="0.35">
      <c r="A27" s="2" t="s">
        <v>48</v>
      </c>
      <c r="B27">
        <v>65.39</v>
      </c>
      <c r="C27">
        <v>12.6</v>
      </c>
    </row>
    <row r="28" spans="1:3" ht="58" x14ac:dyDescent="0.35">
      <c r="A28" s="2" t="s">
        <v>41</v>
      </c>
      <c r="B28">
        <v>24.79</v>
      </c>
      <c r="C28">
        <v>24.8</v>
      </c>
    </row>
    <row r="29" spans="1:3" ht="43.5" x14ac:dyDescent="0.35">
      <c r="A29" s="2" t="s">
        <v>35</v>
      </c>
      <c r="B29">
        <v>25.46</v>
      </c>
      <c r="C29">
        <v>20.100000000000001</v>
      </c>
    </row>
    <row r="30" spans="1:3" ht="43.5" x14ac:dyDescent="0.35">
      <c r="A30" s="2" t="s">
        <v>47</v>
      </c>
      <c r="B30">
        <v>55.92</v>
      </c>
      <c r="C30">
        <v>15</v>
      </c>
    </row>
    <row r="31" spans="1:3" ht="43.5" x14ac:dyDescent="0.35">
      <c r="A31" s="2" t="s">
        <v>51</v>
      </c>
      <c r="B31">
        <v>46.44</v>
      </c>
      <c r="C31">
        <v>15.7</v>
      </c>
    </row>
    <row r="32" spans="1:3" ht="29" x14ac:dyDescent="0.35">
      <c r="A32" s="2" t="s">
        <v>52</v>
      </c>
      <c r="B32">
        <v>44.07</v>
      </c>
      <c r="C32">
        <v>12.7</v>
      </c>
    </row>
    <row r="33" spans="1:3" ht="58" x14ac:dyDescent="0.35">
      <c r="A33" s="2" t="s">
        <v>42</v>
      </c>
      <c r="B33">
        <v>46.11</v>
      </c>
      <c r="C33">
        <v>22.4</v>
      </c>
    </row>
    <row r="34" spans="1:3" ht="29" x14ac:dyDescent="0.35">
      <c r="A34" s="2" t="s">
        <v>40</v>
      </c>
      <c r="B34">
        <v>55.58</v>
      </c>
      <c r="C34">
        <v>11.8</v>
      </c>
    </row>
    <row r="35" spans="1:3" ht="87" x14ac:dyDescent="0.35">
      <c r="A35" s="2" t="s">
        <v>302</v>
      </c>
      <c r="B35">
        <v>31.9</v>
      </c>
      <c r="C35">
        <v>31.7</v>
      </c>
    </row>
    <row r="36" spans="1:3" ht="43.5" x14ac:dyDescent="0.35">
      <c r="A36" s="2" t="s">
        <v>303</v>
      </c>
      <c r="B36">
        <v>47.46</v>
      </c>
      <c r="C36">
        <v>15.9</v>
      </c>
    </row>
    <row r="37" spans="1:3" ht="43.5" x14ac:dyDescent="0.35">
      <c r="A37" s="2" t="s">
        <v>304</v>
      </c>
      <c r="B37">
        <v>44.41</v>
      </c>
      <c r="C37">
        <v>16.7</v>
      </c>
    </row>
    <row r="38" spans="1:3" ht="58" x14ac:dyDescent="0.35">
      <c r="A38" s="2" t="s">
        <v>305</v>
      </c>
      <c r="B38">
        <v>22.42</v>
      </c>
      <c r="C38">
        <v>23</v>
      </c>
    </row>
    <row r="39" spans="1:3" ht="29" x14ac:dyDescent="0.35">
      <c r="A39" s="2" t="s">
        <v>306</v>
      </c>
      <c r="B39">
        <v>67.08</v>
      </c>
      <c r="C39">
        <v>8.6</v>
      </c>
    </row>
    <row r="40" spans="1:3" ht="43.5" x14ac:dyDescent="0.35">
      <c r="A40" s="2" t="s">
        <v>307</v>
      </c>
      <c r="B40">
        <v>44.41</v>
      </c>
      <c r="C40">
        <v>16.899999999999999</v>
      </c>
    </row>
    <row r="41" spans="1:3" ht="29" x14ac:dyDescent="0.35">
      <c r="A41" s="2" t="s">
        <v>308</v>
      </c>
      <c r="B41">
        <v>66.41</v>
      </c>
      <c r="C41">
        <v>13</v>
      </c>
    </row>
    <row r="42" spans="1:3" ht="159.5" x14ac:dyDescent="0.35">
      <c r="A42" s="2" t="s">
        <v>309</v>
      </c>
      <c r="B42">
        <v>15.66</v>
      </c>
      <c r="C42">
        <v>38.4</v>
      </c>
    </row>
    <row r="43" spans="1:3" ht="58" x14ac:dyDescent="0.35">
      <c r="A43" s="2" t="s">
        <v>310</v>
      </c>
      <c r="B43">
        <v>34.6</v>
      </c>
      <c r="C43">
        <v>25.7</v>
      </c>
    </row>
    <row r="44" spans="1:3" ht="87" x14ac:dyDescent="0.35">
      <c r="A44" s="2" t="s">
        <v>311</v>
      </c>
      <c r="B44">
        <v>13.29</v>
      </c>
      <c r="C44">
        <v>37.799999999999997</v>
      </c>
    </row>
    <row r="45" spans="1:3" ht="29" x14ac:dyDescent="0.35">
      <c r="A45" s="2" t="s">
        <v>312</v>
      </c>
      <c r="B45">
        <v>68.099999999999994</v>
      </c>
      <c r="C45">
        <v>7.9</v>
      </c>
    </row>
    <row r="46" spans="1:3" ht="58" x14ac:dyDescent="0.35">
      <c r="A46" s="2" t="s">
        <v>313</v>
      </c>
      <c r="B46">
        <v>42.72</v>
      </c>
      <c r="C46">
        <v>21.2</v>
      </c>
    </row>
    <row r="47" spans="1:3" ht="43.5" x14ac:dyDescent="0.35">
      <c r="A47" s="2" t="s">
        <v>314</v>
      </c>
      <c r="B47">
        <v>59.3</v>
      </c>
      <c r="C47">
        <v>17.600000000000001</v>
      </c>
    </row>
    <row r="48" spans="1:3" ht="58" x14ac:dyDescent="0.35">
      <c r="A48" s="2" t="s">
        <v>315</v>
      </c>
      <c r="B48">
        <v>19.37</v>
      </c>
      <c r="C48">
        <v>22.6</v>
      </c>
    </row>
    <row r="49" spans="1:3" ht="43.5" x14ac:dyDescent="0.35">
      <c r="A49" s="2" t="s">
        <v>316</v>
      </c>
      <c r="B49">
        <v>70.81</v>
      </c>
      <c r="C49">
        <v>14.7</v>
      </c>
    </row>
    <row r="50" spans="1:3" ht="43.5" x14ac:dyDescent="0.35">
      <c r="A50" s="2" t="s">
        <v>317</v>
      </c>
      <c r="B50">
        <v>38.32</v>
      </c>
      <c r="C50">
        <v>20.9</v>
      </c>
    </row>
    <row r="51" spans="1:3" ht="58" x14ac:dyDescent="0.35">
      <c r="A51" s="2" t="s">
        <v>318</v>
      </c>
      <c r="B51">
        <v>32.57</v>
      </c>
      <c r="C51">
        <v>27.3</v>
      </c>
    </row>
    <row r="52" spans="1:3" ht="43.5" x14ac:dyDescent="0.35">
      <c r="A52" s="2" t="s">
        <v>319</v>
      </c>
      <c r="B52">
        <v>47.46</v>
      </c>
      <c r="C52">
        <v>15</v>
      </c>
    </row>
    <row r="53" spans="1:3" ht="29" x14ac:dyDescent="0.35">
      <c r="A53" s="2" t="s">
        <v>320</v>
      </c>
      <c r="B53">
        <v>66.41</v>
      </c>
      <c r="C53">
        <v>11</v>
      </c>
    </row>
    <row r="54" spans="1:3" ht="43.5" x14ac:dyDescent="0.35">
      <c r="A54" s="2" t="s">
        <v>321</v>
      </c>
      <c r="B54">
        <v>70.13</v>
      </c>
      <c r="C54">
        <v>11.6</v>
      </c>
    </row>
    <row r="55" spans="1:3" ht="58" x14ac:dyDescent="0.35">
      <c r="A55" s="2" t="s">
        <v>322</v>
      </c>
      <c r="B55">
        <v>32.57</v>
      </c>
      <c r="C55">
        <v>26</v>
      </c>
    </row>
    <row r="56" spans="1:3" ht="87" x14ac:dyDescent="0.35">
      <c r="A56" s="2" t="s">
        <v>323</v>
      </c>
      <c r="B56">
        <v>11.93</v>
      </c>
      <c r="C56">
        <v>31.2</v>
      </c>
    </row>
    <row r="57" spans="1:3" ht="29" x14ac:dyDescent="0.35">
      <c r="A57" s="2" t="s">
        <v>324</v>
      </c>
      <c r="B57">
        <v>54.56</v>
      </c>
      <c r="C57">
        <v>10.5</v>
      </c>
    </row>
    <row r="58" spans="1:3" ht="43.5" x14ac:dyDescent="0.35">
      <c r="A58" s="2" t="s">
        <v>325</v>
      </c>
      <c r="B58">
        <v>45.77</v>
      </c>
      <c r="C58">
        <v>17.600000000000001</v>
      </c>
    </row>
    <row r="59" spans="1:3" ht="29" x14ac:dyDescent="0.35">
      <c r="A59" s="2" t="s">
        <v>326</v>
      </c>
      <c r="B59">
        <v>69.45</v>
      </c>
      <c r="C59">
        <v>12.7</v>
      </c>
    </row>
    <row r="60" spans="1:3" ht="58" x14ac:dyDescent="0.35">
      <c r="A60" s="2" t="s">
        <v>327</v>
      </c>
      <c r="B60">
        <v>11.25</v>
      </c>
      <c r="C60">
        <v>26.5</v>
      </c>
    </row>
    <row r="61" spans="1:3" ht="29" x14ac:dyDescent="0.35">
      <c r="A61" s="2" t="s">
        <v>328</v>
      </c>
      <c r="B61">
        <v>73.510000000000005</v>
      </c>
      <c r="C61">
        <v>8.9</v>
      </c>
    </row>
    <row r="62" spans="1:3" ht="43.5" x14ac:dyDescent="0.35">
      <c r="A62" s="2" t="s">
        <v>329</v>
      </c>
      <c r="B62">
        <v>51.86</v>
      </c>
      <c r="C62">
        <v>17.100000000000001</v>
      </c>
    </row>
    <row r="63" spans="1:3" ht="29" x14ac:dyDescent="0.35">
      <c r="A63" s="2" t="s">
        <v>330</v>
      </c>
      <c r="B63">
        <v>59.98</v>
      </c>
      <c r="C63">
        <v>13.4</v>
      </c>
    </row>
    <row r="64" spans="1:3" ht="29" x14ac:dyDescent="0.35">
      <c r="A64" s="2" t="s">
        <v>331</v>
      </c>
      <c r="B64">
        <v>28.17</v>
      </c>
      <c r="C64">
        <v>14.4</v>
      </c>
    </row>
    <row r="65" spans="1:3" ht="29" x14ac:dyDescent="0.35">
      <c r="A65" s="2" t="s">
        <v>332</v>
      </c>
      <c r="B65">
        <v>65.39</v>
      </c>
      <c r="C65">
        <v>12.8</v>
      </c>
    </row>
    <row r="66" spans="1:3" ht="58" x14ac:dyDescent="0.35">
      <c r="A66" s="2" t="s">
        <v>333</v>
      </c>
      <c r="B66">
        <v>37.31</v>
      </c>
      <c r="C66">
        <v>20.399999999999999</v>
      </c>
    </row>
    <row r="67" spans="1:3" ht="43.5" x14ac:dyDescent="0.35">
      <c r="A67" s="2" t="s">
        <v>334</v>
      </c>
      <c r="B67">
        <v>50.84</v>
      </c>
      <c r="C67">
        <v>15.5</v>
      </c>
    </row>
    <row r="68" spans="1:3" ht="43.5" x14ac:dyDescent="0.35">
      <c r="A68" s="2" t="s">
        <v>335</v>
      </c>
      <c r="B68">
        <v>35.28</v>
      </c>
      <c r="C68">
        <v>19.3</v>
      </c>
    </row>
    <row r="69" spans="1:3" ht="58" x14ac:dyDescent="0.35">
      <c r="A69" s="2" t="s">
        <v>336</v>
      </c>
      <c r="B69">
        <v>34.26</v>
      </c>
      <c r="C69">
        <v>22.4</v>
      </c>
    </row>
    <row r="70" spans="1:3" ht="58" x14ac:dyDescent="0.35">
      <c r="A70" s="2" t="s">
        <v>337</v>
      </c>
      <c r="B70">
        <v>10.91</v>
      </c>
      <c r="C70">
        <v>24.4</v>
      </c>
    </row>
    <row r="71" spans="1:3" ht="43.5" x14ac:dyDescent="0.35">
      <c r="A71" s="2" t="s">
        <v>339</v>
      </c>
      <c r="B71">
        <v>50.84</v>
      </c>
      <c r="C71">
        <v>16.399999999999999</v>
      </c>
    </row>
    <row r="72" spans="1:3" ht="29" x14ac:dyDescent="0.35">
      <c r="A72" s="2" t="s">
        <v>340</v>
      </c>
      <c r="B72">
        <v>48.47</v>
      </c>
      <c r="C72">
        <v>13.1</v>
      </c>
    </row>
    <row r="73" spans="1:3" ht="43.5" x14ac:dyDescent="0.35">
      <c r="A73" s="2" t="s">
        <v>341</v>
      </c>
      <c r="B73">
        <v>44.41</v>
      </c>
      <c r="C73">
        <v>16.399999999999999</v>
      </c>
    </row>
    <row r="74" spans="1:3" ht="58" x14ac:dyDescent="0.35">
      <c r="A74" s="2" t="s">
        <v>342</v>
      </c>
      <c r="B74">
        <v>59.64</v>
      </c>
      <c r="C74">
        <v>20.9</v>
      </c>
    </row>
    <row r="75" spans="1:3" ht="58" x14ac:dyDescent="0.35">
      <c r="A75" s="2" t="s">
        <v>343</v>
      </c>
      <c r="B75">
        <v>42.05</v>
      </c>
      <c r="C75">
        <v>26</v>
      </c>
    </row>
    <row r="76" spans="1:3" ht="43.5" x14ac:dyDescent="0.35">
      <c r="A76" s="2" t="s">
        <v>344</v>
      </c>
      <c r="B76">
        <v>44.07</v>
      </c>
      <c r="C76">
        <v>15.6</v>
      </c>
    </row>
    <row r="77" spans="1:3" ht="29" x14ac:dyDescent="0.35">
      <c r="A77" s="2" t="s">
        <v>345</v>
      </c>
      <c r="B77">
        <v>57.95</v>
      </c>
      <c r="C77">
        <v>12.9</v>
      </c>
    </row>
    <row r="78" spans="1:3" x14ac:dyDescent="0.35">
      <c r="A78" s="2" t="s">
        <v>346</v>
      </c>
      <c r="B78">
        <v>79.599999999999994</v>
      </c>
      <c r="C78">
        <v>4.8</v>
      </c>
    </row>
    <row r="79" spans="1:3" ht="130.5" x14ac:dyDescent="0.35">
      <c r="A79" s="2" t="s">
        <v>347</v>
      </c>
      <c r="B79">
        <v>-12.44</v>
      </c>
      <c r="C79">
        <v>46.8</v>
      </c>
    </row>
    <row r="80" spans="1:3" ht="58" x14ac:dyDescent="0.35">
      <c r="A80" s="2" t="s">
        <v>348</v>
      </c>
      <c r="B80">
        <v>45.09</v>
      </c>
      <c r="C80">
        <v>23.4</v>
      </c>
    </row>
    <row r="81" spans="1:3" ht="43.5" x14ac:dyDescent="0.35">
      <c r="A81" s="2" t="s">
        <v>349</v>
      </c>
      <c r="B81">
        <v>52.2</v>
      </c>
      <c r="C81">
        <v>19.3</v>
      </c>
    </row>
    <row r="82" spans="1:3" ht="43.5" x14ac:dyDescent="0.35">
      <c r="A82" s="2" t="s">
        <v>350</v>
      </c>
      <c r="B82">
        <v>55.24</v>
      </c>
      <c r="C82">
        <v>18.5</v>
      </c>
    </row>
    <row r="83" spans="1:3" ht="43.5" x14ac:dyDescent="0.35">
      <c r="A83" s="2" t="s">
        <v>351</v>
      </c>
      <c r="B83">
        <v>20.05</v>
      </c>
      <c r="C83">
        <v>20.8</v>
      </c>
    </row>
    <row r="84" spans="1:3" ht="58" x14ac:dyDescent="0.35">
      <c r="A84" s="2" t="s">
        <v>353</v>
      </c>
      <c r="B84">
        <v>39.68</v>
      </c>
      <c r="C84">
        <v>23</v>
      </c>
    </row>
    <row r="85" spans="1:3" ht="58" x14ac:dyDescent="0.35">
      <c r="A85" s="2" t="s">
        <v>354</v>
      </c>
      <c r="B85">
        <v>40.69</v>
      </c>
      <c r="C85">
        <v>22.8</v>
      </c>
    </row>
    <row r="86" spans="1:3" ht="43.5" x14ac:dyDescent="0.35">
      <c r="A86" s="2" t="s">
        <v>355</v>
      </c>
      <c r="B86">
        <v>51.86</v>
      </c>
      <c r="C86">
        <v>17.600000000000001</v>
      </c>
    </row>
    <row r="87" spans="1:3" ht="29" x14ac:dyDescent="0.35">
      <c r="A87" s="2" t="s">
        <v>356</v>
      </c>
      <c r="B87">
        <v>70.47</v>
      </c>
      <c r="C87">
        <v>11</v>
      </c>
    </row>
    <row r="88" spans="1:3" ht="43.5" x14ac:dyDescent="0.35">
      <c r="A88" s="2" t="s">
        <v>357</v>
      </c>
      <c r="B88">
        <v>52.2</v>
      </c>
      <c r="C88">
        <v>19.5</v>
      </c>
    </row>
    <row r="89" spans="1:3" ht="58" x14ac:dyDescent="0.35">
      <c r="A89" s="2" t="s">
        <v>358</v>
      </c>
      <c r="B89">
        <v>33.590000000000003</v>
      </c>
      <c r="C89">
        <v>26.9</v>
      </c>
    </row>
    <row r="90" spans="1:3" ht="58" x14ac:dyDescent="0.35">
      <c r="A90" s="2" t="s">
        <v>359</v>
      </c>
      <c r="B90">
        <v>29.19</v>
      </c>
      <c r="C90">
        <v>24.8</v>
      </c>
    </row>
    <row r="91" spans="1:3" ht="87" x14ac:dyDescent="0.35">
      <c r="A91" s="2" t="s">
        <v>360</v>
      </c>
      <c r="B91">
        <v>3.81</v>
      </c>
      <c r="C91">
        <v>38.4</v>
      </c>
    </row>
    <row r="92" spans="1:3" ht="87" x14ac:dyDescent="0.35">
      <c r="A92" s="2" t="s">
        <v>361</v>
      </c>
      <c r="B92">
        <v>31.22</v>
      </c>
      <c r="C92">
        <v>34.799999999999997</v>
      </c>
    </row>
    <row r="93" spans="1:3" ht="58" x14ac:dyDescent="0.35">
      <c r="A93" s="2" t="s">
        <v>362</v>
      </c>
      <c r="B93">
        <v>11.93</v>
      </c>
      <c r="C93">
        <v>23.4</v>
      </c>
    </row>
    <row r="94" spans="1:3" ht="29" x14ac:dyDescent="0.35">
      <c r="A94" s="2" t="s">
        <v>363</v>
      </c>
      <c r="B94">
        <v>52.53</v>
      </c>
      <c r="C94">
        <v>13.2</v>
      </c>
    </row>
    <row r="95" spans="1:3" ht="29" x14ac:dyDescent="0.35">
      <c r="A95" s="2" t="s">
        <v>364</v>
      </c>
      <c r="B95">
        <v>73.510000000000005</v>
      </c>
      <c r="C95">
        <v>9.5</v>
      </c>
    </row>
    <row r="96" spans="1:3" ht="58" x14ac:dyDescent="0.35">
      <c r="A96" s="2" t="s">
        <v>365</v>
      </c>
      <c r="B96">
        <v>14.97</v>
      </c>
      <c r="C96">
        <v>22.6</v>
      </c>
    </row>
    <row r="97" spans="1:3" ht="72.5" x14ac:dyDescent="0.35">
      <c r="A97" s="2" t="s">
        <v>366</v>
      </c>
      <c r="B97">
        <v>20.73</v>
      </c>
      <c r="C97">
        <v>27.1</v>
      </c>
    </row>
    <row r="98" spans="1:3" ht="58" x14ac:dyDescent="0.35">
      <c r="A98" s="2" t="s">
        <v>367</v>
      </c>
      <c r="B98">
        <v>37.65</v>
      </c>
      <c r="C98">
        <v>25.2</v>
      </c>
    </row>
    <row r="99" spans="1:3" ht="72.5" x14ac:dyDescent="0.35">
      <c r="A99" s="2" t="s">
        <v>368</v>
      </c>
      <c r="B99">
        <v>27.84</v>
      </c>
      <c r="C99">
        <v>31.4</v>
      </c>
    </row>
    <row r="100" spans="1:3" ht="43.5" x14ac:dyDescent="0.35">
      <c r="A100" s="2" t="s">
        <v>369</v>
      </c>
      <c r="B100">
        <v>49.49</v>
      </c>
      <c r="C100">
        <v>13.8</v>
      </c>
    </row>
    <row r="101" spans="1:3" ht="43.5" x14ac:dyDescent="0.35">
      <c r="A101" s="2" t="s">
        <v>370</v>
      </c>
      <c r="B101">
        <v>55.24</v>
      </c>
      <c r="C101">
        <v>16.899999999999999</v>
      </c>
    </row>
    <row r="102" spans="1:3" ht="29" x14ac:dyDescent="0.35">
      <c r="A102" s="2" t="s">
        <v>371</v>
      </c>
      <c r="B102">
        <v>43.06</v>
      </c>
      <c r="C102">
        <v>13.6</v>
      </c>
    </row>
    <row r="103" spans="1:3" ht="29" x14ac:dyDescent="0.35">
      <c r="A103" s="2" t="s">
        <v>372</v>
      </c>
      <c r="B103">
        <v>58.96</v>
      </c>
      <c r="C103">
        <v>13.7</v>
      </c>
    </row>
    <row r="104" spans="1:3" ht="101.5" x14ac:dyDescent="0.35">
      <c r="A104" s="2" t="s">
        <v>373</v>
      </c>
      <c r="B104">
        <v>-6.69</v>
      </c>
      <c r="C104">
        <v>41</v>
      </c>
    </row>
    <row r="105" spans="1:3" ht="43.5" x14ac:dyDescent="0.35">
      <c r="A105" s="2" t="s">
        <v>374</v>
      </c>
      <c r="B105">
        <v>46.44</v>
      </c>
      <c r="C105">
        <v>16.2</v>
      </c>
    </row>
    <row r="106" spans="1:3" ht="58" x14ac:dyDescent="0.35">
      <c r="A106" s="2" t="s">
        <v>375</v>
      </c>
      <c r="B106">
        <v>35.96</v>
      </c>
      <c r="C106">
        <v>26.8</v>
      </c>
    </row>
    <row r="107" spans="1:3" ht="43.5" x14ac:dyDescent="0.35">
      <c r="A107" s="2" t="s">
        <v>376</v>
      </c>
      <c r="B107">
        <v>60.32</v>
      </c>
      <c r="C107">
        <v>15.8</v>
      </c>
    </row>
    <row r="108" spans="1:3" ht="29" x14ac:dyDescent="0.35">
      <c r="A108" s="2" t="s">
        <v>377</v>
      </c>
      <c r="B108">
        <v>55.92</v>
      </c>
      <c r="C108">
        <v>13.1</v>
      </c>
    </row>
    <row r="109" spans="1:3" ht="29" x14ac:dyDescent="0.35">
      <c r="A109" s="2" t="s">
        <v>378</v>
      </c>
      <c r="B109">
        <v>67.08</v>
      </c>
      <c r="C109">
        <v>9.9</v>
      </c>
    </row>
    <row r="110" spans="1:3" ht="116" x14ac:dyDescent="0.35">
      <c r="A110" s="2" t="s">
        <v>379</v>
      </c>
      <c r="B110">
        <v>65.25</v>
      </c>
      <c r="C110">
        <v>10.9</v>
      </c>
    </row>
    <row r="111" spans="1:3" ht="29" x14ac:dyDescent="0.35">
      <c r="A111" s="2" t="s">
        <v>380</v>
      </c>
      <c r="B111">
        <v>48.47</v>
      </c>
      <c r="C111">
        <v>13.5</v>
      </c>
    </row>
    <row r="112" spans="1:3" ht="72.5" x14ac:dyDescent="0.35">
      <c r="A112" s="2" t="s">
        <v>381</v>
      </c>
      <c r="B112">
        <v>33.93</v>
      </c>
      <c r="C112">
        <v>29.2</v>
      </c>
    </row>
    <row r="113" spans="1:3" ht="58" x14ac:dyDescent="0.35">
      <c r="A113" s="2" t="s">
        <v>382</v>
      </c>
      <c r="B113">
        <v>35.619999999999997</v>
      </c>
      <c r="C113">
        <v>25.1</v>
      </c>
    </row>
    <row r="114" spans="1:3" ht="43.5" x14ac:dyDescent="0.35">
      <c r="A114" s="2" t="s">
        <v>384</v>
      </c>
      <c r="B114">
        <v>42.38</v>
      </c>
      <c r="C114">
        <v>17.2</v>
      </c>
    </row>
    <row r="115" spans="1:3" ht="58" x14ac:dyDescent="0.35">
      <c r="A115" s="2" t="s">
        <v>385</v>
      </c>
      <c r="B115">
        <v>24.11</v>
      </c>
      <c r="C115">
        <v>28</v>
      </c>
    </row>
    <row r="116" spans="1:3" ht="43.5" x14ac:dyDescent="0.35">
      <c r="A116" s="2" t="s">
        <v>386</v>
      </c>
      <c r="B116">
        <v>43.06</v>
      </c>
      <c r="C116">
        <v>15.3</v>
      </c>
    </row>
    <row r="117" spans="1:3" ht="58" x14ac:dyDescent="0.35">
      <c r="A117" s="2" t="s">
        <v>387</v>
      </c>
      <c r="B117">
        <v>29.86</v>
      </c>
      <c r="C117">
        <v>20.7</v>
      </c>
    </row>
    <row r="118" spans="1:3" ht="29" x14ac:dyDescent="0.35">
      <c r="A118" s="2" t="s">
        <v>388</v>
      </c>
      <c r="B118">
        <v>45.09</v>
      </c>
      <c r="C118">
        <v>13.1</v>
      </c>
    </row>
    <row r="119" spans="1:3" ht="29" x14ac:dyDescent="0.35">
      <c r="A119" s="2" t="s">
        <v>389</v>
      </c>
      <c r="B119">
        <v>59.98</v>
      </c>
      <c r="C119">
        <v>12.1</v>
      </c>
    </row>
    <row r="120" spans="1:3" ht="29" x14ac:dyDescent="0.35">
      <c r="A120" s="2" t="s">
        <v>390</v>
      </c>
      <c r="B120">
        <v>56.59</v>
      </c>
      <c r="C120">
        <v>13.2</v>
      </c>
    </row>
    <row r="121" spans="1:3" ht="43.5" x14ac:dyDescent="0.35">
      <c r="A121" s="2" t="s">
        <v>392</v>
      </c>
      <c r="B121">
        <v>57.27</v>
      </c>
      <c r="C121">
        <v>18.100000000000001</v>
      </c>
    </row>
    <row r="122" spans="1:3" ht="43.5" x14ac:dyDescent="0.35">
      <c r="A122" s="2" t="s">
        <v>393</v>
      </c>
      <c r="B122">
        <v>46.44</v>
      </c>
      <c r="C122">
        <v>15.2</v>
      </c>
    </row>
    <row r="123" spans="1:3" ht="72.5" x14ac:dyDescent="0.35">
      <c r="A123" s="2" t="s">
        <v>394</v>
      </c>
      <c r="B123">
        <v>23.78</v>
      </c>
      <c r="C123">
        <v>33.4</v>
      </c>
    </row>
    <row r="124" spans="1:3" ht="43.5" x14ac:dyDescent="0.35">
      <c r="A124" s="2" t="s">
        <v>395</v>
      </c>
      <c r="B124">
        <v>49.83</v>
      </c>
      <c r="C124">
        <v>18.8</v>
      </c>
    </row>
    <row r="125" spans="1:3" ht="29" x14ac:dyDescent="0.35">
      <c r="A125" s="2" t="s">
        <v>396</v>
      </c>
      <c r="B125">
        <v>51.52</v>
      </c>
      <c r="C125">
        <v>12.3</v>
      </c>
    </row>
    <row r="126" spans="1:3" ht="43.5" x14ac:dyDescent="0.35">
      <c r="A126" s="2" t="s">
        <v>397</v>
      </c>
      <c r="B126">
        <v>41.37</v>
      </c>
      <c r="C126">
        <v>18.2</v>
      </c>
    </row>
    <row r="127" spans="1:3" ht="87" x14ac:dyDescent="0.35">
      <c r="A127" s="2" t="s">
        <v>398</v>
      </c>
      <c r="B127">
        <v>15.66</v>
      </c>
      <c r="C127">
        <v>39.299999999999997</v>
      </c>
    </row>
    <row r="128" spans="1:3" ht="29" x14ac:dyDescent="0.35">
      <c r="A128" s="2" t="s">
        <v>399</v>
      </c>
      <c r="B128">
        <v>69.45</v>
      </c>
      <c r="C128">
        <v>11.6</v>
      </c>
    </row>
    <row r="129" spans="1:3" ht="43.5" x14ac:dyDescent="0.35">
      <c r="A129" s="2" t="s">
        <v>400</v>
      </c>
      <c r="B129">
        <v>24.45</v>
      </c>
      <c r="C129">
        <v>21</v>
      </c>
    </row>
    <row r="130" spans="1:3" ht="101.5" x14ac:dyDescent="0.35">
      <c r="A130" s="2" t="s">
        <v>401</v>
      </c>
      <c r="B130">
        <v>-19.88</v>
      </c>
      <c r="C130">
        <v>46.2</v>
      </c>
    </row>
    <row r="131" spans="1:3" ht="43.5" x14ac:dyDescent="0.35">
      <c r="A131" s="2" t="s">
        <v>402</v>
      </c>
      <c r="B131">
        <v>34.6</v>
      </c>
      <c r="C131">
        <v>15.6</v>
      </c>
    </row>
    <row r="132" spans="1:3" ht="101.5" x14ac:dyDescent="0.35">
      <c r="A132" s="2" t="s">
        <v>403</v>
      </c>
      <c r="B132">
        <v>-1.95</v>
      </c>
      <c r="C132">
        <v>44.6</v>
      </c>
    </row>
    <row r="133" spans="1:3" ht="101.5" x14ac:dyDescent="0.35">
      <c r="A133" s="2" t="s">
        <v>404</v>
      </c>
      <c r="B133">
        <v>24.79</v>
      </c>
      <c r="C133">
        <v>35.9</v>
      </c>
    </row>
    <row r="134" spans="1:3" ht="43.5" x14ac:dyDescent="0.35">
      <c r="A134" s="2" t="s">
        <v>405</v>
      </c>
      <c r="B134">
        <v>60.32</v>
      </c>
      <c r="C134">
        <v>13.9</v>
      </c>
    </row>
    <row r="135" spans="1:3" ht="43.5" x14ac:dyDescent="0.35">
      <c r="A135" s="2" t="s">
        <v>406</v>
      </c>
      <c r="B135">
        <v>70.81</v>
      </c>
      <c r="C135">
        <v>13.2</v>
      </c>
    </row>
    <row r="136" spans="1:3" ht="58" x14ac:dyDescent="0.35">
      <c r="A136" s="2" t="s">
        <v>408</v>
      </c>
      <c r="B136">
        <v>39.68</v>
      </c>
      <c r="C136">
        <v>23.2</v>
      </c>
    </row>
    <row r="137" spans="1:3" ht="43.5" x14ac:dyDescent="0.35">
      <c r="A137" s="2" t="s">
        <v>409</v>
      </c>
      <c r="B137">
        <v>60.66</v>
      </c>
      <c r="C137">
        <v>20.2</v>
      </c>
    </row>
    <row r="138" spans="1:3" ht="58" x14ac:dyDescent="0.35">
      <c r="A138" s="2" t="s">
        <v>410</v>
      </c>
      <c r="B138">
        <v>41.71</v>
      </c>
      <c r="C138">
        <v>22.3</v>
      </c>
    </row>
    <row r="139" spans="1:3" ht="43.5" x14ac:dyDescent="0.35">
      <c r="A139" s="2" t="s">
        <v>411</v>
      </c>
      <c r="B139">
        <v>37.979999999999997</v>
      </c>
      <c r="C139">
        <v>17.2</v>
      </c>
    </row>
    <row r="140" spans="1:3" ht="43.5" x14ac:dyDescent="0.35">
      <c r="A140" s="2" t="s">
        <v>412</v>
      </c>
      <c r="B140">
        <v>32.57</v>
      </c>
      <c r="C140">
        <v>16.3</v>
      </c>
    </row>
    <row r="141" spans="1:3" ht="101.5" x14ac:dyDescent="0.35">
      <c r="A141" s="2" t="s">
        <v>413</v>
      </c>
      <c r="B141">
        <v>0.77</v>
      </c>
      <c r="C141">
        <v>40.6</v>
      </c>
    </row>
    <row r="142" spans="1:3" ht="43.5" x14ac:dyDescent="0.35">
      <c r="A142" s="2" t="s">
        <v>414</v>
      </c>
      <c r="B142">
        <v>42.38</v>
      </c>
      <c r="C142">
        <v>20.2</v>
      </c>
    </row>
    <row r="143" spans="1:3" ht="29" x14ac:dyDescent="0.35">
      <c r="A143" s="2" t="s">
        <v>415</v>
      </c>
      <c r="B143">
        <v>67.42</v>
      </c>
      <c r="C143">
        <v>12.1</v>
      </c>
    </row>
    <row r="144" spans="1:3" ht="29" x14ac:dyDescent="0.35">
      <c r="A144" s="2" t="s">
        <v>416</v>
      </c>
      <c r="B144">
        <v>63.02</v>
      </c>
      <c r="C144">
        <v>11</v>
      </c>
    </row>
    <row r="145" spans="1:3" ht="29" x14ac:dyDescent="0.35">
      <c r="A145" s="2" t="s">
        <v>417</v>
      </c>
      <c r="B145">
        <v>69.45</v>
      </c>
      <c r="C145">
        <v>11.4</v>
      </c>
    </row>
    <row r="146" spans="1:3" ht="43.5" x14ac:dyDescent="0.35">
      <c r="A146" s="2" t="s">
        <v>418</v>
      </c>
      <c r="B146">
        <v>37.979999999999997</v>
      </c>
      <c r="C146">
        <v>16.399999999999999</v>
      </c>
    </row>
    <row r="147" spans="1:3" ht="72.5" x14ac:dyDescent="0.35">
      <c r="A147" s="2" t="s">
        <v>419</v>
      </c>
      <c r="B147">
        <v>5.16</v>
      </c>
      <c r="C147">
        <v>30</v>
      </c>
    </row>
    <row r="148" spans="1:3" ht="58" x14ac:dyDescent="0.35">
      <c r="A148" s="2" t="s">
        <v>420</v>
      </c>
      <c r="B148">
        <v>39.68</v>
      </c>
      <c r="C148">
        <v>23.4</v>
      </c>
    </row>
    <row r="149" spans="1:3" ht="43.5" x14ac:dyDescent="0.35">
      <c r="A149" s="2" t="s">
        <v>421</v>
      </c>
      <c r="B149">
        <v>48.81</v>
      </c>
      <c r="C149">
        <v>17.899999999999999</v>
      </c>
    </row>
    <row r="150" spans="1:3" ht="188.5" x14ac:dyDescent="0.35">
      <c r="A150" s="2" t="s">
        <v>422</v>
      </c>
      <c r="B150">
        <v>69.11</v>
      </c>
      <c r="C150">
        <v>8.1999999999999993</v>
      </c>
    </row>
    <row r="151" spans="1:3" ht="43.5" x14ac:dyDescent="0.35">
      <c r="A151" s="2" t="s">
        <v>423</v>
      </c>
      <c r="B151">
        <v>30.88</v>
      </c>
      <c r="C151">
        <v>20.6</v>
      </c>
    </row>
    <row r="152" spans="1:3" ht="43.5" x14ac:dyDescent="0.35">
      <c r="A152" s="2" t="s">
        <v>424</v>
      </c>
      <c r="B152">
        <v>55.92</v>
      </c>
      <c r="C152">
        <v>14.3</v>
      </c>
    </row>
    <row r="153" spans="1:3" ht="43.5" x14ac:dyDescent="0.35">
      <c r="A153" s="2" t="s">
        <v>426</v>
      </c>
      <c r="B153">
        <v>42.38</v>
      </c>
      <c r="C153">
        <v>17.3</v>
      </c>
    </row>
    <row r="154" spans="1:3" ht="87" x14ac:dyDescent="0.35">
      <c r="A154" s="2" t="s">
        <v>427</v>
      </c>
      <c r="B154">
        <v>13.29</v>
      </c>
      <c r="C154">
        <v>36.1</v>
      </c>
    </row>
    <row r="155" spans="1:3" ht="43.5" x14ac:dyDescent="0.35">
      <c r="A155" s="2" t="s">
        <v>428</v>
      </c>
      <c r="B155">
        <v>58.96</v>
      </c>
      <c r="C155">
        <v>14.5</v>
      </c>
    </row>
    <row r="156" spans="1:3" ht="58" x14ac:dyDescent="0.35">
      <c r="A156" s="2" t="s">
        <v>429</v>
      </c>
      <c r="B156">
        <v>36.630000000000003</v>
      </c>
      <c r="C156">
        <v>24.7</v>
      </c>
    </row>
    <row r="157" spans="1:3" ht="87" x14ac:dyDescent="0.35">
      <c r="A157" s="2" t="s">
        <v>430</v>
      </c>
      <c r="B157">
        <v>25.81</v>
      </c>
      <c r="C157">
        <v>35.1</v>
      </c>
    </row>
    <row r="158" spans="1:3" ht="58" x14ac:dyDescent="0.35">
      <c r="A158" s="2" t="s">
        <v>431</v>
      </c>
      <c r="B158">
        <v>35.96</v>
      </c>
      <c r="C158">
        <v>27.4</v>
      </c>
    </row>
    <row r="159" spans="1:3" ht="72.5" x14ac:dyDescent="0.35">
      <c r="A159" s="2" t="s">
        <v>432</v>
      </c>
      <c r="B159">
        <v>36.97</v>
      </c>
      <c r="C159">
        <v>27.8</v>
      </c>
    </row>
    <row r="160" spans="1:3" ht="29" x14ac:dyDescent="0.35">
      <c r="A160" s="2" t="s">
        <v>433</v>
      </c>
      <c r="B160">
        <v>75.540000000000006</v>
      </c>
      <c r="C160">
        <v>5.9</v>
      </c>
    </row>
    <row r="161" spans="1:3" ht="101.5" x14ac:dyDescent="0.35">
      <c r="A161" s="2" t="s">
        <v>434</v>
      </c>
      <c r="B161">
        <v>-22.25</v>
      </c>
      <c r="C161">
        <v>44.2</v>
      </c>
    </row>
    <row r="162" spans="1:3" ht="58" x14ac:dyDescent="0.35">
      <c r="A162" s="2" t="s">
        <v>435</v>
      </c>
      <c r="B162">
        <v>29.19</v>
      </c>
      <c r="C162">
        <v>24.6</v>
      </c>
    </row>
    <row r="163" spans="1:3" ht="101.5" x14ac:dyDescent="0.35">
      <c r="A163" s="2" t="s">
        <v>436</v>
      </c>
      <c r="B163">
        <v>-3.98</v>
      </c>
      <c r="C163">
        <v>44.1</v>
      </c>
    </row>
    <row r="164" spans="1:3" ht="29" x14ac:dyDescent="0.35">
      <c r="A164" s="2" t="s">
        <v>437</v>
      </c>
      <c r="B164">
        <v>60.99</v>
      </c>
      <c r="C164">
        <v>11.4</v>
      </c>
    </row>
    <row r="165" spans="1:3" ht="101.5" x14ac:dyDescent="0.35">
      <c r="A165" s="2" t="s">
        <v>438</v>
      </c>
      <c r="B165">
        <v>-1.95</v>
      </c>
      <c r="C165">
        <v>44.1</v>
      </c>
    </row>
    <row r="166" spans="1:3" ht="29" x14ac:dyDescent="0.35">
      <c r="A166" s="2" t="s">
        <v>439</v>
      </c>
      <c r="B166">
        <v>39.67</v>
      </c>
      <c r="C166">
        <v>11.4</v>
      </c>
    </row>
    <row r="167" spans="1:3" ht="58" x14ac:dyDescent="0.35">
      <c r="A167" s="2" t="s">
        <v>440</v>
      </c>
      <c r="B167">
        <v>46.45</v>
      </c>
      <c r="C167">
        <v>27</v>
      </c>
    </row>
    <row r="168" spans="1:3" ht="72.5" x14ac:dyDescent="0.35">
      <c r="A168" s="2" t="s">
        <v>441</v>
      </c>
      <c r="B168">
        <v>40.18</v>
      </c>
      <c r="C168">
        <v>13.4</v>
      </c>
    </row>
    <row r="169" spans="1:3" ht="43.5" x14ac:dyDescent="0.35">
      <c r="A169" s="2" t="s">
        <v>442</v>
      </c>
      <c r="B169">
        <v>54.9</v>
      </c>
      <c r="C169">
        <v>14.2</v>
      </c>
    </row>
    <row r="170" spans="1:3" ht="43.5" x14ac:dyDescent="0.35">
      <c r="A170" s="2" t="s">
        <v>443</v>
      </c>
      <c r="B170">
        <v>53.89</v>
      </c>
      <c r="C170">
        <v>16.600000000000001</v>
      </c>
    </row>
    <row r="171" spans="1:3" ht="29" x14ac:dyDescent="0.35">
      <c r="A171" s="2" t="s">
        <v>444</v>
      </c>
      <c r="B171">
        <v>73.510000000000005</v>
      </c>
      <c r="C171">
        <v>7.9</v>
      </c>
    </row>
    <row r="172" spans="1:3" ht="43.5" x14ac:dyDescent="0.35">
      <c r="A172" s="2" t="s">
        <v>445</v>
      </c>
      <c r="B172">
        <v>64.38</v>
      </c>
      <c r="C172">
        <v>14</v>
      </c>
    </row>
    <row r="173" spans="1:3" ht="72.5" x14ac:dyDescent="0.35">
      <c r="A173" s="2" t="s">
        <v>446</v>
      </c>
      <c r="B173">
        <v>24.11</v>
      </c>
      <c r="C173">
        <v>28.4</v>
      </c>
    </row>
    <row r="174" spans="1:3" ht="58" x14ac:dyDescent="0.35">
      <c r="A174" s="2" t="s">
        <v>447</v>
      </c>
      <c r="B174">
        <v>40.69</v>
      </c>
      <c r="C174">
        <v>22.3</v>
      </c>
    </row>
    <row r="175" spans="1:3" ht="29" x14ac:dyDescent="0.35">
      <c r="A175" s="2" t="s">
        <v>448</v>
      </c>
      <c r="B175">
        <v>84</v>
      </c>
      <c r="C175">
        <v>5.5</v>
      </c>
    </row>
    <row r="176" spans="1:3" ht="43.5" x14ac:dyDescent="0.35">
      <c r="A176" s="2" t="s">
        <v>449</v>
      </c>
      <c r="B176">
        <v>42.04</v>
      </c>
      <c r="C176">
        <v>15.5</v>
      </c>
    </row>
    <row r="177" spans="1:3" ht="29" x14ac:dyDescent="0.35">
      <c r="A177" s="2" t="s">
        <v>450</v>
      </c>
      <c r="B177">
        <v>86.2</v>
      </c>
      <c r="C177">
        <v>4.9000000000000004</v>
      </c>
    </row>
    <row r="178" spans="1:3" ht="116" x14ac:dyDescent="0.35">
      <c r="A178" s="2" t="s">
        <v>451</v>
      </c>
      <c r="B178">
        <v>-7.36</v>
      </c>
      <c r="C178">
        <v>51.9</v>
      </c>
    </row>
    <row r="179" spans="1:3" ht="58" x14ac:dyDescent="0.35">
      <c r="A179" s="2" t="s">
        <v>452</v>
      </c>
      <c r="B179">
        <v>45.09</v>
      </c>
      <c r="C179">
        <v>22.6</v>
      </c>
    </row>
    <row r="180" spans="1:3" ht="101.5" x14ac:dyDescent="0.35">
      <c r="A180" s="2" t="s">
        <v>453</v>
      </c>
      <c r="B180">
        <v>13.28</v>
      </c>
      <c r="C180">
        <v>26.1</v>
      </c>
    </row>
    <row r="181" spans="1:3" ht="87" x14ac:dyDescent="0.35">
      <c r="A181" s="2" t="s">
        <v>454</v>
      </c>
      <c r="B181">
        <v>1.78</v>
      </c>
      <c r="C181">
        <v>40.4</v>
      </c>
    </row>
    <row r="182" spans="1:3" ht="43.5" x14ac:dyDescent="0.35">
      <c r="A182" s="2" t="s">
        <v>455</v>
      </c>
      <c r="B182">
        <v>63.36</v>
      </c>
      <c r="C182">
        <v>13.6</v>
      </c>
    </row>
    <row r="183" spans="1:3" ht="87" x14ac:dyDescent="0.35">
      <c r="A183" s="2" t="s">
        <v>456</v>
      </c>
      <c r="B183">
        <v>60.32</v>
      </c>
      <c r="C183">
        <v>16.100000000000001</v>
      </c>
    </row>
    <row r="184" spans="1:3" ht="58" x14ac:dyDescent="0.35">
      <c r="A184" s="2" t="s">
        <v>457</v>
      </c>
      <c r="B184">
        <v>26.82</v>
      </c>
      <c r="C184">
        <v>21.5</v>
      </c>
    </row>
    <row r="185" spans="1:3" ht="87" x14ac:dyDescent="0.35">
      <c r="A185" s="2" t="s">
        <v>458</v>
      </c>
      <c r="B185">
        <v>32.909999999999997</v>
      </c>
      <c r="C185">
        <v>29.7</v>
      </c>
    </row>
    <row r="186" spans="1:3" ht="87" x14ac:dyDescent="0.35">
      <c r="A186" s="2" t="s">
        <v>460</v>
      </c>
      <c r="B186">
        <v>-2.63</v>
      </c>
      <c r="C186">
        <v>38.9</v>
      </c>
    </row>
    <row r="187" spans="1:3" ht="43.5" x14ac:dyDescent="0.35">
      <c r="A187" s="2" t="s">
        <v>461</v>
      </c>
      <c r="B187">
        <v>54.23</v>
      </c>
      <c r="C187">
        <v>18.3</v>
      </c>
    </row>
    <row r="188" spans="1:3" ht="29" x14ac:dyDescent="0.35">
      <c r="A188" s="2" t="s">
        <v>462</v>
      </c>
      <c r="B188">
        <v>57.95</v>
      </c>
      <c r="C188">
        <v>11.9</v>
      </c>
    </row>
    <row r="189" spans="1:3" x14ac:dyDescent="0.35">
      <c r="A189" s="2" t="s">
        <v>463</v>
      </c>
      <c r="B189">
        <v>64.709999999999994</v>
      </c>
      <c r="C189">
        <v>5.2</v>
      </c>
    </row>
    <row r="190" spans="1:3" ht="43.5" x14ac:dyDescent="0.35">
      <c r="A190" s="2" t="s">
        <v>464</v>
      </c>
      <c r="B190">
        <v>59.3</v>
      </c>
      <c r="C190">
        <v>14.6</v>
      </c>
    </row>
    <row r="191" spans="1:3" ht="43.5" x14ac:dyDescent="0.35">
      <c r="A191" s="2" t="s">
        <v>465</v>
      </c>
      <c r="B191">
        <v>69.790000000000006</v>
      </c>
      <c r="C191">
        <v>14.3</v>
      </c>
    </row>
    <row r="192" spans="1:3" ht="43.5" x14ac:dyDescent="0.35">
      <c r="A192" s="2" t="s">
        <v>466</v>
      </c>
      <c r="B192">
        <v>54.23</v>
      </c>
      <c r="C192">
        <v>19.5</v>
      </c>
    </row>
    <row r="193" spans="1:3" ht="174" x14ac:dyDescent="0.35">
      <c r="A193" s="2" t="s">
        <v>467</v>
      </c>
      <c r="B193">
        <v>12.61</v>
      </c>
      <c r="C193">
        <v>40.200000000000003</v>
      </c>
    </row>
    <row r="194" spans="1:3" ht="43.5" x14ac:dyDescent="0.35">
      <c r="A194" s="2" t="s">
        <v>469</v>
      </c>
      <c r="B194">
        <v>33.58</v>
      </c>
      <c r="C194">
        <v>16.600000000000001</v>
      </c>
    </row>
    <row r="195" spans="1:3" ht="43.5" x14ac:dyDescent="0.35">
      <c r="A195" s="2" t="s">
        <v>470</v>
      </c>
      <c r="B195">
        <v>36.97</v>
      </c>
      <c r="C195">
        <v>18.3</v>
      </c>
    </row>
    <row r="196" spans="1:3" ht="29" x14ac:dyDescent="0.35">
      <c r="A196" s="2" t="s">
        <v>471</v>
      </c>
      <c r="B196">
        <v>72.5</v>
      </c>
      <c r="C196">
        <v>8.1999999999999993</v>
      </c>
    </row>
    <row r="197" spans="1:3" ht="29" x14ac:dyDescent="0.35">
      <c r="A197" s="2" t="s">
        <v>472</v>
      </c>
      <c r="B197">
        <v>69.45</v>
      </c>
      <c r="C197">
        <v>11.9</v>
      </c>
    </row>
    <row r="198" spans="1:3" ht="43.5" x14ac:dyDescent="0.35">
      <c r="A198" s="2" t="s">
        <v>473</v>
      </c>
      <c r="B198">
        <v>46.78</v>
      </c>
      <c r="C198">
        <v>18.399999999999999</v>
      </c>
    </row>
    <row r="199" spans="1:3" ht="43.5" x14ac:dyDescent="0.35">
      <c r="A199" s="2" t="s">
        <v>474</v>
      </c>
      <c r="B199">
        <v>53.89</v>
      </c>
      <c r="C199">
        <v>17.600000000000001</v>
      </c>
    </row>
    <row r="200" spans="1:3" ht="29" x14ac:dyDescent="0.35">
      <c r="A200" s="2" t="s">
        <v>475</v>
      </c>
      <c r="B200">
        <v>79.94</v>
      </c>
      <c r="C200">
        <v>6.9</v>
      </c>
    </row>
    <row r="201" spans="1:3" ht="58" x14ac:dyDescent="0.35">
      <c r="A201" s="2" t="s">
        <v>476</v>
      </c>
      <c r="B201">
        <v>22.08</v>
      </c>
      <c r="C201">
        <v>27</v>
      </c>
    </row>
    <row r="202" spans="1:3" ht="101.5" x14ac:dyDescent="0.35">
      <c r="A202" s="2" t="s">
        <v>477</v>
      </c>
      <c r="B202">
        <v>-3.64</v>
      </c>
      <c r="C202">
        <v>40.6</v>
      </c>
    </row>
    <row r="203" spans="1:3" ht="58" x14ac:dyDescent="0.35">
      <c r="A203" s="2" t="s">
        <v>478</v>
      </c>
      <c r="B203">
        <v>40.36</v>
      </c>
      <c r="C203">
        <v>27.8</v>
      </c>
    </row>
    <row r="204" spans="1:3" ht="58" x14ac:dyDescent="0.35">
      <c r="A204" s="2" t="s">
        <v>479</v>
      </c>
      <c r="B204">
        <v>37.65</v>
      </c>
      <c r="C204">
        <v>24.7</v>
      </c>
    </row>
    <row r="205" spans="1:3" ht="29" x14ac:dyDescent="0.35">
      <c r="A205" s="2" t="s">
        <v>480</v>
      </c>
      <c r="B205">
        <v>36.28</v>
      </c>
      <c r="C205">
        <v>10.6</v>
      </c>
    </row>
    <row r="206" spans="1:3" ht="72.5" x14ac:dyDescent="0.35">
      <c r="A206" s="2" t="s">
        <v>481</v>
      </c>
      <c r="B206">
        <v>6.52</v>
      </c>
      <c r="C206">
        <v>31.6</v>
      </c>
    </row>
    <row r="207" spans="1:3" ht="43.5" x14ac:dyDescent="0.35">
      <c r="A207" s="2" t="s">
        <v>482</v>
      </c>
      <c r="B207">
        <v>54.9</v>
      </c>
      <c r="C207">
        <v>14.5</v>
      </c>
    </row>
    <row r="208" spans="1:3" ht="101.5" x14ac:dyDescent="0.35">
      <c r="A208" s="2" t="s">
        <v>483</v>
      </c>
      <c r="B208">
        <v>-9.39</v>
      </c>
      <c r="C208">
        <v>44.6</v>
      </c>
    </row>
    <row r="209" spans="1:3" ht="29" x14ac:dyDescent="0.35">
      <c r="A209" s="2" t="s">
        <v>484</v>
      </c>
      <c r="B209">
        <v>77.91</v>
      </c>
      <c r="C209">
        <v>11.4</v>
      </c>
    </row>
    <row r="210" spans="1:3" ht="72.5" x14ac:dyDescent="0.35">
      <c r="A210" s="2" t="s">
        <v>485</v>
      </c>
      <c r="B210">
        <v>72.19</v>
      </c>
      <c r="C210">
        <v>10.6</v>
      </c>
    </row>
    <row r="211" spans="1:3" ht="72.5" x14ac:dyDescent="0.35">
      <c r="A211" s="2" t="s">
        <v>486</v>
      </c>
      <c r="B211">
        <v>15.65</v>
      </c>
      <c r="C211">
        <v>28.6</v>
      </c>
    </row>
    <row r="212" spans="1:3" ht="58" x14ac:dyDescent="0.35">
      <c r="A212" s="2" t="s">
        <v>487</v>
      </c>
      <c r="B212">
        <v>7.53</v>
      </c>
      <c r="C212">
        <v>23.3</v>
      </c>
    </row>
    <row r="213" spans="1:3" ht="58" x14ac:dyDescent="0.35">
      <c r="A213" s="2" t="s">
        <v>488</v>
      </c>
      <c r="B213">
        <v>31.22</v>
      </c>
      <c r="C213">
        <v>22.7</v>
      </c>
    </row>
    <row r="214" spans="1:3" ht="101.5" x14ac:dyDescent="0.35">
      <c r="A214" s="2" t="s">
        <v>490</v>
      </c>
      <c r="B214">
        <v>-0.93</v>
      </c>
      <c r="C214">
        <v>43.5</v>
      </c>
    </row>
    <row r="215" spans="1:3" ht="58" x14ac:dyDescent="0.35">
      <c r="A215" s="2" t="s">
        <v>491</v>
      </c>
      <c r="B215">
        <v>51.18</v>
      </c>
      <c r="C215">
        <v>20.8</v>
      </c>
    </row>
    <row r="216" spans="1:3" ht="43.5" x14ac:dyDescent="0.35">
      <c r="A216" s="2" t="s">
        <v>492</v>
      </c>
      <c r="B216">
        <v>51.86</v>
      </c>
      <c r="C216">
        <v>16.3</v>
      </c>
    </row>
    <row r="217" spans="1:3" ht="72.5" x14ac:dyDescent="0.35">
      <c r="A217" s="2" t="s">
        <v>493</v>
      </c>
      <c r="B217">
        <v>26.14</v>
      </c>
      <c r="C217">
        <v>27.4</v>
      </c>
    </row>
    <row r="218" spans="1:3" ht="43.5" x14ac:dyDescent="0.35">
      <c r="A218" s="2" t="s">
        <v>494</v>
      </c>
      <c r="B218">
        <v>59.3</v>
      </c>
      <c r="C218">
        <v>15.9</v>
      </c>
    </row>
    <row r="219" spans="1:3" ht="58" x14ac:dyDescent="0.35">
      <c r="A219" s="2" t="s">
        <v>495</v>
      </c>
      <c r="B219">
        <v>31.56</v>
      </c>
      <c r="C219">
        <v>28.6</v>
      </c>
    </row>
    <row r="220" spans="1:3" ht="43.5" x14ac:dyDescent="0.35">
      <c r="A220" s="2" t="s">
        <v>497</v>
      </c>
      <c r="B220">
        <v>55.24</v>
      </c>
      <c r="C220">
        <v>17.600000000000001</v>
      </c>
    </row>
    <row r="221" spans="1:3" ht="87" x14ac:dyDescent="0.35">
      <c r="A221" s="2" t="s">
        <v>498</v>
      </c>
      <c r="B221">
        <v>6.18</v>
      </c>
      <c r="C221">
        <v>38.299999999999997</v>
      </c>
    </row>
    <row r="222" spans="1:3" ht="29" x14ac:dyDescent="0.35">
      <c r="A222" s="2" t="s">
        <v>499</v>
      </c>
      <c r="B222">
        <v>54.9</v>
      </c>
      <c r="C222">
        <v>13.2</v>
      </c>
    </row>
    <row r="223" spans="1:3" ht="72.5" x14ac:dyDescent="0.35">
      <c r="A223" s="2" t="s">
        <v>500</v>
      </c>
      <c r="B223">
        <v>26.48</v>
      </c>
      <c r="C223">
        <v>30</v>
      </c>
    </row>
    <row r="224" spans="1:3" ht="58" x14ac:dyDescent="0.35">
      <c r="A224" s="2" t="s">
        <v>501</v>
      </c>
      <c r="B224">
        <v>34.26</v>
      </c>
      <c r="C224">
        <v>23.8</v>
      </c>
    </row>
    <row r="225" spans="1:3" ht="116" x14ac:dyDescent="0.35">
      <c r="A225" s="2" t="s">
        <v>502</v>
      </c>
      <c r="B225">
        <v>-4.99</v>
      </c>
      <c r="C225">
        <v>45.1</v>
      </c>
    </row>
    <row r="226" spans="1:3" ht="29" x14ac:dyDescent="0.35">
      <c r="A226" s="2" t="s">
        <v>503</v>
      </c>
      <c r="B226">
        <v>52.53</v>
      </c>
      <c r="C226">
        <v>12.1</v>
      </c>
    </row>
    <row r="227" spans="1:3" ht="43.5" x14ac:dyDescent="0.35">
      <c r="A227" s="2" t="s">
        <v>505</v>
      </c>
      <c r="B227">
        <v>37.979999999999997</v>
      </c>
      <c r="C227">
        <v>17.100000000000001</v>
      </c>
    </row>
    <row r="228" spans="1:3" ht="43.5" x14ac:dyDescent="0.35">
      <c r="A228" s="2" t="s">
        <v>506</v>
      </c>
      <c r="B228">
        <v>51.86</v>
      </c>
      <c r="C228">
        <v>16.100000000000001</v>
      </c>
    </row>
    <row r="229" spans="1:3" ht="43.5" x14ac:dyDescent="0.35">
      <c r="A229" s="2" t="s">
        <v>507</v>
      </c>
      <c r="B229">
        <v>48.81</v>
      </c>
      <c r="C229">
        <v>17.8</v>
      </c>
    </row>
    <row r="230" spans="1:3" ht="58" x14ac:dyDescent="0.35">
      <c r="A230" s="2" t="s">
        <v>508</v>
      </c>
      <c r="B230">
        <v>15.31</v>
      </c>
      <c r="C230">
        <v>24</v>
      </c>
    </row>
    <row r="231" spans="1:3" ht="43.5" x14ac:dyDescent="0.35">
      <c r="A231" s="2" t="s">
        <v>509</v>
      </c>
      <c r="B231">
        <v>48.81</v>
      </c>
      <c r="C231">
        <v>18.100000000000001</v>
      </c>
    </row>
    <row r="232" spans="1:3" ht="72.5" x14ac:dyDescent="0.35">
      <c r="A232" s="2" t="s">
        <v>510</v>
      </c>
      <c r="B232">
        <v>9.56</v>
      </c>
      <c r="C232">
        <v>31.1</v>
      </c>
    </row>
    <row r="233" spans="1:3" ht="43.5" x14ac:dyDescent="0.35">
      <c r="A233" s="2" t="s">
        <v>511</v>
      </c>
      <c r="B233">
        <v>41.37</v>
      </c>
      <c r="C233">
        <v>18</v>
      </c>
    </row>
    <row r="234" spans="1:3" ht="58" x14ac:dyDescent="0.35">
      <c r="A234" s="2" t="s">
        <v>512</v>
      </c>
      <c r="B234">
        <v>34.26</v>
      </c>
      <c r="C234">
        <v>21.9</v>
      </c>
    </row>
    <row r="235" spans="1:3" ht="43.5" x14ac:dyDescent="0.35">
      <c r="A235" s="2" t="s">
        <v>513</v>
      </c>
      <c r="B235">
        <v>39.340000000000003</v>
      </c>
      <c r="C235">
        <v>19.5</v>
      </c>
    </row>
    <row r="236" spans="1:3" ht="72.5" x14ac:dyDescent="0.35">
      <c r="A236" s="2" t="s">
        <v>514</v>
      </c>
      <c r="B236">
        <v>17.350000000000001</v>
      </c>
      <c r="C236">
        <v>33.5</v>
      </c>
    </row>
    <row r="237" spans="1:3" ht="43.5" x14ac:dyDescent="0.35">
      <c r="A237" s="2" t="s">
        <v>515</v>
      </c>
      <c r="B237">
        <v>74.53</v>
      </c>
      <c r="C237">
        <v>8.4</v>
      </c>
    </row>
    <row r="238" spans="1:3" ht="29" x14ac:dyDescent="0.35">
      <c r="A238" s="2" t="s">
        <v>516</v>
      </c>
      <c r="B238">
        <v>46.1</v>
      </c>
      <c r="C238">
        <v>15.6</v>
      </c>
    </row>
    <row r="239" spans="1:3" ht="43.5" x14ac:dyDescent="0.35">
      <c r="A239" s="2" t="s">
        <v>517</v>
      </c>
      <c r="B239">
        <v>48.81</v>
      </c>
      <c r="C239">
        <v>19</v>
      </c>
    </row>
    <row r="240" spans="1:3" ht="29" x14ac:dyDescent="0.35">
      <c r="A240" s="2" t="s">
        <v>518</v>
      </c>
      <c r="B240">
        <v>44.07</v>
      </c>
      <c r="C240">
        <v>13.2</v>
      </c>
    </row>
    <row r="241" spans="1:3" ht="43.5" x14ac:dyDescent="0.35">
      <c r="A241" s="2" t="s">
        <v>519</v>
      </c>
      <c r="B241">
        <v>55.92</v>
      </c>
      <c r="C241">
        <v>14.7</v>
      </c>
    </row>
    <row r="242" spans="1:3" ht="58" x14ac:dyDescent="0.35">
      <c r="A242" s="2" t="s">
        <v>520</v>
      </c>
      <c r="B242">
        <v>25.47</v>
      </c>
      <c r="C242">
        <v>28.7</v>
      </c>
    </row>
    <row r="243" spans="1:3" ht="159.5" x14ac:dyDescent="0.35">
      <c r="A243" s="2" t="s">
        <v>521</v>
      </c>
      <c r="B243">
        <v>-39.840000000000003</v>
      </c>
      <c r="C243">
        <v>59.9</v>
      </c>
    </row>
    <row r="244" spans="1:3" ht="145" x14ac:dyDescent="0.35">
      <c r="A244" s="2" t="s">
        <v>522</v>
      </c>
      <c r="B244">
        <v>24.96</v>
      </c>
      <c r="C244">
        <v>31.2</v>
      </c>
    </row>
    <row r="245" spans="1:3" ht="29" x14ac:dyDescent="0.35">
      <c r="A245" s="2" t="s">
        <v>523</v>
      </c>
      <c r="B245">
        <v>53.55</v>
      </c>
      <c r="C245">
        <v>12.4</v>
      </c>
    </row>
    <row r="246" spans="1:3" ht="72.5" x14ac:dyDescent="0.35">
      <c r="A246" s="2" t="s">
        <v>524</v>
      </c>
      <c r="B246">
        <v>1.78</v>
      </c>
      <c r="C246">
        <v>29.2</v>
      </c>
    </row>
  </sheetData>
  <autoFilter ref="A1:C246" xr:uid="{00000000-0009-0000-0000-000002000000}"/>
  <mergeCells count="1">
    <mergeCell ref="G4:N4"/>
  </mergeCells>
  <conditionalFormatting sqref="B2:B246">
    <cfRule type="cellIs" dxfId="6" priority="1" stopIfTrue="1" operator="greaterThanOrEqual">
      <formula>70</formula>
    </cfRule>
    <cfRule type="cellIs" dxfId="5" priority="2" stopIfTrue="1" operator="greaterThanOrEqual">
      <formula>60</formula>
    </cfRule>
    <cfRule type="cellIs" dxfId="4" priority="3" stopIfTrue="1" operator="greaterThanOrEqual">
      <formula>50</formula>
    </cfRule>
    <cfRule type="cellIs" dxfId="3" priority="4" stopIfTrue="1" operator="greaterThanOrEqual">
      <formula>30</formula>
    </cfRule>
    <cfRule type="cellIs" dxfId="2" priority="5" stopIfTrue="1" operator="lessThanOrEqual">
      <formula>30</formula>
    </cfRule>
  </conditionalFormatting>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J225"/>
  <sheetViews>
    <sheetView zoomScale="85" zoomScaleNormal="85" workbookViewId="0">
      <pane ySplit="2" topLeftCell="A46" activePane="bottomLeft" state="frozen"/>
      <selection pane="bottomLeft" activeCell="D51" sqref="D51"/>
    </sheetView>
  </sheetViews>
  <sheetFormatPr defaultRowHeight="14.5" x14ac:dyDescent="0.35"/>
  <cols>
    <col min="1" max="1" width="11.26953125" bestFit="1" customWidth="1"/>
    <col min="2" max="2" width="68.453125" style="2" customWidth="1"/>
    <col min="4" max="4" width="12.54296875" style="52" bestFit="1" customWidth="1"/>
    <col min="5" max="5" width="19.1796875" style="2" bestFit="1" customWidth="1"/>
    <col min="6" max="6" width="9.453125" style="2" bestFit="1" customWidth="1"/>
    <col min="7" max="7" width="30" style="2" bestFit="1" customWidth="1"/>
    <col min="8" max="8" width="24.54296875" style="2" bestFit="1" customWidth="1"/>
    <col min="9" max="9" width="12.54296875" bestFit="1" customWidth="1"/>
    <col min="10" max="10" width="28.7265625" bestFit="1" customWidth="1"/>
    <col min="11" max="11" width="24.54296875" bestFit="1" customWidth="1"/>
    <col min="12" max="12" width="6.81640625" bestFit="1" customWidth="1"/>
    <col min="13" max="13" width="12.54296875" bestFit="1" customWidth="1"/>
    <col min="14" max="14" width="6.81640625" bestFit="1" customWidth="1"/>
    <col min="15" max="15" width="28.7265625" bestFit="1" customWidth="1"/>
    <col min="16" max="16" width="6.81640625" bestFit="1" customWidth="1"/>
    <col min="17" max="17" width="24" bestFit="1" customWidth="1"/>
    <col min="18" max="18" width="14.1796875" bestFit="1" customWidth="1"/>
    <col min="19" max="19" width="34.7265625" bestFit="1" customWidth="1"/>
    <col min="20" max="20" width="29.453125" bestFit="1" customWidth="1"/>
    <col min="21" max="21" width="17.54296875" bestFit="1" customWidth="1"/>
    <col min="22" max="22" width="33.54296875" bestFit="1" customWidth="1"/>
  </cols>
  <sheetData>
    <row r="1" spans="1:8" x14ac:dyDescent="0.35">
      <c r="E1" s="92" t="s">
        <v>623</v>
      </c>
      <c r="F1" s="92"/>
      <c r="G1" s="92"/>
      <c r="H1" s="92"/>
    </row>
    <row r="2" spans="1:8" ht="43.5" x14ac:dyDescent="0.35">
      <c r="A2" s="55" t="s">
        <v>527</v>
      </c>
      <c r="B2" s="54" t="s">
        <v>528</v>
      </c>
      <c r="C2" s="55" t="s">
        <v>573</v>
      </c>
      <c r="D2" s="54" t="s">
        <v>574</v>
      </c>
      <c r="E2" s="2" t="s">
        <v>624</v>
      </c>
      <c r="F2" s="2" t="s">
        <v>625</v>
      </c>
      <c r="G2" s="2" t="s">
        <v>602</v>
      </c>
      <c r="H2" s="2" t="s">
        <v>626</v>
      </c>
    </row>
    <row r="3" spans="1:8" ht="116" x14ac:dyDescent="0.35">
      <c r="A3" s="55" t="s">
        <v>529</v>
      </c>
      <c r="B3" s="54" t="s">
        <v>54</v>
      </c>
      <c r="C3" s="55">
        <v>0</v>
      </c>
      <c r="D3" s="54" t="s">
        <v>575</v>
      </c>
      <c r="H3" s="2">
        <v>1</v>
      </c>
    </row>
    <row r="4" spans="1:8" ht="58" x14ac:dyDescent="0.35">
      <c r="A4" s="55" t="s">
        <v>530</v>
      </c>
      <c r="B4" s="54" t="s">
        <v>29</v>
      </c>
      <c r="C4" s="55">
        <v>1</v>
      </c>
      <c r="D4" s="54"/>
    </row>
    <row r="5" spans="1:8" ht="29" x14ac:dyDescent="0.35">
      <c r="A5" s="55" t="s">
        <v>531</v>
      </c>
      <c r="B5" s="54" t="s">
        <v>50</v>
      </c>
      <c r="C5" s="55">
        <v>1</v>
      </c>
      <c r="D5" s="54"/>
    </row>
    <row r="6" spans="1:8" ht="87" x14ac:dyDescent="0.35">
      <c r="A6" s="55" t="s">
        <v>558</v>
      </c>
      <c r="B6" s="54" t="s">
        <v>60</v>
      </c>
      <c r="C6" s="55">
        <v>0</v>
      </c>
      <c r="D6" s="54" t="s">
        <v>600</v>
      </c>
      <c r="H6" s="2">
        <v>1</v>
      </c>
    </row>
    <row r="7" spans="1:8" ht="87" x14ac:dyDescent="0.35">
      <c r="A7" s="55" t="s">
        <v>532</v>
      </c>
      <c r="B7" s="54" t="s">
        <v>60</v>
      </c>
      <c r="C7" s="55">
        <v>0</v>
      </c>
      <c r="D7" s="54" t="s">
        <v>576</v>
      </c>
      <c r="F7" s="2">
        <v>1</v>
      </c>
    </row>
    <row r="8" spans="1:8" ht="101.5" x14ac:dyDescent="0.35">
      <c r="A8" s="55" t="s">
        <v>533</v>
      </c>
      <c r="B8" s="54" t="s">
        <v>60</v>
      </c>
      <c r="C8" s="55">
        <v>0</v>
      </c>
      <c r="D8" s="54" t="s">
        <v>595</v>
      </c>
      <c r="E8" s="2">
        <v>1</v>
      </c>
    </row>
    <row r="9" spans="1:8" ht="101.5" x14ac:dyDescent="0.35">
      <c r="A9" s="55" t="s">
        <v>534</v>
      </c>
      <c r="B9" s="54" t="s">
        <v>572</v>
      </c>
      <c r="C9" s="55">
        <v>1</v>
      </c>
      <c r="D9" s="54" t="s">
        <v>596</v>
      </c>
    </row>
    <row r="10" spans="1:8" ht="101.5" x14ac:dyDescent="0.35">
      <c r="A10" s="55" t="s">
        <v>535</v>
      </c>
      <c r="B10" s="54" t="s">
        <v>82</v>
      </c>
      <c r="C10" s="55">
        <v>1</v>
      </c>
      <c r="D10" s="54" t="s">
        <v>597</v>
      </c>
    </row>
    <row r="11" spans="1:8" ht="72.5" x14ac:dyDescent="0.35">
      <c r="A11" s="55" t="s">
        <v>536</v>
      </c>
      <c r="B11" s="54" t="s">
        <v>61</v>
      </c>
      <c r="C11" s="55">
        <v>1</v>
      </c>
      <c r="D11" s="54" t="s">
        <v>598</v>
      </c>
    </row>
    <row r="12" spans="1:8" ht="188.5" x14ac:dyDescent="0.35">
      <c r="A12" s="55" t="s">
        <v>537</v>
      </c>
      <c r="B12" s="54" t="s">
        <v>81</v>
      </c>
      <c r="C12" s="55">
        <v>0</v>
      </c>
      <c r="D12" s="54" t="s">
        <v>599</v>
      </c>
      <c r="E12" s="2">
        <v>1</v>
      </c>
    </row>
    <row r="13" spans="1:8" ht="58" x14ac:dyDescent="0.35">
      <c r="A13" s="55" t="s">
        <v>538</v>
      </c>
      <c r="B13" s="54" t="s">
        <v>81</v>
      </c>
      <c r="C13" s="55">
        <v>1</v>
      </c>
      <c r="D13" s="54"/>
    </row>
    <row r="14" spans="1:8" ht="101.5" x14ac:dyDescent="0.35">
      <c r="A14" s="55" t="s">
        <v>539</v>
      </c>
      <c r="B14" s="54" t="s">
        <v>62</v>
      </c>
      <c r="C14" s="55">
        <v>0</v>
      </c>
      <c r="D14" s="54" t="s">
        <v>601</v>
      </c>
      <c r="E14" s="2">
        <v>1</v>
      </c>
    </row>
    <row r="15" spans="1:8" ht="58" x14ac:dyDescent="0.35">
      <c r="A15" s="2" t="s">
        <v>540</v>
      </c>
      <c r="B15" s="2" t="s">
        <v>19</v>
      </c>
      <c r="C15" s="2">
        <v>0</v>
      </c>
      <c r="D15" s="2" t="s">
        <v>602</v>
      </c>
      <c r="G15" s="2">
        <v>1</v>
      </c>
    </row>
    <row r="16" spans="1:8" ht="43.5" x14ac:dyDescent="0.35">
      <c r="A16" s="55" t="s">
        <v>538</v>
      </c>
      <c r="B16" s="54" t="s">
        <v>20</v>
      </c>
      <c r="C16" s="55">
        <v>0</v>
      </c>
      <c r="D16" s="54" t="s">
        <v>603</v>
      </c>
      <c r="E16" s="2">
        <v>1</v>
      </c>
    </row>
    <row r="17" spans="1:6" ht="87" x14ac:dyDescent="0.35">
      <c r="A17" s="55" t="s">
        <v>541</v>
      </c>
      <c r="B17" s="54" t="s">
        <v>772</v>
      </c>
      <c r="C17" s="55">
        <v>0</v>
      </c>
      <c r="D17" s="54" t="s">
        <v>604</v>
      </c>
      <c r="E17" s="2">
        <v>1</v>
      </c>
    </row>
    <row r="18" spans="1:6" ht="43.5" x14ac:dyDescent="0.35">
      <c r="A18" s="55" t="s">
        <v>542</v>
      </c>
      <c r="B18" s="54" t="s">
        <v>307</v>
      </c>
      <c r="C18" s="55">
        <v>0</v>
      </c>
      <c r="D18" s="54" t="s">
        <v>607</v>
      </c>
      <c r="F18" s="2">
        <v>1</v>
      </c>
    </row>
    <row r="19" spans="1:6" ht="87" x14ac:dyDescent="0.35">
      <c r="A19" s="55" t="s">
        <v>543</v>
      </c>
      <c r="B19" s="54" t="s">
        <v>310</v>
      </c>
      <c r="C19" s="55">
        <v>1</v>
      </c>
      <c r="D19" s="54" t="s">
        <v>608</v>
      </c>
    </row>
    <row r="20" spans="1:6" ht="87" x14ac:dyDescent="0.35">
      <c r="A20" s="55" t="s">
        <v>543</v>
      </c>
      <c r="B20" s="54" t="s">
        <v>311</v>
      </c>
      <c r="C20" s="55">
        <v>0</v>
      </c>
      <c r="D20" s="54" t="s">
        <v>609</v>
      </c>
      <c r="F20" s="2">
        <v>1</v>
      </c>
    </row>
    <row r="21" spans="1:6" ht="43.5" x14ac:dyDescent="0.35">
      <c r="A21" s="55" t="s">
        <v>544</v>
      </c>
      <c r="B21" s="54" t="s">
        <v>313</v>
      </c>
      <c r="C21" s="55">
        <v>0</v>
      </c>
      <c r="D21" s="54" t="s">
        <v>610</v>
      </c>
      <c r="F21" s="2">
        <v>1</v>
      </c>
    </row>
    <row r="22" spans="1:6" ht="101.5" x14ac:dyDescent="0.35">
      <c r="A22" s="55" t="s">
        <v>541</v>
      </c>
      <c r="B22" s="54" t="s">
        <v>314</v>
      </c>
      <c r="C22" s="55">
        <v>1</v>
      </c>
      <c r="D22" s="54" t="s">
        <v>611</v>
      </c>
    </row>
    <row r="23" spans="1:6" ht="58" x14ac:dyDescent="0.35">
      <c r="A23" s="55" t="s">
        <v>545</v>
      </c>
      <c r="B23" s="54" t="s">
        <v>314</v>
      </c>
      <c r="C23" s="55">
        <v>1</v>
      </c>
      <c r="D23" s="54" t="s">
        <v>612</v>
      </c>
    </row>
    <row r="24" spans="1:6" ht="58" x14ac:dyDescent="0.35">
      <c r="A24" s="55" t="s">
        <v>546</v>
      </c>
      <c r="B24" s="54" t="s">
        <v>315</v>
      </c>
      <c r="C24" s="55">
        <v>0</v>
      </c>
      <c r="D24" s="54" t="s">
        <v>613</v>
      </c>
      <c r="F24" s="2">
        <v>1</v>
      </c>
    </row>
    <row r="25" spans="1:6" ht="58" x14ac:dyDescent="0.35">
      <c r="A25" s="55" t="s">
        <v>547</v>
      </c>
      <c r="B25" s="54" t="s">
        <v>318</v>
      </c>
      <c r="C25" s="55">
        <v>0</v>
      </c>
      <c r="D25" s="54" t="s">
        <v>614</v>
      </c>
      <c r="F25" s="2">
        <v>1</v>
      </c>
    </row>
    <row r="26" spans="1:6" ht="58" x14ac:dyDescent="0.35">
      <c r="A26" s="55" t="s">
        <v>548</v>
      </c>
      <c r="B26" s="54" t="s">
        <v>327</v>
      </c>
      <c r="C26" s="55">
        <v>1</v>
      </c>
      <c r="D26" s="54"/>
    </row>
    <row r="27" spans="1:6" ht="87" x14ac:dyDescent="0.35">
      <c r="A27" s="55" t="s">
        <v>538</v>
      </c>
      <c r="B27" s="54" t="s">
        <v>327</v>
      </c>
      <c r="C27" s="55">
        <v>1</v>
      </c>
      <c r="D27" s="54" t="s">
        <v>615</v>
      </c>
    </row>
    <row r="28" spans="1:6" ht="43.5" x14ac:dyDescent="0.35">
      <c r="A28" s="55" t="s">
        <v>549</v>
      </c>
      <c r="B28" s="54" t="s">
        <v>330</v>
      </c>
      <c r="C28" s="55">
        <v>0</v>
      </c>
      <c r="D28" s="54" t="s">
        <v>616</v>
      </c>
      <c r="E28" s="2">
        <v>1</v>
      </c>
    </row>
    <row r="29" spans="1:6" ht="43.5" x14ac:dyDescent="0.35">
      <c r="A29" s="55" t="s">
        <v>546</v>
      </c>
      <c r="B29" s="54" t="s">
        <v>335</v>
      </c>
      <c r="C29" s="55">
        <v>0</v>
      </c>
      <c r="D29" s="54" t="s">
        <v>617</v>
      </c>
      <c r="F29" s="2">
        <v>1</v>
      </c>
    </row>
    <row r="30" spans="1:6" ht="58" x14ac:dyDescent="0.35">
      <c r="A30" s="55" t="s">
        <v>534</v>
      </c>
      <c r="B30" s="54" t="s">
        <v>342</v>
      </c>
      <c r="C30" s="55">
        <v>1</v>
      </c>
      <c r="D30" s="54" t="s">
        <v>618</v>
      </c>
    </row>
    <row r="31" spans="1:6" ht="130.5" x14ac:dyDescent="0.35">
      <c r="A31" s="55" t="s">
        <v>546</v>
      </c>
      <c r="B31" s="54" t="s">
        <v>347</v>
      </c>
      <c r="C31" s="55">
        <v>0</v>
      </c>
      <c r="D31" s="54" t="s">
        <v>619</v>
      </c>
      <c r="F31" s="2">
        <v>1</v>
      </c>
    </row>
    <row r="32" spans="1:6" ht="43.5" x14ac:dyDescent="0.35">
      <c r="A32" s="55" t="s">
        <v>550</v>
      </c>
      <c r="B32" s="54" t="s">
        <v>349</v>
      </c>
      <c r="C32" s="55">
        <v>0</v>
      </c>
      <c r="D32" s="54"/>
      <c r="E32" s="2">
        <v>1</v>
      </c>
    </row>
    <row r="33" spans="1:8" ht="58" x14ac:dyDescent="0.35">
      <c r="A33" s="55" t="s">
        <v>548</v>
      </c>
      <c r="B33" s="54" t="s">
        <v>353</v>
      </c>
      <c r="C33" s="55">
        <v>0</v>
      </c>
      <c r="D33" s="54" t="s">
        <v>620</v>
      </c>
      <c r="F33" s="2">
        <v>1</v>
      </c>
    </row>
    <row r="34" spans="1:8" ht="58" x14ac:dyDescent="0.35">
      <c r="A34" s="55" t="s">
        <v>529</v>
      </c>
      <c r="B34" s="54" t="s">
        <v>353</v>
      </c>
      <c r="C34" s="55">
        <v>0</v>
      </c>
      <c r="D34" s="54" t="s">
        <v>621</v>
      </c>
      <c r="H34" s="2">
        <v>1</v>
      </c>
    </row>
    <row r="35" spans="1:8" ht="58" x14ac:dyDescent="0.35">
      <c r="A35" s="55" t="s">
        <v>534</v>
      </c>
      <c r="B35" s="54" t="s">
        <v>354</v>
      </c>
      <c r="C35" s="55">
        <v>0</v>
      </c>
      <c r="D35" s="54" t="s">
        <v>622</v>
      </c>
      <c r="E35" s="2">
        <v>1</v>
      </c>
    </row>
    <row r="36" spans="1:8" ht="29" x14ac:dyDescent="0.35">
      <c r="A36" s="55" t="s">
        <v>551</v>
      </c>
      <c r="B36" s="54" t="s">
        <v>356</v>
      </c>
      <c r="C36" s="55">
        <v>0</v>
      </c>
      <c r="D36" s="54" t="s">
        <v>627</v>
      </c>
      <c r="F36" s="2">
        <v>1</v>
      </c>
    </row>
    <row r="37" spans="1:8" ht="58" x14ac:dyDescent="0.35">
      <c r="A37" s="55" t="s">
        <v>550</v>
      </c>
      <c r="B37" s="54" t="s">
        <v>358</v>
      </c>
      <c r="C37" s="55">
        <v>0</v>
      </c>
      <c r="D37" s="54" t="s">
        <v>628</v>
      </c>
      <c r="F37" s="2">
        <v>1</v>
      </c>
    </row>
    <row r="38" spans="1:8" ht="72.5" x14ac:dyDescent="0.35">
      <c r="A38" s="55" t="s">
        <v>552</v>
      </c>
      <c r="B38" s="54" t="s">
        <v>358</v>
      </c>
      <c r="C38" s="55">
        <v>0</v>
      </c>
      <c r="D38" s="54" t="s">
        <v>629</v>
      </c>
      <c r="E38" s="2">
        <v>1</v>
      </c>
    </row>
    <row r="39" spans="1:8" ht="101.5" x14ac:dyDescent="0.35">
      <c r="A39" s="55" t="s">
        <v>548</v>
      </c>
      <c r="B39" s="54" t="s">
        <v>362</v>
      </c>
      <c r="C39" s="55">
        <v>0</v>
      </c>
      <c r="D39" s="54" t="s">
        <v>630</v>
      </c>
      <c r="E39" s="2">
        <v>1</v>
      </c>
    </row>
    <row r="40" spans="1:8" ht="29" x14ac:dyDescent="0.35">
      <c r="A40" s="55" t="s">
        <v>538</v>
      </c>
      <c r="B40" s="54" t="s">
        <v>363</v>
      </c>
      <c r="C40" s="55">
        <v>1</v>
      </c>
      <c r="D40" s="54"/>
    </row>
    <row r="41" spans="1:8" ht="58" x14ac:dyDescent="0.35">
      <c r="A41" s="55" t="s">
        <v>546</v>
      </c>
      <c r="B41" s="54" t="s">
        <v>365</v>
      </c>
      <c r="C41" s="55">
        <v>0</v>
      </c>
      <c r="D41" s="54" t="s">
        <v>631</v>
      </c>
      <c r="F41" s="2">
        <v>1</v>
      </c>
    </row>
    <row r="42" spans="1:8" ht="58" x14ac:dyDescent="0.35">
      <c r="A42" s="55" t="s">
        <v>541</v>
      </c>
      <c r="B42" s="54" t="s">
        <v>367</v>
      </c>
      <c r="C42" s="55">
        <v>0</v>
      </c>
      <c r="D42" s="54" t="s">
        <v>632</v>
      </c>
      <c r="E42" s="2">
        <v>1</v>
      </c>
    </row>
    <row r="43" spans="1:8" ht="29" x14ac:dyDescent="0.35">
      <c r="A43" s="55" t="s">
        <v>538</v>
      </c>
      <c r="B43" s="54" t="s">
        <v>372</v>
      </c>
      <c r="C43" s="55">
        <v>0</v>
      </c>
      <c r="D43" s="54" t="s">
        <v>632</v>
      </c>
      <c r="E43" s="2">
        <v>1</v>
      </c>
    </row>
    <row r="44" spans="1:8" ht="87" x14ac:dyDescent="0.35">
      <c r="A44" s="55" t="s">
        <v>546</v>
      </c>
      <c r="B44" s="54" t="s">
        <v>373</v>
      </c>
      <c r="C44" s="55">
        <v>0</v>
      </c>
      <c r="D44" s="54" t="s">
        <v>633</v>
      </c>
      <c r="F44" s="2">
        <v>1</v>
      </c>
    </row>
    <row r="45" spans="1:8" ht="58" x14ac:dyDescent="0.35">
      <c r="A45" s="55" t="s">
        <v>546</v>
      </c>
      <c r="B45" s="54" t="s">
        <v>375</v>
      </c>
      <c r="C45" s="55">
        <v>0</v>
      </c>
      <c r="D45" s="54" t="s">
        <v>633</v>
      </c>
      <c r="F45" s="2">
        <v>1</v>
      </c>
    </row>
    <row r="46" spans="1:8" ht="72.5" x14ac:dyDescent="0.35">
      <c r="A46" s="55" t="s">
        <v>550</v>
      </c>
      <c r="B46" s="54" t="s">
        <v>381</v>
      </c>
      <c r="C46" s="55">
        <v>1</v>
      </c>
      <c r="D46" s="54" t="s">
        <v>634</v>
      </c>
    </row>
    <row r="47" spans="1:8" ht="58" x14ac:dyDescent="0.35">
      <c r="A47" s="55" t="s">
        <v>553</v>
      </c>
      <c r="B47" s="54" t="s">
        <v>382</v>
      </c>
      <c r="C47" s="55">
        <v>0</v>
      </c>
      <c r="D47" s="54"/>
      <c r="E47" s="2">
        <v>1</v>
      </c>
    </row>
    <row r="48" spans="1:8" ht="43.5" x14ac:dyDescent="0.35">
      <c r="A48" s="55" t="s">
        <v>550</v>
      </c>
      <c r="B48" s="54" t="s">
        <v>384</v>
      </c>
      <c r="C48" s="55">
        <v>0</v>
      </c>
      <c r="D48" s="54" t="s">
        <v>635</v>
      </c>
      <c r="F48" s="2">
        <v>1</v>
      </c>
    </row>
    <row r="49" spans="1:6" ht="72.5" x14ac:dyDescent="0.35">
      <c r="A49" s="55" t="s">
        <v>554</v>
      </c>
      <c r="B49" s="54" t="s">
        <v>385</v>
      </c>
      <c r="C49" s="55">
        <v>0</v>
      </c>
      <c r="D49" s="54" t="s">
        <v>636</v>
      </c>
      <c r="F49" s="2">
        <v>1</v>
      </c>
    </row>
    <row r="50" spans="1:6" ht="43.5" x14ac:dyDescent="0.35">
      <c r="A50" s="55" t="s">
        <v>555</v>
      </c>
      <c r="B50" s="54" t="s">
        <v>386</v>
      </c>
      <c r="C50" s="55">
        <v>1</v>
      </c>
      <c r="D50" s="54"/>
    </row>
    <row r="51" spans="1:6" ht="101.5" x14ac:dyDescent="0.35">
      <c r="A51" s="55" t="s">
        <v>556</v>
      </c>
      <c r="B51" s="54" t="s">
        <v>390</v>
      </c>
      <c r="C51" s="55">
        <v>1</v>
      </c>
      <c r="D51" s="54" t="s">
        <v>637</v>
      </c>
    </row>
    <row r="52" spans="1:6" ht="72.5" x14ac:dyDescent="0.35">
      <c r="A52" s="55" t="s">
        <v>557</v>
      </c>
      <c r="B52" s="54" t="s">
        <v>394</v>
      </c>
      <c r="C52" s="55">
        <v>0</v>
      </c>
      <c r="D52" s="54" t="s">
        <v>638</v>
      </c>
      <c r="E52" s="2">
        <v>1</v>
      </c>
    </row>
    <row r="53" spans="1:6" ht="43.5" x14ac:dyDescent="0.35">
      <c r="A53" s="55" t="s">
        <v>558</v>
      </c>
      <c r="B53" s="54" t="s">
        <v>396</v>
      </c>
      <c r="C53" s="55">
        <v>1</v>
      </c>
      <c r="D53" s="54" t="s">
        <v>639</v>
      </c>
    </row>
    <row r="54" spans="1:6" ht="87" x14ac:dyDescent="0.35">
      <c r="A54" s="55" t="s">
        <v>559</v>
      </c>
      <c r="B54" s="54" t="s">
        <v>398</v>
      </c>
      <c r="C54" s="55">
        <v>0</v>
      </c>
      <c r="D54" s="54" t="s">
        <v>640</v>
      </c>
      <c r="E54" s="2">
        <v>1</v>
      </c>
    </row>
    <row r="55" spans="1:6" ht="43.5" x14ac:dyDescent="0.35">
      <c r="A55" s="55" t="s">
        <v>546</v>
      </c>
      <c r="B55" s="54" t="s">
        <v>400</v>
      </c>
      <c r="C55" s="55">
        <v>0</v>
      </c>
      <c r="D55" s="54" t="s">
        <v>641</v>
      </c>
      <c r="F55" s="2">
        <v>1</v>
      </c>
    </row>
    <row r="56" spans="1:6" ht="101.5" x14ac:dyDescent="0.35">
      <c r="A56" s="55" t="s">
        <v>536</v>
      </c>
      <c r="B56" s="54" t="s">
        <v>401</v>
      </c>
      <c r="C56" s="55">
        <v>1</v>
      </c>
      <c r="D56" s="54" t="s">
        <v>642</v>
      </c>
    </row>
    <row r="57" spans="1:6" ht="101.5" x14ac:dyDescent="0.35">
      <c r="A57" s="55" t="s">
        <v>560</v>
      </c>
      <c r="B57" s="54" t="s">
        <v>401</v>
      </c>
      <c r="C57" s="55">
        <v>0</v>
      </c>
      <c r="D57" s="54" t="s">
        <v>643</v>
      </c>
      <c r="E57" s="2">
        <v>1</v>
      </c>
    </row>
    <row r="58" spans="1:6" ht="101.5" x14ac:dyDescent="0.35">
      <c r="A58" s="55" t="s">
        <v>547</v>
      </c>
      <c r="B58" s="54" t="s">
        <v>401</v>
      </c>
      <c r="C58" s="55">
        <v>0</v>
      </c>
      <c r="D58" s="54" t="s">
        <v>644</v>
      </c>
      <c r="F58" s="2">
        <v>1</v>
      </c>
    </row>
    <row r="59" spans="1:6" ht="101.5" x14ac:dyDescent="0.35">
      <c r="A59" s="55" t="s">
        <v>542</v>
      </c>
      <c r="B59" s="54" t="s">
        <v>404</v>
      </c>
      <c r="C59" s="55">
        <v>0</v>
      </c>
      <c r="D59" s="54" t="s">
        <v>645</v>
      </c>
      <c r="F59" s="2">
        <v>1</v>
      </c>
    </row>
    <row r="60" spans="1:6" ht="101.5" x14ac:dyDescent="0.35">
      <c r="A60" s="55" t="s">
        <v>546</v>
      </c>
      <c r="B60" s="54" t="s">
        <v>404</v>
      </c>
      <c r="C60" s="55">
        <v>0</v>
      </c>
      <c r="D60" s="54" t="s">
        <v>646</v>
      </c>
      <c r="F60" s="2">
        <v>1</v>
      </c>
    </row>
    <row r="61" spans="1:6" ht="58" x14ac:dyDescent="0.35">
      <c r="A61" s="55" t="s">
        <v>548</v>
      </c>
      <c r="B61" s="54" t="s">
        <v>408</v>
      </c>
      <c r="C61" s="55">
        <v>0</v>
      </c>
      <c r="D61" s="54" t="s">
        <v>647</v>
      </c>
      <c r="E61" s="2">
        <v>1</v>
      </c>
    </row>
    <row r="62" spans="1:6" ht="159.5" x14ac:dyDescent="0.35">
      <c r="A62" s="55" t="s">
        <v>554</v>
      </c>
      <c r="B62" s="54" t="s">
        <v>408</v>
      </c>
      <c r="C62" s="55">
        <v>0</v>
      </c>
      <c r="D62" s="54" t="s">
        <v>648</v>
      </c>
      <c r="E62" s="2">
        <v>1</v>
      </c>
    </row>
    <row r="63" spans="1:6" ht="43.5" x14ac:dyDescent="0.35">
      <c r="A63" s="55" t="s">
        <v>547</v>
      </c>
      <c r="B63" s="54" t="s">
        <v>409</v>
      </c>
      <c r="C63" s="55">
        <v>0</v>
      </c>
      <c r="D63" s="54" t="s">
        <v>649</v>
      </c>
      <c r="F63" s="2">
        <v>1</v>
      </c>
    </row>
    <row r="64" spans="1:6" ht="101.5" x14ac:dyDescent="0.35">
      <c r="A64" s="55" t="s">
        <v>554</v>
      </c>
      <c r="B64" s="54" t="s">
        <v>413</v>
      </c>
      <c r="C64" s="55">
        <v>0</v>
      </c>
      <c r="D64" s="54" t="s">
        <v>650</v>
      </c>
      <c r="E64" s="2">
        <v>1</v>
      </c>
    </row>
    <row r="65" spans="1:6" ht="101.5" x14ac:dyDescent="0.35">
      <c r="A65" s="55" t="s">
        <v>561</v>
      </c>
      <c r="B65" s="54" t="s">
        <v>417</v>
      </c>
      <c r="C65" s="55">
        <v>0</v>
      </c>
      <c r="D65" s="54" t="s">
        <v>651</v>
      </c>
      <c r="E65" s="2">
        <v>1</v>
      </c>
    </row>
    <row r="66" spans="1:6" ht="188.5" x14ac:dyDescent="0.35">
      <c r="A66" s="55" t="s">
        <v>546</v>
      </c>
      <c r="B66" s="54" t="s">
        <v>422</v>
      </c>
      <c r="C66" s="55">
        <v>0</v>
      </c>
      <c r="D66" s="54" t="s">
        <v>641</v>
      </c>
      <c r="F66" s="2">
        <v>1</v>
      </c>
    </row>
    <row r="67" spans="1:6" ht="87" x14ac:dyDescent="0.35">
      <c r="A67" s="55" t="s">
        <v>542</v>
      </c>
      <c r="B67" s="54" t="s">
        <v>427</v>
      </c>
      <c r="C67" s="55">
        <v>0</v>
      </c>
      <c r="D67" s="54" t="s">
        <v>652</v>
      </c>
      <c r="F67" s="2">
        <v>1</v>
      </c>
    </row>
    <row r="68" spans="1:6" ht="58" x14ac:dyDescent="0.35">
      <c r="A68" s="55" t="s">
        <v>534</v>
      </c>
      <c r="B68" s="54" t="s">
        <v>429</v>
      </c>
      <c r="C68" s="55">
        <v>0</v>
      </c>
      <c r="D68" s="54" t="s">
        <v>653</v>
      </c>
      <c r="F68" s="2">
        <v>1</v>
      </c>
    </row>
    <row r="69" spans="1:6" ht="87" x14ac:dyDescent="0.35">
      <c r="A69" s="55" t="s">
        <v>548</v>
      </c>
      <c r="B69" s="54" t="s">
        <v>430</v>
      </c>
      <c r="C69" s="55">
        <v>0</v>
      </c>
      <c r="D69" s="54"/>
      <c r="E69" s="2">
        <v>1</v>
      </c>
    </row>
    <row r="70" spans="1:6" ht="29" x14ac:dyDescent="0.35">
      <c r="A70" s="55" t="s">
        <v>538</v>
      </c>
      <c r="B70" s="54" t="s">
        <v>433</v>
      </c>
      <c r="C70" s="55">
        <v>0</v>
      </c>
      <c r="D70" s="54"/>
      <c r="E70" s="2">
        <v>1</v>
      </c>
    </row>
    <row r="71" spans="1:6" ht="101.5" x14ac:dyDescent="0.35">
      <c r="A71" s="55" t="s">
        <v>555</v>
      </c>
      <c r="B71" s="54" t="s">
        <v>438</v>
      </c>
      <c r="C71" s="55">
        <v>0</v>
      </c>
      <c r="D71" s="54" t="s">
        <v>654</v>
      </c>
      <c r="F71" s="2">
        <v>1</v>
      </c>
    </row>
    <row r="72" spans="1:6" ht="29" x14ac:dyDescent="0.35">
      <c r="A72" s="55" t="s">
        <v>550</v>
      </c>
      <c r="B72" s="54" t="s">
        <v>439</v>
      </c>
      <c r="C72" s="55">
        <v>0</v>
      </c>
      <c r="D72" s="54"/>
      <c r="E72" s="2">
        <v>1</v>
      </c>
    </row>
    <row r="73" spans="1:6" ht="58" x14ac:dyDescent="0.35">
      <c r="A73" s="55" t="s">
        <v>548</v>
      </c>
      <c r="B73" s="54" t="s">
        <v>441</v>
      </c>
      <c r="C73" s="55">
        <v>0</v>
      </c>
      <c r="D73" s="54" t="s">
        <v>655</v>
      </c>
      <c r="E73" s="2">
        <v>1</v>
      </c>
    </row>
    <row r="74" spans="1:6" ht="58" x14ac:dyDescent="0.35">
      <c r="A74" s="55" t="s">
        <v>546</v>
      </c>
      <c r="B74" s="54" t="s">
        <v>441</v>
      </c>
      <c r="C74" s="55">
        <v>0</v>
      </c>
      <c r="D74" s="54" t="s">
        <v>656</v>
      </c>
      <c r="F74" s="2">
        <v>1</v>
      </c>
    </row>
    <row r="75" spans="1:6" ht="116" x14ac:dyDescent="0.35">
      <c r="A75" s="55" t="s">
        <v>557</v>
      </c>
      <c r="B75" s="54" t="s">
        <v>441</v>
      </c>
      <c r="C75" s="55">
        <v>1</v>
      </c>
      <c r="D75" s="54" t="s">
        <v>657</v>
      </c>
    </row>
    <row r="76" spans="1:6" ht="43.5" x14ac:dyDescent="0.35">
      <c r="A76" s="55" t="s">
        <v>562</v>
      </c>
      <c r="B76" s="54" t="s">
        <v>443</v>
      </c>
      <c r="C76" s="55">
        <v>0</v>
      </c>
      <c r="D76" s="54" t="s">
        <v>658</v>
      </c>
      <c r="F76" s="2">
        <v>1</v>
      </c>
    </row>
    <row r="77" spans="1:6" ht="29" x14ac:dyDescent="0.35">
      <c r="A77" s="55" t="s">
        <v>554</v>
      </c>
      <c r="B77" s="54" t="s">
        <v>444</v>
      </c>
      <c r="C77" s="55">
        <v>1</v>
      </c>
      <c r="D77" s="54" t="s">
        <v>659</v>
      </c>
      <c r="E77" s="2">
        <v>1</v>
      </c>
    </row>
    <row r="78" spans="1:6" ht="58" x14ac:dyDescent="0.35">
      <c r="A78" s="55" t="s">
        <v>546</v>
      </c>
      <c r="B78" s="54" t="s">
        <v>452</v>
      </c>
      <c r="C78" s="55">
        <v>0</v>
      </c>
      <c r="D78" s="54" t="s">
        <v>660</v>
      </c>
      <c r="F78" s="2">
        <v>1</v>
      </c>
    </row>
    <row r="79" spans="1:6" ht="101.5" x14ac:dyDescent="0.35">
      <c r="A79" s="55" t="s">
        <v>533</v>
      </c>
      <c r="B79" s="54" t="s">
        <v>453</v>
      </c>
      <c r="C79" s="55">
        <v>1</v>
      </c>
      <c r="D79" s="54" t="s">
        <v>661</v>
      </c>
    </row>
    <row r="80" spans="1:6" ht="87" x14ac:dyDescent="0.35">
      <c r="A80" s="55" t="s">
        <v>542</v>
      </c>
      <c r="B80" s="54" t="s">
        <v>454</v>
      </c>
      <c r="C80" s="55">
        <v>0</v>
      </c>
      <c r="D80" s="54" t="s">
        <v>662</v>
      </c>
      <c r="F80" s="2">
        <v>1</v>
      </c>
    </row>
    <row r="81" spans="1:8" ht="87" x14ac:dyDescent="0.35">
      <c r="A81" s="55" t="s">
        <v>563</v>
      </c>
      <c r="B81" s="54" t="s">
        <v>454</v>
      </c>
      <c r="C81" s="55">
        <v>0</v>
      </c>
      <c r="D81" s="54" t="s">
        <v>663</v>
      </c>
      <c r="F81" s="2">
        <v>1</v>
      </c>
    </row>
    <row r="82" spans="1:8" ht="29" x14ac:dyDescent="0.35">
      <c r="A82" s="55" t="s">
        <v>550</v>
      </c>
      <c r="B82" s="54" t="s">
        <v>455</v>
      </c>
      <c r="C82" s="55">
        <v>0</v>
      </c>
      <c r="D82" s="54" t="s">
        <v>659</v>
      </c>
      <c r="E82" s="2">
        <v>1</v>
      </c>
    </row>
    <row r="83" spans="1:8" ht="43.5" x14ac:dyDescent="0.35">
      <c r="A83" s="55" t="s">
        <v>557</v>
      </c>
      <c r="B83" s="54" t="s">
        <v>455</v>
      </c>
      <c r="C83" s="55">
        <v>0</v>
      </c>
      <c r="D83" s="54" t="s">
        <v>638</v>
      </c>
      <c r="E83" s="2">
        <v>1</v>
      </c>
    </row>
    <row r="84" spans="1:8" ht="72.5" x14ac:dyDescent="0.35">
      <c r="A84" s="55" t="s">
        <v>544</v>
      </c>
      <c r="B84" s="54" t="s">
        <v>456</v>
      </c>
      <c r="C84" s="55">
        <v>1</v>
      </c>
      <c r="D84" s="54" t="s">
        <v>664</v>
      </c>
    </row>
    <row r="85" spans="1:8" ht="87" x14ac:dyDescent="0.35">
      <c r="A85" s="55" t="s">
        <v>541</v>
      </c>
      <c r="B85" s="54" t="s">
        <v>458</v>
      </c>
      <c r="C85" s="55">
        <v>0</v>
      </c>
      <c r="D85" s="54" t="s">
        <v>665</v>
      </c>
      <c r="E85" s="2">
        <v>1</v>
      </c>
    </row>
    <row r="86" spans="1:8" ht="87" x14ac:dyDescent="0.35">
      <c r="A86" s="55" t="s">
        <v>538</v>
      </c>
      <c r="B86" s="54" t="s">
        <v>458</v>
      </c>
      <c r="C86" s="55">
        <v>0</v>
      </c>
      <c r="D86" s="54" t="s">
        <v>666</v>
      </c>
      <c r="E86" s="2">
        <v>1</v>
      </c>
    </row>
    <row r="87" spans="1:8" ht="87" x14ac:dyDescent="0.35">
      <c r="A87" s="55" t="s">
        <v>534</v>
      </c>
      <c r="B87" s="54" t="s">
        <v>460</v>
      </c>
      <c r="C87" s="55">
        <v>0</v>
      </c>
      <c r="D87" s="54" t="s">
        <v>667</v>
      </c>
      <c r="E87" s="2">
        <v>1</v>
      </c>
    </row>
    <row r="88" spans="1:8" ht="87" x14ac:dyDescent="0.35">
      <c r="A88" s="55" t="s">
        <v>564</v>
      </c>
      <c r="B88" s="54" t="s">
        <v>460</v>
      </c>
      <c r="C88" s="55">
        <v>0</v>
      </c>
      <c r="D88" s="54" t="s">
        <v>667</v>
      </c>
      <c r="E88" s="2">
        <v>1</v>
      </c>
    </row>
    <row r="89" spans="1:8" ht="87" x14ac:dyDescent="0.35">
      <c r="A89" s="55" t="s">
        <v>546</v>
      </c>
      <c r="B89" s="54" t="s">
        <v>460</v>
      </c>
      <c r="C89" s="55">
        <v>0</v>
      </c>
      <c r="D89" s="54"/>
      <c r="F89" s="2">
        <v>1</v>
      </c>
    </row>
    <row r="90" spans="1:8" ht="174" x14ac:dyDescent="0.35">
      <c r="A90" s="55" t="s">
        <v>565</v>
      </c>
      <c r="B90" s="54" t="s">
        <v>467</v>
      </c>
      <c r="C90" s="55">
        <v>1</v>
      </c>
      <c r="D90" s="54" t="s">
        <v>668</v>
      </c>
    </row>
    <row r="91" spans="1:8" ht="43.5" x14ac:dyDescent="0.35">
      <c r="A91" s="55" t="s">
        <v>558</v>
      </c>
      <c r="B91" s="54" t="s">
        <v>470</v>
      </c>
      <c r="C91" s="55">
        <v>0</v>
      </c>
      <c r="D91" s="54" t="s">
        <v>669</v>
      </c>
      <c r="H91" s="2">
        <v>1</v>
      </c>
    </row>
    <row r="92" spans="1:8" ht="58" x14ac:dyDescent="0.35">
      <c r="A92" s="55" t="s">
        <v>552</v>
      </c>
      <c r="B92" s="54" t="s">
        <v>471</v>
      </c>
      <c r="C92" s="55">
        <v>1</v>
      </c>
      <c r="D92" s="54" t="s">
        <v>670</v>
      </c>
    </row>
    <row r="93" spans="1:8" ht="43.5" x14ac:dyDescent="0.35">
      <c r="A93" s="55" t="s">
        <v>555</v>
      </c>
      <c r="B93" s="54" t="s">
        <v>473</v>
      </c>
      <c r="C93" s="55">
        <v>0</v>
      </c>
      <c r="D93" s="54"/>
      <c r="E93" s="2">
        <v>1</v>
      </c>
    </row>
    <row r="94" spans="1:8" ht="43.5" x14ac:dyDescent="0.35">
      <c r="A94" s="55" t="s">
        <v>550</v>
      </c>
      <c r="B94" s="54" t="s">
        <v>474</v>
      </c>
      <c r="C94" s="55">
        <v>0</v>
      </c>
      <c r="D94" s="54" t="s">
        <v>671</v>
      </c>
      <c r="F94" s="2">
        <v>1</v>
      </c>
    </row>
    <row r="95" spans="1:8" ht="58" x14ac:dyDescent="0.35">
      <c r="A95" s="55" t="s">
        <v>554</v>
      </c>
      <c r="B95" s="54" t="s">
        <v>476</v>
      </c>
      <c r="C95" s="55">
        <v>0</v>
      </c>
      <c r="D95" s="54" t="s">
        <v>672</v>
      </c>
      <c r="E95" s="2">
        <v>1</v>
      </c>
    </row>
    <row r="96" spans="1:8" ht="58" x14ac:dyDescent="0.35">
      <c r="A96" s="55" t="s">
        <v>565</v>
      </c>
      <c r="B96" s="54" t="s">
        <v>476</v>
      </c>
      <c r="C96" s="55">
        <v>0</v>
      </c>
      <c r="D96" s="54" t="s">
        <v>672</v>
      </c>
      <c r="E96" s="2">
        <v>1</v>
      </c>
    </row>
    <row r="97" spans="1:6" ht="87" x14ac:dyDescent="0.35">
      <c r="A97" s="55" t="s">
        <v>534</v>
      </c>
      <c r="B97" s="54" t="s">
        <v>477</v>
      </c>
      <c r="C97" s="55">
        <v>1</v>
      </c>
      <c r="D97" s="54" t="s">
        <v>673</v>
      </c>
    </row>
    <row r="98" spans="1:6" ht="87" x14ac:dyDescent="0.35">
      <c r="A98" s="55" t="s">
        <v>533</v>
      </c>
      <c r="B98" s="54" t="s">
        <v>477</v>
      </c>
      <c r="C98" s="55">
        <v>0</v>
      </c>
      <c r="D98" s="54" t="s">
        <v>674</v>
      </c>
      <c r="E98" s="2">
        <v>1</v>
      </c>
    </row>
    <row r="99" spans="1:6" ht="43.5" x14ac:dyDescent="0.35">
      <c r="A99" s="55" t="s">
        <v>546</v>
      </c>
      <c r="B99" s="54" t="s">
        <v>482</v>
      </c>
      <c r="C99" s="55">
        <v>0</v>
      </c>
      <c r="D99" s="54" t="s">
        <v>675</v>
      </c>
      <c r="F99" s="2">
        <v>1</v>
      </c>
    </row>
    <row r="100" spans="1:6" ht="43.5" x14ac:dyDescent="0.35">
      <c r="A100" s="55" t="s">
        <v>563</v>
      </c>
      <c r="B100" s="54" t="s">
        <v>482</v>
      </c>
      <c r="C100" s="55">
        <v>0</v>
      </c>
      <c r="D100" s="54" t="s">
        <v>676</v>
      </c>
      <c r="F100" s="2">
        <v>1</v>
      </c>
    </row>
    <row r="101" spans="1:6" ht="101.5" x14ac:dyDescent="0.35">
      <c r="A101" s="55" t="s">
        <v>546</v>
      </c>
      <c r="B101" s="54" t="s">
        <v>483</v>
      </c>
      <c r="C101" s="55">
        <v>0</v>
      </c>
      <c r="D101" s="54"/>
      <c r="E101" s="2">
        <v>1</v>
      </c>
    </row>
    <row r="102" spans="1:6" ht="101.5" x14ac:dyDescent="0.35">
      <c r="A102" s="55" t="s">
        <v>542</v>
      </c>
      <c r="B102" s="54" t="s">
        <v>484</v>
      </c>
      <c r="C102" s="55">
        <v>1</v>
      </c>
      <c r="D102" s="54" t="s">
        <v>677</v>
      </c>
    </row>
    <row r="103" spans="1:6" ht="72.5" x14ac:dyDescent="0.35">
      <c r="A103" s="55" t="s">
        <v>552</v>
      </c>
      <c r="B103" s="54" t="s">
        <v>485</v>
      </c>
      <c r="C103" s="55">
        <v>0</v>
      </c>
      <c r="D103" s="54" t="s">
        <v>678</v>
      </c>
      <c r="F103" s="2">
        <v>1</v>
      </c>
    </row>
    <row r="104" spans="1:6" ht="101.5" x14ac:dyDescent="0.35">
      <c r="A104" s="55" t="s">
        <v>550</v>
      </c>
      <c r="B104" s="54" t="s">
        <v>490</v>
      </c>
      <c r="C104" s="55">
        <v>0</v>
      </c>
      <c r="D104" s="54" t="s">
        <v>679</v>
      </c>
      <c r="F104" s="2">
        <v>1</v>
      </c>
    </row>
    <row r="105" spans="1:6" ht="58" x14ac:dyDescent="0.35">
      <c r="A105" s="55" t="s">
        <v>534</v>
      </c>
      <c r="B105" s="54" t="s">
        <v>495</v>
      </c>
      <c r="C105" s="55">
        <v>0</v>
      </c>
      <c r="D105" s="54" t="s">
        <v>680</v>
      </c>
      <c r="F105" s="2">
        <v>1</v>
      </c>
    </row>
    <row r="106" spans="1:6" ht="43.5" x14ac:dyDescent="0.35">
      <c r="A106" s="55" t="s">
        <v>542</v>
      </c>
      <c r="B106" s="54" t="s">
        <v>497</v>
      </c>
      <c r="C106" s="55">
        <v>0</v>
      </c>
      <c r="D106" s="54" t="s">
        <v>662</v>
      </c>
      <c r="F106" s="2">
        <v>1</v>
      </c>
    </row>
    <row r="107" spans="1:6" ht="116" x14ac:dyDescent="0.35">
      <c r="A107" s="55" t="s">
        <v>534</v>
      </c>
      <c r="B107" s="54" t="s">
        <v>502</v>
      </c>
      <c r="C107" s="55">
        <v>0</v>
      </c>
      <c r="D107" s="54"/>
      <c r="E107" s="2">
        <v>1</v>
      </c>
    </row>
    <row r="108" spans="1:6" ht="116" x14ac:dyDescent="0.35">
      <c r="A108" s="55" t="s">
        <v>552</v>
      </c>
      <c r="B108" s="54" t="s">
        <v>502</v>
      </c>
      <c r="C108" s="55">
        <v>1</v>
      </c>
      <c r="D108" s="54" t="s">
        <v>681</v>
      </c>
    </row>
    <row r="109" spans="1:6" ht="116" x14ac:dyDescent="0.35">
      <c r="A109" s="55" t="s">
        <v>566</v>
      </c>
      <c r="B109" s="54" t="s">
        <v>502</v>
      </c>
      <c r="C109" s="55">
        <v>0</v>
      </c>
      <c r="D109" s="54" t="s">
        <v>682</v>
      </c>
    </row>
    <row r="110" spans="1:6" ht="130.5" x14ac:dyDescent="0.35">
      <c r="A110" s="55" t="s">
        <v>542</v>
      </c>
      <c r="B110" s="54" t="s">
        <v>506</v>
      </c>
      <c r="C110" s="55">
        <v>1</v>
      </c>
      <c r="D110" s="54" t="s">
        <v>683</v>
      </c>
    </row>
    <row r="111" spans="1:6" ht="43.5" x14ac:dyDescent="0.35">
      <c r="A111" s="55" t="s">
        <v>546</v>
      </c>
      <c r="B111" s="54" t="s">
        <v>506</v>
      </c>
      <c r="C111" s="55">
        <v>0</v>
      </c>
      <c r="D111" s="54"/>
      <c r="F111" s="2">
        <v>1</v>
      </c>
    </row>
    <row r="112" spans="1:6" ht="58" x14ac:dyDescent="0.35">
      <c r="A112" s="55" t="s">
        <v>557</v>
      </c>
      <c r="B112" s="54" t="s">
        <v>508</v>
      </c>
      <c r="C112" s="55">
        <v>0</v>
      </c>
      <c r="D112" s="54" t="s">
        <v>638</v>
      </c>
      <c r="E112" s="2">
        <v>1</v>
      </c>
    </row>
    <row r="113" spans="1:8" ht="58" x14ac:dyDescent="0.35">
      <c r="A113" s="55" t="s">
        <v>538</v>
      </c>
      <c r="B113" s="54" t="s">
        <v>512</v>
      </c>
      <c r="C113" s="55">
        <v>0</v>
      </c>
      <c r="D113" s="54"/>
      <c r="E113" s="2">
        <v>1</v>
      </c>
    </row>
    <row r="114" spans="1:8" ht="43.5" x14ac:dyDescent="0.35">
      <c r="A114" s="55" t="s">
        <v>538</v>
      </c>
      <c r="B114" s="54" t="s">
        <v>513</v>
      </c>
      <c r="C114" s="55">
        <v>0</v>
      </c>
      <c r="D114" s="54"/>
      <c r="E114" s="2">
        <v>1</v>
      </c>
    </row>
    <row r="115" spans="1:8" ht="72.5" x14ac:dyDescent="0.35">
      <c r="A115" s="55" t="s">
        <v>538</v>
      </c>
      <c r="B115" s="54" t="s">
        <v>514</v>
      </c>
      <c r="C115" s="55">
        <v>0</v>
      </c>
      <c r="D115" s="54"/>
      <c r="E115" s="2">
        <v>1</v>
      </c>
    </row>
    <row r="116" spans="1:8" ht="72.5" x14ac:dyDescent="0.35">
      <c r="A116" s="55" t="s">
        <v>534</v>
      </c>
      <c r="B116" s="54" t="s">
        <v>516</v>
      </c>
      <c r="C116" s="55">
        <v>1</v>
      </c>
      <c r="D116" s="54" t="s">
        <v>684</v>
      </c>
    </row>
    <row r="117" spans="1:8" ht="145" x14ac:dyDescent="0.35">
      <c r="A117" s="55" t="s">
        <v>567</v>
      </c>
      <c r="B117" s="54" t="s">
        <v>521</v>
      </c>
      <c r="C117" s="55">
        <v>0</v>
      </c>
      <c r="D117" s="54" t="s">
        <v>685</v>
      </c>
      <c r="H117" s="2">
        <v>1</v>
      </c>
    </row>
    <row r="118" spans="1:8" ht="145" x14ac:dyDescent="0.35">
      <c r="A118" s="55" t="s">
        <v>556</v>
      </c>
      <c r="B118" s="54" t="s">
        <v>522</v>
      </c>
      <c r="C118" s="55">
        <v>0</v>
      </c>
      <c r="D118" s="54"/>
      <c r="E118" s="2">
        <v>1</v>
      </c>
    </row>
    <row r="119" spans="1:8" ht="58" x14ac:dyDescent="0.35">
      <c r="A119" s="55" t="s">
        <v>546</v>
      </c>
      <c r="B119" s="54" t="s">
        <v>524</v>
      </c>
      <c r="C119" s="55">
        <v>0</v>
      </c>
      <c r="D119" s="54" t="s">
        <v>675</v>
      </c>
      <c r="F119" s="2">
        <v>1</v>
      </c>
    </row>
    <row r="120" spans="1:8" x14ac:dyDescent="0.35">
      <c r="C120" s="2">
        <f>SUM(C3:C119)</f>
        <v>29</v>
      </c>
      <c r="E120" s="2">
        <f>SUM(E3:E119)</f>
        <v>42</v>
      </c>
      <c r="F120" s="2">
        <f t="shared" ref="F120:G120" si="0">SUM(F3:F119)</f>
        <v>40</v>
      </c>
      <c r="G120" s="2">
        <f t="shared" si="0"/>
        <v>1</v>
      </c>
      <c r="H120" s="2">
        <f>SUM(H3:H119)</f>
        <v>5</v>
      </c>
    </row>
    <row r="122" spans="1:8" x14ac:dyDescent="0.35">
      <c r="B122" s="38" t="s">
        <v>605</v>
      </c>
      <c r="E122" s="38" t="s">
        <v>700</v>
      </c>
      <c r="F122" s="38" t="s">
        <v>694</v>
      </c>
      <c r="G122" s="38" t="s">
        <v>699</v>
      </c>
    </row>
    <row r="123" spans="1:8" x14ac:dyDescent="0.35">
      <c r="B123" s="2" t="s">
        <v>606</v>
      </c>
      <c r="E123" s="38" t="s">
        <v>573</v>
      </c>
      <c r="F123" s="2">
        <f>C120</f>
        <v>29</v>
      </c>
      <c r="G123" s="58">
        <f>100*F123/SUM($F$123:$F$127)</f>
        <v>24.786324786324787</v>
      </c>
    </row>
    <row r="124" spans="1:8" x14ac:dyDescent="0.35">
      <c r="E124" s="38" t="s">
        <v>695</v>
      </c>
      <c r="F124" s="2">
        <f>E120</f>
        <v>42</v>
      </c>
      <c r="G124" s="58">
        <f t="shared" ref="G124:G127" si="1">100*F124/SUM($F$123:$F$127)</f>
        <v>35.897435897435898</v>
      </c>
    </row>
    <row r="125" spans="1:8" x14ac:dyDescent="0.35">
      <c r="E125" s="38" t="s">
        <v>696</v>
      </c>
      <c r="F125" s="2">
        <f>F120</f>
        <v>40</v>
      </c>
      <c r="G125" s="58">
        <f t="shared" si="1"/>
        <v>34.188034188034187</v>
      </c>
    </row>
    <row r="126" spans="1:8" x14ac:dyDescent="0.35">
      <c r="E126" s="38" t="s">
        <v>697</v>
      </c>
      <c r="F126" s="2">
        <f>G120</f>
        <v>1</v>
      </c>
      <c r="G126" s="58">
        <f t="shared" si="1"/>
        <v>0.85470085470085466</v>
      </c>
    </row>
    <row r="127" spans="1:8" x14ac:dyDescent="0.35">
      <c r="E127" s="38" t="s">
        <v>698</v>
      </c>
      <c r="F127" s="2">
        <f>H120</f>
        <v>5</v>
      </c>
      <c r="G127" s="58">
        <f t="shared" si="1"/>
        <v>4.2735042735042734</v>
      </c>
    </row>
    <row r="128" spans="1:8" x14ac:dyDescent="0.35">
      <c r="D128"/>
      <c r="E128"/>
    </row>
    <row r="130" spans="4:10" x14ac:dyDescent="0.35">
      <c r="D130" s="56" t="s">
        <v>686</v>
      </c>
      <c r="E130" t="s">
        <v>689</v>
      </c>
      <c r="F130" t="s">
        <v>688</v>
      </c>
      <c r="G130" t="s">
        <v>690</v>
      </c>
      <c r="H130" t="s">
        <v>691</v>
      </c>
      <c r="I130" t="s">
        <v>692</v>
      </c>
      <c r="J130" t="s">
        <v>693</v>
      </c>
    </row>
    <row r="131" spans="4:10" x14ac:dyDescent="0.35">
      <c r="D131" s="53" t="s">
        <v>537</v>
      </c>
      <c r="E131" s="57">
        <v>1</v>
      </c>
      <c r="F131" s="57">
        <v>0</v>
      </c>
      <c r="G131" s="57">
        <v>1</v>
      </c>
      <c r="H131" s="57"/>
      <c r="I131" s="57"/>
      <c r="J131" s="57"/>
    </row>
    <row r="132" spans="4:10" x14ac:dyDescent="0.35">
      <c r="D132" s="59" t="s">
        <v>559</v>
      </c>
      <c r="E132" s="57">
        <v>1</v>
      </c>
      <c r="F132" s="57">
        <v>0</v>
      </c>
      <c r="G132" s="57">
        <v>1</v>
      </c>
      <c r="H132" s="57"/>
      <c r="I132" s="57"/>
      <c r="J132" s="57"/>
    </row>
    <row r="133" spans="4:10" x14ac:dyDescent="0.35">
      <c r="D133" s="53" t="s">
        <v>548</v>
      </c>
      <c r="E133" s="57">
        <v>6</v>
      </c>
      <c r="F133" s="57">
        <v>1</v>
      </c>
      <c r="G133" s="57">
        <v>4</v>
      </c>
      <c r="H133" s="57">
        <v>1</v>
      </c>
      <c r="I133" s="57"/>
      <c r="J133" s="57"/>
    </row>
    <row r="134" spans="4:10" x14ac:dyDescent="0.35">
      <c r="D134" s="53" t="s">
        <v>534</v>
      </c>
      <c r="E134" s="57">
        <v>9</v>
      </c>
      <c r="F134" s="57">
        <v>4</v>
      </c>
      <c r="G134" s="57">
        <v>3</v>
      </c>
      <c r="H134" s="57">
        <v>2</v>
      </c>
      <c r="I134" s="57"/>
      <c r="J134" s="57"/>
    </row>
    <row r="135" spans="4:10" x14ac:dyDescent="0.35">
      <c r="D135" s="53" t="s">
        <v>551</v>
      </c>
      <c r="E135" s="57">
        <v>1</v>
      </c>
      <c r="F135" s="57">
        <v>0</v>
      </c>
      <c r="G135" s="57"/>
      <c r="H135" s="57">
        <v>1</v>
      </c>
      <c r="I135" s="57"/>
      <c r="J135" s="57"/>
    </row>
    <row r="136" spans="4:10" x14ac:dyDescent="0.35">
      <c r="D136" s="53" t="s">
        <v>550</v>
      </c>
      <c r="E136" s="57">
        <v>8</v>
      </c>
      <c r="F136" s="57">
        <v>1</v>
      </c>
      <c r="G136" s="57">
        <v>3</v>
      </c>
      <c r="H136" s="57">
        <v>4</v>
      </c>
      <c r="I136" s="57"/>
      <c r="J136" s="57"/>
    </row>
    <row r="137" spans="4:10" x14ac:dyDescent="0.35">
      <c r="D137" s="53" t="s">
        <v>541</v>
      </c>
      <c r="E137" s="57">
        <v>4</v>
      </c>
      <c r="F137" s="57">
        <v>1</v>
      </c>
      <c r="G137" s="57">
        <v>3</v>
      </c>
      <c r="H137" s="57"/>
      <c r="I137" s="57"/>
      <c r="J137" s="57"/>
    </row>
    <row r="138" spans="4:10" x14ac:dyDescent="0.35">
      <c r="D138" s="53" t="s">
        <v>539</v>
      </c>
      <c r="E138" s="57">
        <v>1</v>
      </c>
      <c r="F138" s="57">
        <v>0</v>
      </c>
      <c r="G138" s="57">
        <v>1</v>
      </c>
      <c r="H138" s="57"/>
      <c r="I138" s="57"/>
      <c r="J138" s="57"/>
    </row>
    <row r="139" spans="4:10" x14ac:dyDescent="0.35">
      <c r="D139" s="53" t="s">
        <v>538</v>
      </c>
      <c r="E139" s="57">
        <v>10</v>
      </c>
      <c r="F139" s="57">
        <v>3</v>
      </c>
      <c r="G139" s="57">
        <v>7</v>
      </c>
      <c r="H139" s="57"/>
      <c r="I139" s="57"/>
      <c r="J139" s="57"/>
    </row>
    <row r="140" spans="4:10" x14ac:dyDescent="0.35">
      <c r="D140" s="53" t="s">
        <v>554</v>
      </c>
      <c r="E140" s="57">
        <v>5</v>
      </c>
      <c r="F140" s="57">
        <v>1</v>
      </c>
      <c r="G140" s="57">
        <v>4</v>
      </c>
      <c r="H140" s="57">
        <v>1</v>
      </c>
      <c r="I140" s="57"/>
      <c r="J140" s="57"/>
    </row>
    <row r="141" spans="4:10" x14ac:dyDescent="0.35">
      <c r="D141" s="53" t="s">
        <v>553</v>
      </c>
      <c r="E141" s="57">
        <v>1</v>
      </c>
      <c r="F141" s="57">
        <v>0</v>
      </c>
      <c r="G141" s="57">
        <v>1</v>
      </c>
      <c r="H141" s="57"/>
      <c r="I141" s="57"/>
      <c r="J141" s="57"/>
    </row>
    <row r="142" spans="4:10" x14ac:dyDescent="0.35">
      <c r="D142" s="53" t="s">
        <v>529</v>
      </c>
      <c r="E142" s="57">
        <v>2</v>
      </c>
      <c r="F142" s="57">
        <v>0</v>
      </c>
      <c r="G142" s="57"/>
      <c r="H142" s="57"/>
      <c r="I142" s="57"/>
      <c r="J142" s="57">
        <v>2</v>
      </c>
    </row>
    <row r="143" spans="4:10" x14ac:dyDescent="0.35">
      <c r="D143" s="53" t="s">
        <v>564</v>
      </c>
      <c r="E143" s="57">
        <v>1</v>
      </c>
      <c r="F143" s="57">
        <v>0</v>
      </c>
      <c r="G143" s="57">
        <v>1</v>
      </c>
      <c r="H143" s="57"/>
      <c r="I143" s="57"/>
      <c r="J143" s="57"/>
    </row>
    <row r="144" spans="4:10" x14ac:dyDescent="0.35">
      <c r="D144" s="53" t="s">
        <v>558</v>
      </c>
      <c r="E144" s="57">
        <v>3</v>
      </c>
      <c r="F144" s="57">
        <v>1</v>
      </c>
      <c r="G144" s="57"/>
      <c r="H144" s="57"/>
      <c r="I144" s="57"/>
      <c r="J144" s="57">
        <v>2</v>
      </c>
    </row>
    <row r="145" spans="4:10" x14ac:dyDescent="0.35">
      <c r="D145" s="53" t="s">
        <v>565</v>
      </c>
      <c r="E145" s="57">
        <v>2</v>
      </c>
      <c r="F145" s="57">
        <v>1</v>
      </c>
      <c r="G145" s="57">
        <v>1</v>
      </c>
      <c r="H145" s="57"/>
      <c r="I145" s="57"/>
      <c r="J145" s="57"/>
    </row>
    <row r="146" spans="4:10" x14ac:dyDescent="0.35">
      <c r="D146" s="53" t="s">
        <v>555</v>
      </c>
      <c r="E146" s="57">
        <v>3</v>
      </c>
      <c r="F146" s="57">
        <v>1</v>
      </c>
      <c r="G146" s="57">
        <v>1</v>
      </c>
      <c r="H146" s="57">
        <v>1</v>
      </c>
      <c r="I146" s="57"/>
      <c r="J146" s="57"/>
    </row>
    <row r="147" spans="4:10" x14ac:dyDescent="0.35">
      <c r="D147" s="53" t="s">
        <v>561</v>
      </c>
      <c r="E147" s="57">
        <v>1</v>
      </c>
      <c r="F147" s="57">
        <v>0</v>
      </c>
      <c r="G147" s="57">
        <v>1</v>
      </c>
      <c r="H147" s="57"/>
      <c r="I147" s="57"/>
      <c r="J147" s="57"/>
    </row>
    <row r="148" spans="4:10" x14ac:dyDescent="0.35">
      <c r="D148" s="53" t="s">
        <v>549</v>
      </c>
      <c r="E148" s="57">
        <v>1</v>
      </c>
      <c r="F148" s="57">
        <v>0</v>
      </c>
      <c r="G148" s="57">
        <v>1</v>
      </c>
      <c r="H148" s="57"/>
      <c r="I148" s="57"/>
      <c r="J148" s="57"/>
    </row>
    <row r="149" spans="4:10" x14ac:dyDescent="0.35">
      <c r="D149" s="53" t="s">
        <v>552</v>
      </c>
      <c r="E149" s="57">
        <v>4</v>
      </c>
      <c r="F149" s="57">
        <v>2</v>
      </c>
      <c r="G149" s="57">
        <v>1</v>
      </c>
      <c r="H149" s="57">
        <v>1</v>
      </c>
      <c r="I149" s="57"/>
      <c r="J149" s="57"/>
    </row>
    <row r="150" spans="4:10" x14ac:dyDescent="0.35">
      <c r="D150" s="53" t="s">
        <v>566</v>
      </c>
      <c r="E150" s="57">
        <v>1</v>
      </c>
      <c r="F150" s="57">
        <v>0</v>
      </c>
      <c r="G150" s="57"/>
      <c r="H150" s="57"/>
      <c r="I150" s="57"/>
      <c r="J150" s="57"/>
    </row>
    <row r="151" spans="4:10" x14ac:dyDescent="0.35">
      <c r="D151" s="53" t="s">
        <v>556</v>
      </c>
      <c r="E151" s="57">
        <v>2</v>
      </c>
      <c r="F151" s="57">
        <v>1</v>
      </c>
      <c r="G151" s="57">
        <v>1</v>
      </c>
      <c r="H151" s="57"/>
      <c r="I151" s="57"/>
      <c r="J151" s="57"/>
    </row>
    <row r="152" spans="4:10" x14ac:dyDescent="0.35">
      <c r="D152" s="53" t="s">
        <v>544</v>
      </c>
      <c r="E152" s="57">
        <v>2</v>
      </c>
      <c r="F152" s="57">
        <v>1</v>
      </c>
      <c r="G152" s="57"/>
      <c r="H152" s="57">
        <v>1</v>
      </c>
      <c r="I152" s="57"/>
      <c r="J152" s="57"/>
    </row>
    <row r="153" spans="4:10" x14ac:dyDescent="0.35">
      <c r="D153" s="53" t="s">
        <v>532</v>
      </c>
      <c r="E153" s="57">
        <v>1</v>
      </c>
      <c r="F153" s="57">
        <v>0</v>
      </c>
      <c r="G153" s="57"/>
      <c r="H153" s="57">
        <v>1</v>
      </c>
      <c r="I153" s="57"/>
      <c r="J153" s="57"/>
    </row>
    <row r="154" spans="4:10" x14ac:dyDescent="0.35">
      <c r="D154" s="53" t="s">
        <v>542</v>
      </c>
      <c r="E154" s="57">
        <v>7</v>
      </c>
      <c r="F154" s="57">
        <v>2</v>
      </c>
      <c r="G154" s="57"/>
      <c r="H154" s="57">
        <v>5</v>
      </c>
      <c r="I154" s="57"/>
      <c r="J154" s="57"/>
    </row>
    <row r="155" spans="4:10" x14ac:dyDescent="0.35">
      <c r="D155" s="53" t="s">
        <v>536</v>
      </c>
      <c r="E155" s="57">
        <v>2</v>
      </c>
      <c r="F155" s="57">
        <v>2</v>
      </c>
      <c r="G155" s="57"/>
      <c r="H155" s="57"/>
      <c r="I155" s="57"/>
      <c r="J155" s="57"/>
    </row>
    <row r="156" spans="4:10" x14ac:dyDescent="0.35">
      <c r="D156" s="53" t="s">
        <v>546</v>
      </c>
      <c r="E156" s="57">
        <v>16</v>
      </c>
      <c r="F156" s="57">
        <v>0</v>
      </c>
      <c r="G156" s="57">
        <v>1</v>
      </c>
      <c r="H156" s="57">
        <v>15</v>
      </c>
      <c r="I156" s="57"/>
      <c r="J156" s="57"/>
    </row>
    <row r="157" spans="4:10" x14ac:dyDescent="0.35">
      <c r="D157" s="53" t="s">
        <v>562</v>
      </c>
      <c r="E157" s="57">
        <v>1</v>
      </c>
      <c r="F157" s="57">
        <v>0</v>
      </c>
      <c r="G157" s="57"/>
      <c r="H157" s="57">
        <v>1</v>
      </c>
      <c r="I157" s="57"/>
      <c r="J157" s="57"/>
    </row>
    <row r="158" spans="4:10" x14ac:dyDescent="0.35">
      <c r="D158" s="53" t="s">
        <v>531</v>
      </c>
      <c r="E158" s="57">
        <v>1</v>
      </c>
      <c r="F158" s="57">
        <v>1</v>
      </c>
      <c r="G158" s="57"/>
      <c r="H158" s="57"/>
      <c r="I158" s="57"/>
      <c r="J158" s="57"/>
    </row>
    <row r="159" spans="4:10" x14ac:dyDescent="0.35">
      <c r="D159" s="53" t="s">
        <v>533</v>
      </c>
      <c r="E159" s="57">
        <v>3</v>
      </c>
      <c r="F159" s="57">
        <v>1</v>
      </c>
      <c r="G159" s="57">
        <v>2</v>
      </c>
      <c r="H159" s="57"/>
      <c r="I159" s="57"/>
      <c r="J159" s="57"/>
    </row>
    <row r="160" spans="4:10" x14ac:dyDescent="0.35">
      <c r="D160" s="53" t="s">
        <v>567</v>
      </c>
      <c r="E160" s="57">
        <v>1</v>
      </c>
      <c r="F160" s="57">
        <v>0</v>
      </c>
      <c r="G160" s="57"/>
      <c r="H160" s="57"/>
      <c r="I160" s="57"/>
      <c r="J160" s="57">
        <v>1</v>
      </c>
    </row>
    <row r="161" spans="4:10" x14ac:dyDescent="0.35">
      <c r="D161" s="53" t="s">
        <v>557</v>
      </c>
      <c r="E161" s="57">
        <v>4</v>
      </c>
      <c r="F161" s="57">
        <v>1</v>
      </c>
      <c r="G161" s="57">
        <v>3</v>
      </c>
      <c r="H161" s="57"/>
      <c r="I161" s="57"/>
      <c r="J161" s="57"/>
    </row>
    <row r="162" spans="4:10" x14ac:dyDescent="0.35">
      <c r="D162" s="53" t="s">
        <v>543</v>
      </c>
      <c r="E162" s="57">
        <v>2</v>
      </c>
      <c r="F162" s="57">
        <v>1</v>
      </c>
      <c r="G162" s="57"/>
      <c r="H162" s="57">
        <v>1</v>
      </c>
      <c r="I162" s="57"/>
      <c r="J162" s="57"/>
    </row>
    <row r="163" spans="4:10" x14ac:dyDescent="0.35">
      <c r="D163" s="53" t="s">
        <v>563</v>
      </c>
      <c r="E163" s="57">
        <v>2</v>
      </c>
      <c r="F163" s="57">
        <v>0</v>
      </c>
      <c r="G163" s="57"/>
      <c r="H163" s="57">
        <v>2</v>
      </c>
      <c r="I163" s="57"/>
      <c r="J163" s="57"/>
    </row>
    <row r="164" spans="4:10" x14ac:dyDescent="0.35">
      <c r="D164" s="53" t="s">
        <v>540</v>
      </c>
      <c r="E164" s="57">
        <v>1</v>
      </c>
      <c r="F164" s="57">
        <v>0</v>
      </c>
      <c r="G164" s="57"/>
      <c r="H164" s="57"/>
      <c r="I164" s="57">
        <v>1</v>
      </c>
      <c r="J164" s="57"/>
    </row>
    <row r="165" spans="4:10" x14ac:dyDescent="0.35">
      <c r="D165" s="53" t="s">
        <v>545</v>
      </c>
      <c r="E165" s="57">
        <v>1</v>
      </c>
      <c r="F165" s="57">
        <v>1</v>
      </c>
      <c r="G165" s="57"/>
      <c r="H165" s="57"/>
      <c r="I165" s="57"/>
      <c r="J165" s="57"/>
    </row>
    <row r="166" spans="4:10" x14ac:dyDescent="0.35">
      <c r="D166" s="53" t="s">
        <v>560</v>
      </c>
      <c r="E166" s="57">
        <v>1</v>
      </c>
      <c r="F166" s="57">
        <v>0</v>
      </c>
      <c r="G166" s="57">
        <v>1</v>
      </c>
      <c r="H166" s="57"/>
      <c r="I166" s="57"/>
      <c r="J166" s="57"/>
    </row>
    <row r="167" spans="4:10" x14ac:dyDescent="0.35">
      <c r="D167" s="53" t="s">
        <v>535</v>
      </c>
      <c r="E167" s="57">
        <v>1</v>
      </c>
      <c r="F167" s="57">
        <v>1</v>
      </c>
      <c r="G167" s="57"/>
      <c r="H167" s="57"/>
      <c r="I167" s="57"/>
      <c r="J167" s="57"/>
    </row>
    <row r="168" spans="4:10" x14ac:dyDescent="0.35">
      <c r="D168" s="53" t="s">
        <v>547</v>
      </c>
      <c r="E168" s="57">
        <v>3</v>
      </c>
      <c r="F168" s="57">
        <v>0</v>
      </c>
      <c r="G168" s="57"/>
      <c r="H168" s="57">
        <v>3</v>
      </c>
      <c r="I168" s="57"/>
      <c r="J168" s="57"/>
    </row>
    <row r="169" spans="4:10" x14ac:dyDescent="0.35">
      <c r="D169" s="53" t="s">
        <v>530</v>
      </c>
      <c r="E169" s="57">
        <v>1</v>
      </c>
      <c r="F169" s="57">
        <v>1</v>
      </c>
      <c r="G169" s="57"/>
      <c r="H169" s="57"/>
      <c r="I169" s="57"/>
      <c r="J169" s="57"/>
    </row>
    <row r="170" spans="4:10" x14ac:dyDescent="0.35">
      <c r="D170" s="53" t="s">
        <v>687</v>
      </c>
      <c r="E170" s="57">
        <v>117</v>
      </c>
      <c r="F170" s="57">
        <v>29</v>
      </c>
      <c r="G170" s="57">
        <v>42</v>
      </c>
      <c r="H170" s="57">
        <v>40</v>
      </c>
      <c r="I170" s="57">
        <v>1</v>
      </c>
      <c r="J170" s="57">
        <v>5</v>
      </c>
    </row>
    <row r="171" spans="4:10" x14ac:dyDescent="0.35">
      <c r="D171"/>
      <c r="E171"/>
      <c r="F171"/>
      <c r="G171"/>
      <c r="H171"/>
    </row>
    <row r="172" spans="4:10" x14ac:dyDescent="0.35">
      <c r="D172"/>
      <c r="E172"/>
      <c r="F172"/>
      <c r="G172"/>
      <c r="H172"/>
    </row>
    <row r="173" spans="4:10" x14ac:dyDescent="0.35">
      <c r="D173"/>
    </row>
    <row r="174" spans="4:10" x14ac:dyDescent="0.35">
      <c r="D174"/>
    </row>
    <row r="175" spans="4:10" x14ac:dyDescent="0.35">
      <c r="D175"/>
    </row>
    <row r="176" spans="4:10" x14ac:dyDescent="0.35">
      <c r="D176"/>
    </row>
    <row r="177" spans="4:4" x14ac:dyDescent="0.35">
      <c r="D177"/>
    </row>
    <row r="178" spans="4:4" x14ac:dyDescent="0.35">
      <c r="D178"/>
    </row>
    <row r="179" spans="4:4" x14ac:dyDescent="0.35">
      <c r="D179"/>
    </row>
    <row r="180" spans="4:4" x14ac:dyDescent="0.35">
      <c r="D180"/>
    </row>
    <row r="181" spans="4:4" x14ac:dyDescent="0.35">
      <c r="D181"/>
    </row>
    <row r="182" spans="4:4" x14ac:dyDescent="0.35">
      <c r="D182"/>
    </row>
    <row r="183" spans="4:4" x14ac:dyDescent="0.35">
      <c r="D183"/>
    </row>
    <row r="184" spans="4:4" x14ac:dyDescent="0.35">
      <c r="D184"/>
    </row>
    <row r="185" spans="4:4" x14ac:dyDescent="0.35">
      <c r="D185"/>
    </row>
    <row r="186" spans="4:4" x14ac:dyDescent="0.35">
      <c r="D186"/>
    </row>
    <row r="187" spans="4:4" x14ac:dyDescent="0.35">
      <c r="D187"/>
    </row>
    <row r="188" spans="4:4" x14ac:dyDescent="0.35">
      <c r="D188"/>
    </row>
    <row r="189" spans="4:4" x14ac:dyDescent="0.35">
      <c r="D189"/>
    </row>
    <row r="190" spans="4:4" x14ac:dyDescent="0.35">
      <c r="D190"/>
    </row>
    <row r="191" spans="4:4" x14ac:dyDescent="0.35">
      <c r="D191"/>
    </row>
    <row r="192" spans="4:4" x14ac:dyDescent="0.35">
      <c r="D192"/>
    </row>
    <row r="193" spans="4:4" x14ac:dyDescent="0.35">
      <c r="D193"/>
    </row>
    <row r="194" spans="4:4" x14ac:dyDescent="0.35">
      <c r="D194"/>
    </row>
    <row r="195" spans="4:4" x14ac:dyDescent="0.35">
      <c r="D195"/>
    </row>
    <row r="196" spans="4:4" x14ac:dyDescent="0.35">
      <c r="D196"/>
    </row>
    <row r="197" spans="4:4" x14ac:dyDescent="0.35">
      <c r="D197"/>
    </row>
    <row r="198" spans="4:4" x14ac:dyDescent="0.35">
      <c r="D198"/>
    </row>
    <row r="199" spans="4:4" x14ac:dyDescent="0.35">
      <c r="D199"/>
    </row>
    <row r="200" spans="4:4" x14ac:dyDescent="0.35">
      <c r="D200"/>
    </row>
    <row r="201" spans="4:4" x14ac:dyDescent="0.35">
      <c r="D201"/>
    </row>
    <row r="202" spans="4:4" x14ac:dyDescent="0.35">
      <c r="D202"/>
    </row>
    <row r="203" spans="4:4" x14ac:dyDescent="0.35">
      <c r="D203"/>
    </row>
    <row r="204" spans="4:4" x14ac:dyDescent="0.35">
      <c r="D204"/>
    </row>
    <row r="205" spans="4:4" x14ac:dyDescent="0.35">
      <c r="D205"/>
    </row>
    <row r="206" spans="4:4" x14ac:dyDescent="0.35">
      <c r="D206"/>
    </row>
    <row r="207" spans="4:4" x14ac:dyDescent="0.35">
      <c r="D207"/>
    </row>
    <row r="208" spans="4:4" x14ac:dyDescent="0.35">
      <c r="D208"/>
    </row>
    <row r="209" spans="4:4" x14ac:dyDescent="0.35">
      <c r="D209"/>
    </row>
    <row r="210" spans="4:4" x14ac:dyDescent="0.35">
      <c r="D210"/>
    </row>
    <row r="211" spans="4:4" x14ac:dyDescent="0.35">
      <c r="D211"/>
    </row>
    <row r="212" spans="4:4" x14ac:dyDescent="0.35">
      <c r="D212"/>
    </row>
    <row r="213" spans="4:4" x14ac:dyDescent="0.35">
      <c r="D213"/>
    </row>
    <row r="214" spans="4:4" x14ac:dyDescent="0.35">
      <c r="D214"/>
    </row>
    <row r="215" spans="4:4" x14ac:dyDescent="0.35">
      <c r="D215"/>
    </row>
    <row r="216" spans="4:4" x14ac:dyDescent="0.35">
      <c r="D216"/>
    </row>
    <row r="217" spans="4:4" x14ac:dyDescent="0.35">
      <c r="D217"/>
    </row>
    <row r="218" spans="4:4" x14ac:dyDescent="0.35">
      <c r="D218"/>
    </row>
    <row r="219" spans="4:4" x14ac:dyDescent="0.35">
      <c r="D219"/>
    </row>
    <row r="220" spans="4:4" x14ac:dyDescent="0.35">
      <c r="D220"/>
    </row>
    <row r="221" spans="4:4" x14ac:dyDescent="0.35">
      <c r="D221"/>
    </row>
    <row r="222" spans="4:4" x14ac:dyDescent="0.35">
      <c r="D222"/>
    </row>
    <row r="223" spans="4:4" x14ac:dyDescent="0.35">
      <c r="D223"/>
    </row>
    <row r="224" spans="4:4" x14ac:dyDescent="0.35">
      <c r="D224"/>
    </row>
    <row r="225" spans="4:4" x14ac:dyDescent="0.35">
      <c r="D225"/>
    </row>
  </sheetData>
  <autoFilter ref="A2:H120" xr:uid="{00000000-0009-0000-0000-000003000000}"/>
  <mergeCells count="1">
    <mergeCell ref="E1:H1"/>
  </mergeCell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M52"/>
  <sheetViews>
    <sheetView workbookViewId="0">
      <pane ySplit="2" topLeftCell="A3" activePane="bottomLeft" state="frozen"/>
      <selection pane="bottomLeft" activeCell="H11" sqref="H11"/>
    </sheetView>
  </sheetViews>
  <sheetFormatPr defaultRowHeight="14.5" x14ac:dyDescent="0.35"/>
  <cols>
    <col min="1" max="1" width="5.453125" customWidth="1"/>
    <col min="2" max="2" width="78.1796875" customWidth="1"/>
    <col min="3" max="4" width="0" hidden="1" customWidth="1"/>
  </cols>
  <sheetData>
    <row r="1" spans="1:13" x14ac:dyDescent="0.35">
      <c r="A1" s="3"/>
      <c r="B1" s="8"/>
      <c r="C1" s="3"/>
      <c r="D1" s="3"/>
      <c r="E1" s="93" t="s">
        <v>267</v>
      </c>
      <c r="F1" s="94"/>
      <c r="G1" s="94"/>
      <c r="H1" s="95"/>
      <c r="I1" s="93" t="s">
        <v>268</v>
      </c>
      <c r="J1" s="94"/>
      <c r="K1" s="94"/>
      <c r="L1" s="94"/>
      <c r="M1" s="95"/>
    </row>
    <row r="2" spans="1:13" x14ac:dyDescent="0.35">
      <c r="A2" s="4" t="s">
        <v>269</v>
      </c>
      <c r="B2" s="7" t="s">
        <v>270</v>
      </c>
      <c r="C2" s="4" t="s">
        <v>7</v>
      </c>
      <c r="D2" s="4" t="s">
        <v>271</v>
      </c>
      <c r="E2" s="5" t="s">
        <v>272</v>
      </c>
      <c r="F2" s="6" t="s">
        <v>273</v>
      </c>
      <c r="G2" s="6" t="s">
        <v>275</v>
      </c>
      <c r="H2" s="7" t="s">
        <v>276</v>
      </c>
      <c r="I2" s="5" t="s">
        <v>277</v>
      </c>
      <c r="J2" s="6" t="s">
        <v>278</v>
      </c>
      <c r="K2" s="6" t="s">
        <v>279</v>
      </c>
      <c r="L2" s="6" t="s">
        <v>805</v>
      </c>
      <c r="M2" s="7" t="s">
        <v>804</v>
      </c>
    </row>
    <row r="3" spans="1:13" ht="72.5" x14ac:dyDescent="0.35">
      <c r="A3" s="9">
        <v>167</v>
      </c>
      <c r="B3" s="10" t="s">
        <v>281</v>
      </c>
      <c r="C3" s="16"/>
      <c r="D3" s="16"/>
      <c r="E3" s="17" t="s">
        <v>280</v>
      </c>
      <c r="F3" s="18" t="s">
        <v>280</v>
      </c>
      <c r="G3" s="18" t="s">
        <v>280</v>
      </c>
      <c r="H3" s="19" t="s">
        <v>280</v>
      </c>
      <c r="I3" s="17"/>
      <c r="J3" s="18"/>
      <c r="K3" s="18"/>
      <c r="L3" s="18"/>
      <c r="M3" s="19" t="s">
        <v>280</v>
      </c>
    </row>
    <row r="4" spans="1:13" ht="43.5" x14ac:dyDescent="0.35">
      <c r="A4" s="11">
        <v>87</v>
      </c>
      <c r="B4" s="12" t="s">
        <v>103</v>
      </c>
      <c r="C4" s="20"/>
      <c r="D4" s="20"/>
      <c r="E4" s="21" t="s">
        <v>280</v>
      </c>
      <c r="F4" s="22" t="s">
        <v>280</v>
      </c>
      <c r="G4" s="22" t="s">
        <v>280</v>
      </c>
      <c r="H4" s="23"/>
      <c r="I4" s="21"/>
      <c r="J4" s="22"/>
      <c r="K4" s="22" t="s">
        <v>280</v>
      </c>
      <c r="L4" s="22"/>
      <c r="M4" s="23"/>
    </row>
    <row r="5" spans="1:13" ht="43.5" x14ac:dyDescent="0.35">
      <c r="A5" s="11">
        <v>243</v>
      </c>
      <c r="B5" s="12" t="s">
        <v>258</v>
      </c>
      <c r="C5" s="20"/>
      <c r="D5" s="20"/>
      <c r="E5" s="21" t="s">
        <v>280</v>
      </c>
      <c r="F5" s="22" t="s">
        <v>280</v>
      </c>
      <c r="G5" s="22" t="s">
        <v>280</v>
      </c>
      <c r="H5" s="23" t="s">
        <v>280</v>
      </c>
      <c r="I5" s="21"/>
      <c r="J5" s="22"/>
      <c r="K5" s="22"/>
      <c r="L5" s="22"/>
      <c r="M5" s="23"/>
    </row>
    <row r="6" spans="1:13" ht="43.5" x14ac:dyDescent="0.35">
      <c r="A6" s="11">
        <v>195</v>
      </c>
      <c r="B6" s="12" t="s">
        <v>210</v>
      </c>
      <c r="C6" s="20"/>
      <c r="D6" s="20"/>
      <c r="E6" s="21" t="s">
        <v>280</v>
      </c>
      <c r="F6" s="22" t="s">
        <v>280</v>
      </c>
      <c r="G6" s="22" t="s">
        <v>280</v>
      </c>
      <c r="H6" s="23" t="s">
        <v>280</v>
      </c>
      <c r="I6" s="21"/>
      <c r="J6" s="22"/>
      <c r="K6" s="22"/>
      <c r="L6" s="22"/>
      <c r="M6" s="23"/>
    </row>
    <row r="7" spans="1:13" ht="29" x14ac:dyDescent="0.35">
      <c r="A7" s="11">
        <v>49</v>
      </c>
      <c r="B7" s="12" t="s">
        <v>65</v>
      </c>
      <c r="C7" s="20"/>
      <c r="D7" s="20"/>
      <c r="E7" s="21" t="s">
        <v>280</v>
      </c>
      <c r="F7" s="22" t="s">
        <v>280</v>
      </c>
      <c r="G7" s="22" t="s">
        <v>280</v>
      </c>
      <c r="H7" s="23" t="s">
        <v>280</v>
      </c>
      <c r="I7" s="21"/>
      <c r="J7" s="22"/>
      <c r="K7" s="22"/>
      <c r="L7" s="22"/>
      <c r="M7" s="23"/>
    </row>
    <row r="8" spans="1:13" ht="43.5" x14ac:dyDescent="0.35">
      <c r="A8" s="11">
        <v>39</v>
      </c>
      <c r="B8" s="12" t="s">
        <v>55</v>
      </c>
      <c r="C8" s="20"/>
      <c r="D8" s="20"/>
      <c r="E8" s="21" t="s">
        <v>280</v>
      </c>
      <c r="F8" s="22"/>
      <c r="G8" s="22" t="s">
        <v>280</v>
      </c>
      <c r="H8" s="23" t="s">
        <v>280</v>
      </c>
      <c r="I8" s="21"/>
      <c r="J8" s="22"/>
      <c r="K8" s="22"/>
      <c r="L8" s="22"/>
      <c r="M8" s="23" t="s">
        <v>280</v>
      </c>
    </row>
    <row r="9" spans="1:13" ht="29" x14ac:dyDescent="0.35">
      <c r="A9" s="11">
        <v>230</v>
      </c>
      <c r="B9" s="12" t="s">
        <v>245</v>
      </c>
      <c r="C9" s="20"/>
      <c r="D9" s="20"/>
      <c r="E9" s="21" t="s">
        <v>280</v>
      </c>
      <c r="F9" s="22" t="s">
        <v>280</v>
      </c>
      <c r="G9" s="22" t="s">
        <v>280</v>
      </c>
      <c r="H9" s="23" t="s">
        <v>280</v>
      </c>
      <c r="I9" s="21"/>
      <c r="J9" s="22"/>
      <c r="K9" s="22"/>
      <c r="L9" s="22"/>
      <c r="M9" s="23" t="s">
        <v>280</v>
      </c>
    </row>
    <row r="10" spans="1:13" ht="159.5" x14ac:dyDescent="0.35">
      <c r="A10" s="11">
        <v>78</v>
      </c>
      <c r="B10" s="12" t="s">
        <v>94</v>
      </c>
      <c r="C10" s="20"/>
      <c r="D10" s="20"/>
      <c r="E10" s="21" t="s">
        <v>280</v>
      </c>
      <c r="F10" s="43"/>
      <c r="G10" s="22" t="s">
        <v>280</v>
      </c>
      <c r="H10" s="23"/>
      <c r="I10" s="21"/>
      <c r="J10" s="22"/>
      <c r="K10" s="22"/>
      <c r="L10" s="22"/>
      <c r="M10" s="23" t="s">
        <v>280</v>
      </c>
    </row>
    <row r="11" spans="1:13" ht="43.5" x14ac:dyDescent="0.35">
      <c r="A11" s="11">
        <v>98</v>
      </c>
      <c r="B11" s="12" t="s">
        <v>114</v>
      </c>
      <c r="C11" s="20"/>
      <c r="D11" s="20"/>
      <c r="E11" s="21" t="s">
        <v>280</v>
      </c>
      <c r="F11" s="22"/>
      <c r="G11" s="22" t="s">
        <v>280</v>
      </c>
      <c r="H11" s="23" t="s">
        <v>280</v>
      </c>
      <c r="I11" s="21"/>
      <c r="J11" s="22"/>
      <c r="K11" s="22"/>
      <c r="L11" s="22"/>
      <c r="M11" s="23"/>
    </row>
    <row r="12" spans="1:13" ht="58" x14ac:dyDescent="0.35">
      <c r="A12" s="11">
        <v>6</v>
      </c>
      <c r="B12" s="12" t="s">
        <v>18</v>
      </c>
      <c r="C12" s="20"/>
      <c r="D12" s="20"/>
      <c r="E12" s="21" t="s">
        <v>280</v>
      </c>
      <c r="F12" s="22" t="s">
        <v>280</v>
      </c>
      <c r="G12" s="22" t="s">
        <v>280</v>
      </c>
      <c r="H12" s="23" t="s">
        <v>280</v>
      </c>
      <c r="I12" s="21"/>
      <c r="J12" s="22"/>
      <c r="K12" s="22"/>
      <c r="L12" s="22"/>
      <c r="M12" s="23" t="s">
        <v>280</v>
      </c>
    </row>
    <row r="13" spans="1:13" ht="72.5" x14ac:dyDescent="0.35">
      <c r="A13" s="11">
        <v>136</v>
      </c>
      <c r="B13" s="12" t="s">
        <v>152</v>
      </c>
      <c r="C13" s="20"/>
      <c r="D13" s="20"/>
      <c r="E13" s="21" t="s">
        <v>280</v>
      </c>
      <c r="F13" s="22"/>
      <c r="G13" s="22" t="s">
        <v>280</v>
      </c>
      <c r="H13" s="23"/>
      <c r="I13" s="21"/>
      <c r="J13" s="22"/>
      <c r="K13" s="22"/>
      <c r="L13" s="22"/>
      <c r="M13" s="23"/>
    </row>
    <row r="14" spans="1:13" ht="29" x14ac:dyDescent="0.35">
      <c r="A14" s="11">
        <v>152</v>
      </c>
      <c r="B14" s="12" t="s">
        <v>168</v>
      </c>
      <c r="C14" s="20"/>
      <c r="D14" s="20"/>
      <c r="E14" s="21" t="s">
        <v>280</v>
      </c>
      <c r="F14" s="22" t="s">
        <v>280</v>
      </c>
      <c r="G14" s="22" t="s">
        <v>280</v>
      </c>
      <c r="H14" s="23" t="s">
        <v>280</v>
      </c>
      <c r="I14" s="21"/>
      <c r="J14" s="22"/>
      <c r="K14" s="22"/>
      <c r="L14" s="22"/>
      <c r="M14" s="23"/>
    </row>
    <row r="15" spans="1:13" ht="101.5" x14ac:dyDescent="0.35">
      <c r="A15" s="11">
        <v>38</v>
      </c>
      <c r="B15" s="12" t="s">
        <v>54</v>
      </c>
      <c r="C15" s="20"/>
      <c r="D15" s="20"/>
      <c r="E15" s="21" t="s">
        <v>280</v>
      </c>
      <c r="F15" s="22" t="s">
        <v>280</v>
      </c>
      <c r="G15" s="22" t="s">
        <v>280</v>
      </c>
      <c r="H15" s="23" t="s">
        <v>280</v>
      </c>
      <c r="I15" s="21"/>
      <c r="J15" s="22"/>
      <c r="K15" s="22"/>
      <c r="L15" s="22"/>
      <c r="M15" s="23" t="s">
        <v>280</v>
      </c>
    </row>
    <row r="16" spans="1:13" ht="43.5" x14ac:dyDescent="0.35">
      <c r="A16" s="11">
        <v>137</v>
      </c>
      <c r="B16" s="12" t="s">
        <v>153</v>
      </c>
      <c r="C16" s="20"/>
      <c r="D16" s="20"/>
      <c r="E16" s="21" t="s">
        <v>280</v>
      </c>
      <c r="F16" s="22" t="s">
        <v>280</v>
      </c>
      <c r="G16" s="22" t="s">
        <v>280</v>
      </c>
      <c r="H16" s="23" t="s">
        <v>280</v>
      </c>
      <c r="I16" s="21"/>
      <c r="J16" s="22"/>
      <c r="K16" s="22"/>
      <c r="L16" s="22"/>
      <c r="M16" s="23" t="s">
        <v>280</v>
      </c>
    </row>
    <row r="17" spans="1:13" ht="43.5" x14ac:dyDescent="0.35">
      <c r="A17" s="11">
        <v>186</v>
      </c>
      <c r="B17" s="12" t="s">
        <v>201</v>
      </c>
      <c r="C17" s="20"/>
      <c r="D17" s="20"/>
      <c r="E17" s="21" t="s">
        <v>280</v>
      </c>
      <c r="F17" s="22" t="s">
        <v>280</v>
      </c>
      <c r="G17" s="22" t="s">
        <v>280</v>
      </c>
      <c r="H17" s="23" t="s">
        <v>280</v>
      </c>
      <c r="I17" s="21"/>
      <c r="J17" s="22"/>
      <c r="K17" s="22"/>
      <c r="L17" s="22"/>
      <c r="M17" s="23" t="s">
        <v>280</v>
      </c>
    </row>
    <row r="18" spans="1:13" ht="58" x14ac:dyDescent="0.35">
      <c r="A18" s="11">
        <v>21</v>
      </c>
      <c r="B18" s="12" t="s">
        <v>37</v>
      </c>
      <c r="C18" s="20"/>
      <c r="D18" s="20"/>
      <c r="E18" s="21" t="s">
        <v>280</v>
      </c>
      <c r="F18" s="22"/>
      <c r="G18" s="22"/>
      <c r="H18" s="23"/>
      <c r="I18" s="21"/>
      <c r="J18" s="22"/>
      <c r="K18" s="22"/>
      <c r="L18" s="22"/>
      <c r="M18" s="23"/>
    </row>
    <row r="19" spans="1:13" ht="43.5" x14ac:dyDescent="0.35">
      <c r="A19" s="11">
        <v>42</v>
      </c>
      <c r="B19" s="12" t="s">
        <v>59</v>
      </c>
      <c r="C19" s="20"/>
      <c r="D19" s="20"/>
      <c r="E19" s="21" t="s">
        <v>280</v>
      </c>
      <c r="F19" s="22" t="s">
        <v>280</v>
      </c>
      <c r="G19" s="22" t="s">
        <v>280</v>
      </c>
      <c r="H19" s="23" t="s">
        <v>280</v>
      </c>
      <c r="I19" s="21"/>
      <c r="J19" s="22"/>
      <c r="K19" s="22"/>
      <c r="L19" s="22"/>
      <c r="M19" s="23" t="s">
        <v>280</v>
      </c>
    </row>
    <row r="20" spans="1:13" ht="43.5" x14ac:dyDescent="0.35">
      <c r="A20" s="11">
        <v>212</v>
      </c>
      <c r="B20" s="12" t="s">
        <v>227</v>
      </c>
      <c r="C20" s="20"/>
      <c r="D20" s="20"/>
      <c r="E20" s="21" t="s">
        <v>280</v>
      </c>
      <c r="F20" s="22" t="s">
        <v>280</v>
      </c>
      <c r="G20" s="22" t="s">
        <v>280</v>
      </c>
      <c r="H20" s="23" t="s">
        <v>280</v>
      </c>
      <c r="I20" s="21"/>
      <c r="J20" s="22"/>
      <c r="K20" s="22"/>
      <c r="L20" s="22"/>
      <c r="M20" s="23"/>
    </row>
    <row r="21" spans="1:13" ht="58" x14ac:dyDescent="0.35">
      <c r="A21" s="11">
        <v>223</v>
      </c>
      <c r="B21" s="12" t="s">
        <v>238</v>
      </c>
      <c r="C21" s="20"/>
      <c r="D21" s="20"/>
      <c r="E21" s="21" t="s">
        <v>280</v>
      </c>
      <c r="F21" s="22" t="s">
        <v>280</v>
      </c>
      <c r="G21" s="22" t="s">
        <v>280</v>
      </c>
      <c r="H21" s="23" t="s">
        <v>280</v>
      </c>
      <c r="I21" s="21"/>
      <c r="J21" s="22"/>
      <c r="K21" s="22"/>
      <c r="L21" s="22"/>
      <c r="M21" s="23"/>
    </row>
    <row r="22" spans="1:13" ht="43.5" x14ac:dyDescent="0.35">
      <c r="A22" s="11">
        <v>14</v>
      </c>
      <c r="B22" s="12" t="s">
        <v>29</v>
      </c>
      <c r="C22" s="20"/>
      <c r="D22" s="20"/>
      <c r="E22" s="21" t="s">
        <v>280</v>
      </c>
      <c r="F22" s="22"/>
      <c r="G22" s="22" t="s">
        <v>280</v>
      </c>
      <c r="H22" s="23"/>
      <c r="I22" s="21"/>
      <c r="J22" s="22"/>
      <c r="K22" s="22"/>
      <c r="L22" s="22"/>
      <c r="M22" s="23" t="s">
        <v>280</v>
      </c>
    </row>
    <row r="23" spans="1:13" ht="43.5" x14ac:dyDescent="0.35">
      <c r="A23" s="11">
        <v>148</v>
      </c>
      <c r="B23" s="12" t="s">
        <v>164</v>
      </c>
      <c r="C23" s="20"/>
      <c r="D23" s="20"/>
      <c r="E23" s="21" t="s">
        <v>280</v>
      </c>
      <c r="F23" s="22" t="s">
        <v>280</v>
      </c>
      <c r="G23" s="22" t="s">
        <v>280</v>
      </c>
      <c r="H23" s="23" t="s">
        <v>280</v>
      </c>
      <c r="I23" s="21"/>
      <c r="J23" s="22"/>
      <c r="K23" s="22"/>
      <c r="L23" s="22"/>
      <c r="M23" s="23"/>
    </row>
    <row r="24" spans="1:13" ht="29" x14ac:dyDescent="0.35">
      <c r="A24" s="11">
        <v>127</v>
      </c>
      <c r="B24" s="12" t="s">
        <v>143</v>
      </c>
      <c r="C24" s="20"/>
      <c r="D24" s="20"/>
      <c r="E24" s="21" t="s">
        <v>280</v>
      </c>
      <c r="F24" s="22" t="s">
        <v>280</v>
      </c>
      <c r="G24" s="22" t="s">
        <v>280</v>
      </c>
      <c r="H24" s="23"/>
      <c r="I24" s="21"/>
      <c r="J24" s="22"/>
      <c r="K24" s="22"/>
      <c r="L24" s="22" t="s">
        <v>280</v>
      </c>
      <c r="M24" s="23" t="s">
        <v>280</v>
      </c>
    </row>
    <row r="25" spans="1:13" ht="43.5" x14ac:dyDescent="0.35">
      <c r="A25" s="11">
        <v>105</v>
      </c>
      <c r="B25" s="12" t="s">
        <v>121</v>
      </c>
      <c r="C25" s="20"/>
      <c r="D25" s="20"/>
      <c r="E25" s="21" t="s">
        <v>280</v>
      </c>
      <c r="F25" s="22" t="s">
        <v>280</v>
      </c>
      <c r="G25" s="22" t="s">
        <v>280</v>
      </c>
      <c r="H25" s="23"/>
      <c r="I25" s="21"/>
      <c r="J25" s="22"/>
      <c r="K25" s="22"/>
      <c r="L25" s="22"/>
      <c r="M25" s="23"/>
    </row>
    <row r="26" spans="1:13" ht="58" x14ac:dyDescent="0.35">
      <c r="A26" s="11">
        <v>232</v>
      </c>
      <c r="B26" s="12" t="s">
        <v>247</v>
      </c>
      <c r="C26" s="20"/>
      <c r="D26" s="20"/>
      <c r="E26" s="21" t="s">
        <v>280</v>
      </c>
      <c r="F26" s="22" t="s">
        <v>280</v>
      </c>
      <c r="G26" s="22" t="s">
        <v>280</v>
      </c>
      <c r="H26" s="23"/>
      <c r="I26" s="21"/>
      <c r="J26" s="22"/>
      <c r="K26" s="22"/>
      <c r="L26" s="22"/>
      <c r="M26" s="23" t="s">
        <v>280</v>
      </c>
    </row>
    <row r="27" spans="1:13" ht="43.5" x14ac:dyDescent="0.35">
      <c r="A27" s="11">
        <v>27</v>
      </c>
      <c r="B27" s="12" t="s">
        <v>43</v>
      </c>
      <c r="C27" s="20"/>
      <c r="D27" s="20"/>
      <c r="E27" s="21" t="s">
        <v>280</v>
      </c>
      <c r="F27" s="22" t="s">
        <v>280</v>
      </c>
      <c r="G27" s="22" t="s">
        <v>280</v>
      </c>
      <c r="H27" s="23" t="s">
        <v>280</v>
      </c>
      <c r="I27" s="21"/>
      <c r="J27" s="22"/>
      <c r="K27" s="22"/>
      <c r="L27" s="22"/>
      <c r="M27" s="23"/>
    </row>
    <row r="28" spans="1:13" ht="101.5" x14ac:dyDescent="0.35">
      <c r="A28" s="11">
        <v>118</v>
      </c>
      <c r="B28" s="12" t="s">
        <v>134</v>
      </c>
      <c r="C28" s="20"/>
      <c r="D28" s="20"/>
      <c r="E28" s="21" t="s">
        <v>280</v>
      </c>
      <c r="F28" s="22" t="s">
        <v>280</v>
      </c>
      <c r="G28" s="22" t="s">
        <v>280</v>
      </c>
      <c r="H28" s="23"/>
      <c r="I28" s="21"/>
      <c r="J28" s="22"/>
      <c r="K28" s="22"/>
      <c r="L28" s="22"/>
      <c r="M28" s="23"/>
    </row>
    <row r="29" spans="1:13" ht="29" x14ac:dyDescent="0.35">
      <c r="A29" s="11">
        <v>184</v>
      </c>
      <c r="B29" s="12" t="s">
        <v>199</v>
      </c>
      <c r="C29" s="20"/>
      <c r="D29" s="20"/>
      <c r="E29" s="21" t="s">
        <v>280</v>
      </c>
      <c r="F29" s="22" t="s">
        <v>280</v>
      </c>
      <c r="G29" s="22" t="s">
        <v>280</v>
      </c>
      <c r="H29" s="23"/>
      <c r="I29" s="21"/>
      <c r="J29" s="22"/>
      <c r="K29" s="22"/>
      <c r="L29" s="22" t="s">
        <v>280</v>
      </c>
      <c r="M29" s="23"/>
    </row>
    <row r="30" spans="1:13" ht="43.5" x14ac:dyDescent="0.35">
      <c r="A30" s="11">
        <v>119</v>
      </c>
      <c r="B30" s="12" t="s">
        <v>135</v>
      </c>
      <c r="C30" s="20"/>
      <c r="D30" s="20"/>
      <c r="E30" s="21" t="s">
        <v>280</v>
      </c>
      <c r="F30" s="22" t="s">
        <v>280</v>
      </c>
      <c r="G30" s="22" t="s">
        <v>280</v>
      </c>
      <c r="H30" s="23" t="s">
        <v>280</v>
      </c>
      <c r="I30" s="21"/>
      <c r="J30" s="22"/>
      <c r="K30" s="22"/>
      <c r="L30" s="22"/>
      <c r="M30" s="23"/>
    </row>
    <row r="31" spans="1:13" ht="29" x14ac:dyDescent="0.35">
      <c r="A31" s="11">
        <v>117</v>
      </c>
      <c r="B31" s="12" t="s">
        <v>133</v>
      </c>
      <c r="C31" s="20"/>
      <c r="D31" s="20"/>
      <c r="E31" s="21" t="s">
        <v>280</v>
      </c>
      <c r="F31" s="22" t="s">
        <v>280</v>
      </c>
      <c r="G31" s="22" t="s">
        <v>280</v>
      </c>
      <c r="H31" s="23" t="s">
        <v>280</v>
      </c>
      <c r="I31" s="21"/>
      <c r="J31" s="22"/>
      <c r="K31" s="22"/>
      <c r="L31" s="22"/>
      <c r="M31" s="23"/>
    </row>
    <row r="32" spans="1:13" ht="58" x14ac:dyDescent="0.35">
      <c r="A32" s="11">
        <v>155</v>
      </c>
      <c r="B32" s="12" t="s">
        <v>171</v>
      </c>
      <c r="C32" s="20"/>
      <c r="D32" s="20"/>
      <c r="E32" s="21" t="s">
        <v>280</v>
      </c>
      <c r="F32" s="22" t="s">
        <v>280</v>
      </c>
      <c r="G32" s="22" t="s">
        <v>280</v>
      </c>
      <c r="H32" s="23"/>
      <c r="I32" s="21"/>
      <c r="J32" s="22"/>
      <c r="K32" s="22"/>
      <c r="L32" s="22" t="s">
        <v>280</v>
      </c>
      <c r="M32" s="23"/>
    </row>
    <row r="33" spans="1:13" ht="29" x14ac:dyDescent="0.35">
      <c r="A33" s="11">
        <v>128</v>
      </c>
      <c r="B33" s="12" t="s">
        <v>144</v>
      </c>
      <c r="C33" s="20"/>
      <c r="D33" s="20"/>
      <c r="E33" s="21" t="s">
        <v>280</v>
      </c>
      <c r="F33" s="22" t="s">
        <v>280</v>
      </c>
      <c r="G33" s="22" t="s">
        <v>280</v>
      </c>
      <c r="H33" s="23" t="s">
        <v>280</v>
      </c>
      <c r="I33" s="21"/>
      <c r="J33" s="22"/>
      <c r="K33" s="22"/>
      <c r="L33" s="22"/>
      <c r="M33" s="23" t="s">
        <v>280</v>
      </c>
    </row>
    <row r="34" spans="1:13" ht="43.5" x14ac:dyDescent="0.35">
      <c r="A34" s="11">
        <v>237</v>
      </c>
      <c r="B34" s="12" t="s">
        <v>252</v>
      </c>
      <c r="C34" s="20"/>
      <c r="D34" s="20"/>
      <c r="E34" s="21" t="s">
        <v>280</v>
      </c>
      <c r="F34" s="22" t="s">
        <v>280</v>
      </c>
      <c r="G34" s="22" t="s">
        <v>280</v>
      </c>
      <c r="H34" s="23" t="s">
        <v>280</v>
      </c>
      <c r="I34" s="21"/>
      <c r="J34" s="22"/>
      <c r="K34" s="22"/>
      <c r="L34" s="22"/>
      <c r="M34" s="23"/>
    </row>
    <row r="35" spans="1:13" ht="29" x14ac:dyDescent="0.35">
      <c r="A35" s="11">
        <v>200</v>
      </c>
      <c r="B35" s="12" t="s">
        <v>215</v>
      </c>
      <c r="C35" s="20"/>
      <c r="D35" s="20"/>
      <c r="E35" s="21" t="s">
        <v>280</v>
      </c>
      <c r="F35" s="22" t="s">
        <v>280</v>
      </c>
      <c r="G35" s="22"/>
      <c r="H35" s="23" t="s">
        <v>280</v>
      </c>
      <c r="I35" s="21"/>
      <c r="J35" s="22"/>
      <c r="K35" s="22"/>
      <c r="L35" s="22"/>
      <c r="M35" s="23"/>
    </row>
    <row r="36" spans="1:13" ht="29" x14ac:dyDescent="0.35">
      <c r="A36" s="11">
        <v>213</v>
      </c>
      <c r="B36" s="12" t="s">
        <v>228</v>
      </c>
      <c r="C36" s="20"/>
      <c r="D36" s="20"/>
      <c r="E36" s="21" t="s">
        <v>280</v>
      </c>
      <c r="F36" s="22" t="s">
        <v>280</v>
      </c>
      <c r="G36" s="22" t="s">
        <v>280</v>
      </c>
      <c r="H36" s="23"/>
      <c r="I36" s="21"/>
      <c r="J36" s="22"/>
      <c r="K36" s="22"/>
      <c r="L36" s="22"/>
      <c r="M36" s="23"/>
    </row>
    <row r="37" spans="1:13" ht="29" x14ac:dyDescent="0.35">
      <c r="A37" s="11">
        <v>175</v>
      </c>
      <c r="B37" s="12" t="s">
        <v>191</v>
      </c>
      <c r="C37" s="20"/>
      <c r="D37" s="20"/>
      <c r="E37" s="21" t="s">
        <v>280</v>
      </c>
      <c r="F37" s="22" t="s">
        <v>280</v>
      </c>
      <c r="G37" s="22" t="s">
        <v>280</v>
      </c>
      <c r="H37" s="23"/>
      <c r="I37" s="21"/>
      <c r="J37" s="22"/>
      <c r="K37" s="22"/>
      <c r="L37" s="22"/>
      <c r="M37" s="23"/>
    </row>
    <row r="38" spans="1:13" ht="43.5" x14ac:dyDescent="0.35">
      <c r="A38" s="11">
        <v>109</v>
      </c>
      <c r="B38" s="12" t="s">
        <v>125</v>
      </c>
      <c r="C38" s="20"/>
      <c r="D38" s="20"/>
      <c r="E38" s="21" t="s">
        <v>280</v>
      </c>
      <c r="F38" s="22" t="s">
        <v>280</v>
      </c>
      <c r="G38" s="22" t="s">
        <v>280</v>
      </c>
      <c r="H38" s="23" t="s">
        <v>280</v>
      </c>
      <c r="I38" s="21"/>
      <c r="J38" s="22"/>
      <c r="K38" s="22"/>
      <c r="L38" s="22"/>
      <c r="M38" s="23" t="s">
        <v>280</v>
      </c>
    </row>
    <row r="39" spans="1:13" ht="43.5" x14ac:dyDescent="0.35">
      <c r="A39" s="11">
        <v>147</v>
      </c>
      <c r="B39" s="12" t="s">
        <v>163</v>
      </c>
      <c r="C39" s="20"/>
      <c r="D39" s="20"/>
      <c r="E39" s="21" t="s">
        <v>280</v>
      </c>
      <c r="F39" s="22" t="s">
        <v>280</v>
      </c>
      <c r="G39" s="22" t="s">
        <v>280</v>
      </c>
      <c r="H39" s="23" t="s">
        <v>280</v>
      </c>
      <c r="I39" s="21"/>
      <c r="J39" s="22"/>
      <c r="K39" s="22"/>
      <c r="L39" s="22"/>
      <c r="M39" s="23"/>
    </row>
    <row r="40" spans="1:13" ht="43.5" x14ac:dyDescent="0.35">
      <c r="A40" s="11">
        <v>106</v>
      </c>
      <c r="B40" s="12" t="s">
        <v>122</v>
      </c>
      <c r="C40" s="20"/>
      <c r="D40" s="20"/>
      <c r="E40" s="21" t="s">
        <v>280</v>
      </c>
      <c r="F40" s="22" t="s">
        <v>280</v>
      </c>
      <c r="G40" s="22" t="s">
        <v>280</v>
      </c>
      <c r="H40" s="23" t="s">
        <v>280</v>
      </c>
      <c r="I40" s="21"/>
      <c r="J40" s="22"/>
      <c r="K40" s="22"/>
      <c r="L40" s="22"/>
      <c r="M40" s="23"/>
    </row>
    <row r="41" spans="1:13" ht="43.5" x14ac:dyDescent="0.35">
      <c r="A41" s="11">
        <v>63</v>
      </c>
      <c r="B41" s="14" t="s">
        <v>80</v>
      </c>
      <c r="C41" s="20"/>
      <c r="D41" s="20"/>
      <c r="E41" s="21" t="s">
        <v>280</v>
      </c>
      <c r="F41" s="22" t="s">
        <v>280</v>
      </c>
      <c r="G41" s="22" t="s">
        <v>280</v>
      </c>
      <c r="H41" s="23" t="s">
        <v>280</v>
      </c>
      <c r="I41" s="21"/>
      <c r="J41" s="22"/>
      <c r="K41" s="22"/>
      <c r="L41" s="22"/>
      <c r="M41" s="23" t="s">
        <v>280</v>
      </c>
    </row>
    <row r="42" spans="1:13" ht="58" x14ac:dyDescent="0.35">
      <c r="A42" s="11">
        <v>101</v>
      </c>
      <c r="B42" s="14" t="s">
        <v>117</v>
      </c>
      <c r="C42" s="20"/>
      <c r="D42" s="20"/>
      <c r="E42" s="21" t="s">
        <v>280</v>
      </c>
      <c r="F42" s="22" t="s">
        <v>280</v>
      </c>
      <c r="G42" s="22" t="s">
        <v>280</v>
      </c>
      <c r="H42" s="23"/>
      <c r="I42" s="21"/>
      <c r="J42" s="22"/>
      <c r="K42" s="22"/>
      <c r="L42" s="22"/>
      <c r="M42" s="23"/>
    </row>
    <row r="43" spans="1:13" ht="43.5" x14ac:dyDescent="0.35">
      <c r="A43" s="11">
        <v>178</v>
      </c>
      <c r="B43" s="14" t="s">
        <v>194</v>
      </c>
      <c r="C43" s="20"/>
      <c r="D43" s="20"/>
      <c r="E43" s="21" t="s">
        <v>280</v>
      </c>
      <c r="F43" s="22" t="s">
        <v>280</v>
      </c>
      <c r="G43" s="22" t="s">
        <v>280</v>
      </c>
      <c r="H43" s="23" t="s">
        <v>280</v>
      </c>
      <c r="I43" s="21"/>
      <c r="J43" s="22"/>
      <c r="K43" s="22"/>
      <c r="L43" s="22"/>
      <c r="M43" s="23" t="s">
        <v>280</v>
      </c>
    </row>
    <row r="44" spans="1:13" ht="43.5" x14ac:dyDescent="0.35">
      <c r="A44" s="11">
        <v>244</v>
      </c>
      <c r="B44" s="14" t="s">
        <v>259</v>
      </c>
      <c r="C44" s="20"/>
      <c r="D44" s="20"/>
      <c r="E44" s="21" t="s">
        <v>280</v>
      </c>
      <c r="F44" s="22" t="s">
        <v>280</v>
      </c>
      <c r="G44" s="22" t="s">
        <v>280</v>
      </c>
      <c r="H44" s="23" t="s">
        <v>280</v>
      </c>
      <c r="I44" s="21"/>
      <c r="J44" s="22"/>
      <c r="K44" s="22"/>
      <c r="L44" s="22"/>
      <c r="M44" s="23"/>
    </row>
    <row r="45" spans="1:13" ht="29" x14ac:dyDescent="0.35">
      <c r="A45" s="11">
        <v>34</v>
      </c>
      <c r="B45" s="14" t="s">
        <v>50</v>
      </c>
      <c r="C45" s="20"/>
      <c r="D45" s="20"/>
      <c r="E45" s="21" t="s">
        <v>280</v>
      </c>
      <c r="F45" s="22" t="s">
        <v>280</v>
      </c>
      <c r="G45" s="22" t="s">
        <v>280</v>
      </c>
      <c r="H45" s="23" t="s">
        <v>280</v>
      </c>
      <c r="I45" s="21"/>
      <c r="J45" s="22"/>
      <c r="K45" s="22"/>
      <c r="L45" s="22"/>
      <c r="M45" s="23"/>
    </row>
    <row r="46" spans="1:13" ht="43.5" x14ac:dyDescent="0.35">
      <c r="A46" s="11">
        <v>208</v>
      </c>
      <c r="B46" s="14" t="s">
        <v>223</v>
      </c>
      <c r="C46" s="20"/>
      <c r="D46" s="20"/>
      <c r="E46" s="21" t="s">
        <v>280</v>
      </c>
      <c r="F46" s="22" t="s">
        <v>280</v>
      </c>
      <c r="G46" s="22" t="s">
        <v>280</v>
      </c>
      <c r="H46" s="23" t="s">
        <v>280</v>
      </c>
      <c r="I46" s="21"/>
      <c r="J46" s="22"/>
      <c r="K46" s="22"/>
      <c r="L46" s="22"/>
      <c r="M46" s="23"/>
    </row>
    <row r="47" spans="1:13" ht="58" x14ac:dyDescent="0.35">
      <c r="A47" s="11">
        <v>164</v>
      </c>
      <c r="B47" s="14" t="s">
        <v>180</v>
      </c>
      <c r="C47" s="20"/>
      <c r="D47" s="20"/>
      <c r="E47" s="21" t="s">
        <v>280</v>
      </c>
      <c r="F47" s="22" t="s">
        <v>280</v>
      </c>
      <c r="G47" s="22" t="s">
        <v>280</v>
      </c>
      <c r="H47" s="23" t="s">
        <v>280</v>
      </c>
      <c r="I47" s="21"/>
      <c r="J47" s="22"/>
      <c r="K47" s="22"/>
      <c r="L47" s="22"/>
      <c r="M47" s="23" t="s">
        <v>280</v>
      </c>
    </row>
    <row r="48" spans="1:13" ht="58" x14ac:dyDescent="0.35">
      <c r="A48" s="11">
        <v>156</v>
      </c>
      <c r="B48" s="14" t="s">
        <v>172</v>
      </c>
      <c r="C48" s="20"/>
      <c r="D48" s="20"/>
      <c r="E48" s="21" t="s">
        <v>280</v>
      </c>
      <c r="F48" s="22" t="s">
        <v>280</v>
      </c>
      <c r="G48" s="22" t="s">
        <v>280</v>
      </c>
      <c r="H48" s="23"/>
      <c r="I48" s="21"/>
      <c r="J48" s="22"/>
      <c r="K48" s="22"/>
      <c r="L48" s="22"/>
      <c r="M48" s="23"/>
    </row>
    <row r="49" spans="1:13" ht="29" x14ac:dyDescent="0.35">
      <c r="A49" s="11">
        <v>225</v>
      </c>
      <c r="B49" s="14" t="s">
        <v>240</v>
      </c>
      <c r="C49" s="20"/>
      <c r="D49" s="20"/>
      <c r="E49" s="21" t="s">
        <v>280</v>
      </c>
      <c r="F49" s="22" t="s">
        <v>280</v>
      </c>
      <c r="G49" s="22" t="s">
        <v>280</v>
      </c>
      <c r="H49" s="23" t="s">
        <v>280</v>
      </c>
      <c r="I49" s="21"/>
      <c r="J49" s="22"/>
      <c r="K49" s="22"/>
      <c r="L49" s="22"/>
      <c r="M49" s="23"/>
    </row>
    <row r="50" spans="1:13" ht="29" x14ac:dyDescent="0.35">
      <c r="A50" s="11">
        <v>95</v>
      </c>
      <c r="B50" s="14" t="s">
        <v>111</v>
      </c>
      <c r="C50" s="20"/>
      <c r="D50" s="20"/>
      <c r="E50" s="21" t="s">
        <v>280</v>
      </c>
      <c r="F50" s="22" t="s">
        <v>280</v>
      </c>
      <c r="G50" s="22" t="s">
        <v>280</v>
      </c>
      <c r="H50" s="23" t="s">
        <v>280</v>
      </c>
      <c r="I50" s="21"/>
      <c r="J50" s="22"/>
      <c r="K50" s="22"/>
      <c r="L50" s="22"/>
      <c r="M50" s="23"/>
    </row>
    <row r="51" spans="1:13" x14ac:dyDescent="0.35">
      <c r="A51" s="11">
        <v>30</v>
      </c>
      <c r="B51" s="14" t="s">
        <v>46</v>
      </c>
      <c r="C51" s="20"/>
      <c r="D51" s="20"/>
      <c r="E51" s="21" t="s">
        <v>280</v>
      </c>
      <c r="F51" s="22" t="s">
        <v>280</v>
      </c>
      <c r="G51" s="22"/>
      <c r="H51" s="23" t="s">
        <v>280</v>
      </c>
      <c r="I51" s="21"/>
      <c r="J51" s="22"/>
      <c r="K51" s="22"/>
      <c r="L51" s="22"/>
      <c r="M51" s="23"/>
    </row>
    <row r="52" spans="1:13" ht="116" x14ac:dyDescent="0.35">
      <c r="A52" s="13">
        <v>163</v>
      </c>
      <c r="B52" s="15" t="s">
        <v>179</v>
      </c>
      <c r="C52" s="20"/>
      <c r="D52" s="20"/>
      <c r="E52" s="21" t="s">
        <v>280</v>
      </c>
      <c r="F52" s="22" t="s">
        <v>280</v>
      </c>
      <c r="G52" s="22" t="s">
        <v>280</v>
      </c>
      <c r="H52" s="23"/>
      <c r="I52" s="21"/>
      <c r="J52" s="22"/>
      <c r="K52" s="22"/>
      <c r="L52" s="22"/>
      <c r="M52" s="23"/>
    </row>
  </sheetData>
  <mergeCells count="2">
    <mergeCell ref="E1:H1"/>
    <mergeCell ref="I1:M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M52"/>
  <sheetViews>
    <sheetView workbookViewId="0">
      <selection activeCell="M2" sqref="M2"/>
    </sheetView>
  </sheetViews>
  <sheetFormatPr defaultRowHeight="14.5" x14ac:dyDescent="0.35"/>
  <cols>
    <col min="2" max="2" width="122.453125" customWidth="1"/>
  </cols>
  <sheetData>
    <row r="1" spans="1:13" x14ac:dyDescent="0.35">
      <c r="A1" s="3"/>
      <c r="B1" s="8"/>
      <c r="C1" s="3"/>
      <c r="D1" s="3"/>
      <c r="E1" s="93" t="s">
        <v>267</v>
      </c>
      <c r="F1" s="94"/>
      <c r="G1" s="94"/>
      <c r="H1" s="95"/>
      <c r="I1" s="93" t="s">
        <v>268</v>
      </c>
      <c r="J1" s="94"/>
      <c r="K1" s="94"/>
      <c r="L1" s="94"/>
      <c r="M1" s="95"/>
    </row>
    <row r="2" spans="1:13" x14ac:dyDescent="0.35">
      <c r="A2" s="4" t="s">
        <v>269</v>
      </c>
      <c r="B2" s="7" t="s">
        <v>270</v>
      </c>
      <c r="C2" s="4" t="s">
        <v>7</v>
      </c>
      <c r="D2" s="4" t="s">
        <v>271</v>
      </c>
      <c r="E2" s="5" t="s">
        <v>272</v>
      </c>
      <c r="F2" s="6" t="s">
        <v>273</v>
      </c>
      <c r="G2" s="6" t="s">
        <v>275</v>
      </c>
      <c r="H2" s="7" t="s">
        <v>276</v>
      </c>
      <c r="I2" s="5" t="s">
        <v>277</v>
      </c>
      <c r="J2" s="6" t="s">
        <v>278</v>
      </c>
      <c r="K2" s="6" t="s">
        <v>279</v>
      </c>
      <c r="L2" s="6" t="s">
        <v>805</v>
      </c>
      <c r="M2" s="7" t="s">
        <v>804</v>
      </c>
    </row>
    <row r="3" spans="1:13" ht="43.5" x14ac:dyDescent="0.35">
      <c r="A3" s="9">
        <v>167</v>
      </c>
      <c r="B3" s="10" t="s">
        <v>183</v>
      </c>
      <c r="C3" s="16"/>
      <c r="D3" s="16"/>
      <c r="E3" s="24" t="s">
        <v>280</v>
      </c>
      <c r="F3" s="25" t="s">
        <v>280</v>
      </c>
      <c r="G3" s="25" t="s">
        <v>280</v>
      </c>
      <c r="H3" s="26" t="s">
        <v>280</v>
      </c>
      <c r="I3" s="24"/>
      <c r="J3" s="25"/>
      <c r="K3" s="25"/>
      <c r="L3" s="25"/>
      <c r="M3" s="26" t="s">
        <v>280</v>
      </c>
    </row>
    <row r="4" spans="1:13" ht="29" x14ac:dyDescent="0.35">
      <c r="A4" s="11">
        <v>87</v>
      </c>
      <c r="B4" s="12" t="s">
        <v>103</v>
      </c>
      <c r="C4" s="20"/>
      <c r="D4" s="20"/>
      <c r="E4" s="27" t="s">
        <v>280</v>
      </c>
      <c r="F4" s="28" t="s">
        <v>280</v>
      </c>
      <c r="G4" s="28" t="s">
        <v>280</v>
      </c>
      <c r="H4" s="29"/>
      <c r="I4" s="27"/>
      <c r="J4" s="28"/>
      <c r="K4" s="28" t="s">
        <v>280</v>
      </c>
      <c r="L4" s="28"/>
      <c r="M4" s="29"/>
    </row>
    <row r="5" spans="1:13" ht="29" x14ac:dyDescent="0.35">
      <c r="A5" s="11">
        <v>243</v>
      </c>
      <c r="B5" s="12" t="s">
        <v>258</v>
      </c>
      <c r="C5" s="20"/>
      <c r="D5" s="20"/>
      <c r="E5" s="27" t="s">
        <v>280</v>
      </c>
      <c r="F5" s="28" t="s">
        <v>280</v>
      </c>
      <c r="G5" s="28"/>
      <c r="H5" s="29" t="s">
        <v>280</v>
      </c>
      <c r="I5" s="27"/>
      <c r="J5" s="28"/>
      <c r="K5" s="28"/>
      <c r="L5" s="28"/>
      <c r="M5" s="29"/>
    </row>
    <row r="6" spans="1:13" ht="29" x14ac:dyDescent="0.35">
      <c r="A6" s="11">
        <v>195</v>
      </c>
      <c r="B6" s="12" t="s">
        <v>210</v>
      </c>
      <c r="C6" s="20"/>
      <c r="D6" s="20"/>
      <c r="E6" s="27" t="s">
        <v>280</v>
      </c>
      <c r="F6" s="28" t="s">
        <v>280</v>
      </c>
      <c r="G6" s="28" t="s">
        <v>280</v>
      </c>
      <c r="H6" s="29" t="s">
        <v>280</v>
      </c>
      <c r="I6" s="27"/>
      <c r="J6" s="28"/>
      <c r="K6" s="28"/>
      <c r="L6" s="28"/>
      <c r="M6" s="29"/>
    </row>
    <row r="7" spans="1:13" x14ac:dyDescent="0.35">
      <c r="A7" s="11">
        <v>49</v>
      </c>
      <c r="B7" s="12" t="s">
        <v>65</v>
      </c>
      <c r="C7" s="20"/>
      <c r="D7" s="20"/>
      <c r="E7" s="27" t="s">
        <v>280</v>
      </c>
      <c r="F7" s="28" t="s">
        <v>280</v>
      </c>
      <c r="G7" s="28" t="s">
        <v>280</v>
      </c>
      <c r="H7" s="29"/>
      <c r="I7" s="27"/>
      <c r="J7" s="28"/>
      <c r="K7" s="28"/>
      <c r="L7" s="28"/>
      <c r="M7" s="29"/>
    </row>
    <row r="8" spans="1:13" ht="29" x14ac:dyDescent="0.35">
      <c r="A8" s="11">
        <v>39</v>
      </c>
      <c r="B8" s="12" t="s">
        <v>55</v>
      </c>
      <c r="C8" s="20"/>
      <c r="D8" s="20"/>
      <c r="E8" s="27" t="s">
        <v>280</v>
      </c>
      <c r="F8" s="28" t="s">
        <v>280</v>
      </c>
      <c r="G8" s="28" t="s">
        <v>280</v>
      </c>
      <c r="H8" s="29" t="s">
        <v>280</v>
      </c>
      <c r="I8" s="27"/>
      <c r="J8" s="28"/>
      <c r="K8" s="28"/>
      <c r="L8" s="28"/>
      <c r="M8" s="29" t="s">
        <v>280</v>
      </c>
    </row>
    <row r="9" spans="1:13" ht="29" x14ac:dyDescent="0.35">
      <c r="A9" s="11">
        <v>230</v>
      </c>
      <c r="B9" s="12" t="s">
        <v>245</v>
      </c>
      <c r="C9" s="20"/>
      <c r="D9" s="20"/>
      <c r="E9" s="27" t="s">
        <v>280</v>
      </c>
      <c r="F9" s="28" t="s">
        <v>280</v>
      </c>
      <c r="G9" s="28" t="s">
        <v>280</v>
      </c>
      <c r="H9" s="29"/>
      <c r="I9" s="27"/>
      <c r="J9" s="28"/>
      <c r="K9" s="28"/>
      <c r="L9" s="28"/>
      <c r="M9" s="29" t="s">
        <v>280</v>
      </c>
    </row>
    <row r="10" spans="1:13" ht="101.5" x14ac:dyDescent="0.35">
      <c r="A10" s="11">
        <v>78</v>
      </c>
      <c r="B10" s="12" t="s">
        <v>94</v>
      </c>
      <c r="C10" s="20"/>
      <c r="D10" s="20"/>
      <c r="E10" s="27" t="s">
        <v>280</v>
      </c>
      <c r="F10" s="28" t="s">
        <v>280</v>
      </c>
      <c r="G10" s="28" t="s">
        <v>280</v>
      </c>
      <c r="H10" s="29" t="s">
        <v>280</v>
      </c>
      <c r="I10" s="27"/>
      <c r="J10" s="28"/>
      <c r="K10" s="28"/>
      <c r="L10" s="28"/>
      <c r="M10" s="29" t="s">
        <v>280</v>
      </c>
    </row>
    <row r="11" spans="1:13" ht="29" x14ac:dyDescent="0.35">
      <c r="A11" s="11">
        <v>98</v>
      </c>
      <c r="B11" s="12" t="s">
        <v>114</v>
      </c>
      <c r="C11" s="20"/>
      <c r="D11" s="20"/>
      <c r="E11" s="27" t="s">
        <v>280</v>
      </c>
      <c r="F11" s="28"/>
      <c r="G11" s="28" t="s">
        <v>280</v>
      </c>
      <c r="H11" s="29" t="s">
        <v>280</v>
      </c>
      <c r="I11" s="27"/>
      <c r="J11" s="28"/>
      <c r="K11" s="28"/>
      <c r="L11" s="28"/>
      <c r="M11" s="29"/>
    </row>
    <row r="12" spans="1:13" ht="29" x14ac:dyDescent="0.35">
      <c r="A12" s="11">
        <v>6</v>
      </c>
      <c r="B12" s="12" t="s">
        <v>18</v>
      </c>
      <c r="C12" s="20"/>
      <c r="D12" s="20"/>
      <c r="E12" s="27" t="s">
        <v>280</v>
      </c>
      <c r="F12" s="28" t="s">
        <v>280</v>
      </c>
      <c r="G12" s="28" t="s">
        <v>280</v>
      </c>
      <c r="H12" s="29" t="s">
        <v>280</v>
      </c>
      <c r="I12" s="27"/>
      <c r="J12" s="28"/>
      <c r="K12" s="28"/>
      <c r="L12" s="28"/>
      <c r="M12" s="29" t="s">
        <v>280</v>
      </c>
    </row>
    <row r="13" spans="1:13" ht="58" x14ac:dyDescent="0.35">
      <c r="A13" s="11">
        <v>136</v>
      </c>
      <c r="B13" s="12" t="s">
        <v>152</v>
      </c>
      <c r="C13" s="20"/>
      <c r="D13" s="20"/>
      <c r="E13" s="27" t="s">
        <v>280</v>
      </c>
      <c r="F13" s="28"/>
      <c r="G13" s="28" t="s">
        <v>280</v>
      </c>
      <c r="H13" s="29" t="s">
        <v>280</v>
      </c>
      <c r="I13" s="27"/>
      <c r="J13" s="28"/>
      <c r="K13" s="28"/>
      <c r="L13" s="28" t="s">
        <v>280</v>
      </c>
      <c r="M13" s="29"/>
    </row>
    <row r="14" spans="1:13" x14ac:dyDescent="0.35">
      <c r="A14" s="11">
        <v>152</v>
      </c>
      <c r="B14" s="12" t="s">
        <v>168</v>
      </c>
      <c r="C14" s="20"/>
      <c r="D14" s="20"/>
      <c r="E14" s="27" t="s">
        <v>280</v>
      </c>
      <c r="F14" s="28" t="s">
        <v>280</v>
      </c>
      <c r="G14" s="28"/>
      <c r="H14" s="29" t="s">
        <v>280</v>
      </c>
      <c r="I14" s="27"/>
      <c r="J14" s="28"/>
      <c r="K14" s="28"/>
      <c r="L14" s="28"/>
      <c r="M14" s="29"/>
    </row>
    <row r="15" spans="1:13" ht="72.5" x14ac:dyDescent="0.35">
      <c r="A15" s="11">
        <v>38</v>
      </c>
      <c r="B15" s="12" t="s">
        <v>54</v>
      </c>
      <c r="C15" s="20"/>
      <c r="D15" s="20"/>
      <c r="E15" s="27" t="s">
        <v>280</v>
      </c>
      <c r="F15" s="28" t="s">
        <v>280</v>
      </c>
      <c r="G15" s="28" t="s">
        <v>280</v>
      </c>
      <c r="H15" s="29" t="s">
        <v>280</v>
      </c>
      <c r="I15" s="27"/>
      <c r="J15" s="28"/>
      <c r="K15" s="28"/>
      <c r="L15" s="28"/>
      <c r="M15" s="29"/>
    </row>
    <row r="16" spans="1:13" ht="29" x14ac:dyDescent="0.35">
      <c r="A16" s="11">
        <v>137</v>
      </c>
      <c r="B16" s="12" t="s">
        <v>153</v>
      </c>
      <c r="C16" s="20"/>
      <c r="D16" s="20"/>
      <c r="E16" s="27" t="s">
        <v>280</v>
      </c>
      <c r="F16" s="28" t="s">
        <v>280</v>
      </c>
      <c r="G16" s="28" t="s">
        <v>280</v>
      </c>
      <c r="H16" s="29" t="s">
        <v>280</v>
      </c>
      <c r="I16" s="27"/>
      <c r="J16" s="28"/>
      <c r="K16" s="28"/>
      <c r="L16" s="28"/>
      <c r="M16" s="29" t="s">
        <v>280</v>
      </c>
    </row>
    <row r="17" spans="1:13" ht="29" x14ac:dyDescent="0.35">
      <c r="A17" s="11">
        <v>186</v>
      </c>
      <c r="B17" s="12" t="s">
        <v>201</v>
      </c>
      <c r="C17" s="20"/>
      <c r="D17" s="20"/>
      <c r="E17" s="27" t="s">
        <v>280</v>
      </c>
      <c r="F17" s="28" t="s">
        <v>280</v>
      </c>
      <c r="G17" s="28" t="s">
        <v>280</v>
      </c>
      <c r="H17" s="29" t="s">
        <v>280</v>
      </c>
      <c r="I17" s="27"/>
      <c r="J17" s="28"/>
      <c r="K17" s="28"/>
      <c r="L17" s="28"/>
      <c r="M17" s="29" t="s">
        <v>280</v>
      </c>
    </row>
    <row r="18" spans="1:13" ht="43.5" x14ac:dyDescent="0.35">
      <c r="A18" s="11">
        <v>21</v>
      </c>
      <c r="B18" s="12" t="s">
        <v>37</v>
      </c>
      <c r="C18" s="20"/>
      <c r="D18" s="20"/>
      <c r="E18" s="27" t="s">
        <v>280</v>
      </c>
      <c r="F18" s="28"/>
      <c r="G18" s="28"/>
      <c r="H18" s="29" t="s">
        <v>280</v>
      </c>
      <c r="I18" s="27"/>
      <c r="J18" s="28"/>
      <c r="K18" s="28"/>
      <c r="L18" s="28" t="s">
        <v>280</v>
      </c>
      <c r="M18" s="29"/>
    </row>
    <row r="19" spans="1:13" ht="29" x14ac:dyDescent="0.35">
      <c r="A19" s="11">
        <v>42</v>
      </c>
      <c r="B19" s="12" t="s">
        <v>59</v>
      </c>
      <c r="C19" s="20"/>
      <c r="D19" s="20"/>
      <c r="E19" s="27" t="s">
        <v>280</v>
      </c>
      <c r="F19" s="28" t="s">
        <v>280</v>
      </c>
      <c r="G19" s="28" t="s">
        <v>280</v>
      </c>
      <c r="H19" s="29" t="s">
        <v>280</v>
      </c>
      <c r="I19" s="27"/>
      <c r="J19" s="28"/>
      <c r="K19" s="28"/>
      <c r="L19" s="28"/>
      <c r="M19" s="29" t="s">
        <v>280</v>
      </c>
    </row>
    <row r="20" spans="1:13" ht="29" x14ac:dyDescent="0.35">
      <c r="A20" s="11">
        <v>212</v>
      </c>
      <c r="B20" s="12" t="s">
        <v>227</v>
      </c>
      <c r="C20" s="20"/>
      <c r="D20" s="20"/>
      <c r="E20" s="27" t="s">
        <v>280</v>
      </c>
      <c r="F20" s="28" t="s">
        <v>280</v>
      </c>
      <c r="G20" s="28" t="s">
        <v>280</v>
      </c>
      <c r="H20" s="29" t="s">
        <v>280</v>
      </c>
      <c r="I20" s="27"/>
      <c r="J20" s="28"/>
      <c r="K20" s="28"/>
      <c r="L20" s="28"/>
      <c r="M20" s="29"/>
    </row>
    <row r="21" spans="1:13" ht="43.5" x14ac:dyDescent="0.35">
      <c r="A21" s="11">
        <v>223</v>
      </c>
      <c r="B21" s="12" t="s">
        <v>238</v>
      </c>
      <c r="C21" s="20"/>
      <c r="D21" s="20"/>
      <c r="E21" s="27" t="s">
        <v>280</v>
      </c>
      <c r="F21" s="28" t="s">
        <v>280</v>
      </c>
      <c r="G21" s="28"/>
      <c r="H21" s="29" t="s">
        <v>280</v>
      </c>
      <c r="I21" s="27"/>
      <c r="J21" s="28"/>
      <c r="K21" s="28"/>
      <c r="L21" s="28"/>
      <c r="M21" s="29"/>
    </row>
    <row r="22" spans="1:13" ht="29" x14ac:dyDescent="0.35">
      <c r="A22" s="11">
        <v>14</v>
      </c>
      <c r="B22" s="12" t="s">
        <v>29</v>
      </c>
      <c r="C22" s="20"/>
      <c r="D22" s="20"/>
      <c r="E22" s="27" t="s">
        <v>280</v>
      </c>
      <c r="F22" s="28"/>
      <c r="G22" s="28" t="s">
        <v>280</v>
      </c>
      <c r="H22" s="29" t="s">
        <v>280</v>
      </c>
      <c r="I22" s="27"/>
      <c r="J22" s="28"/>
      <c r="K22" s="28"/>
      <c r="L22" s="28"/>
      <c r="M22" s="29"/>
    </row>
    <row r="23" spans="1:13" ht="29" x14ac:dyDescent="0.35">
      <c r="A23" s="11">
        <v>148</v>
      </c>
      <c r="B23" s="12" t="s">
        <v>164</v>
      </c>
      <c r="C23" s="20"/>
      <c r="D23" s="20"/>
      <c r="E23" s="27" t="s">
        <v>280</v>
      </c>
      <c r="F23" s="28" t="s">
        <v>280</v>
      </c>
      <c r="G23" s="28" t="s">
        <v>280</v>
      </c>
      <c r="H23" s="29" t="s">
        <v>280</v>
      </c>
      <c r="I23" s="27"/>
      <c r="J23" s="28"/>
      <c r="K23" s="28"/>
      <c r="L23" s="28"/>
      <c r="M23" s="29"/>
    </row>
    <row r="24" spans="1:13" x14ac:dyDescent="0.35">
      <c r="A24" s="11">
        <v>127</v>
      </c>
      <c r="B24" s="12" t="s">
        <v>143</v>
      </c>
      <c r="C24" s="20"/>
      <c r="D24" s="20"/>
      <c r="E24" s="27" t="s">
        <v>280</v>
      </c>
      <c r="F24" s="28" t="s">
        <v>280</v>
      </c>
      <c r="G24" s="28" t="s">
        <v>280</v>
      </c>
      <c r="H24" s="29" t="s">
        <v>280</v>
      </c>
      <c r="I24" s="27"/>
      <c r="J24" s="28"/>
      <c r="K24" s="28"/>
      <c r="L24" s="28"/>
      <c r="M24" s="29" t="s">
        <v>280</v>
      </c>
    </row>
    <row r="25" spans="1:13" ht="29" x14ac:dyDescent="0.35">
      <c r="A25" s="11">
        <v>105</v>
      </c>
      <c r="B25" s="12" t="s">
        <v>121</v>
      </c>
      <c r="C25" s="20"/>
      <c r="D25" s="20"/>
      <c r="E25" s="27" t="s">
        <v>280</v>
      </c>
      <c r="F25" s="28" t="s">
        <v>280</v>
      </c>
      <c r="G25" s="28" t="s">
        <v>280</v>
      </c>
      <c r="H25" s="29"/>
      <c r="I25" s="27"/>
      <c r="J25" s="28"/>
      <c r="K25" s="28"/>
      <c r="L25" s="28" t="s">
        <v>280</v>
      </c>
      <c r="M25" s="29"/>
    </row>
    <row r="26" spans="1:13" ht="43.5" x14ac:dyDescent="0.35">
      <c r="A26" s="11">
        <v>232</v>
      </c>
      <c r="B26" s="12" t="s">
        <v>247</v>
      </c>
      <c r="C26" s="20"/>
      <c r="D26" s="20"/>
      <c r="E26" s="27" t="s">
        <v>280</v>
      </c>
      <c r="F26" s="28" t="s">
        <v>280</v>
      </c>
      <c r="G26" s="28" t="s">
        <v>280</v>
      </c>
      <c r="H26" s="29"/>
      <c r="I26" s="27"/>
      <c r="J26" s="28"/>
      <c r="K26" s="28"/>
      <c r="L26" s="28"/>
      <c r="M26" s="29" t="s">
        <v>280</v>
      </c>
    </row>
    <row r="27" spans="1:13" ht="29" x14ac:dyDescent="0.35">
      <c r="A27" s="11">
        <v>27</v>
      </c>
      <c r="B27" s="12" t="s">
        <v>43</v>
      </c>
      <c r="C27" s="20"/>
      <c r="D27" s="20"/>
      <c r="E27" s="27" t="s">
        <v>280</v>
      </c>
      <c r="F27" s="28" t="s">
        <v>280</v>
      </c>
      <c r="G27" s="28" t="s">
        <v>280</v>
      </c>
      <c r="H27" s="29" t="s">
        <v>280</v>
      </c>
      <c r="I27" s="27"/>
      <c r="J27" s="28"/>
      <c r="K27" s="28"/>
      <c r="L27" s="28"/>
      <c r="M27" s="29"/>
    </row>
    <row r="28" spans="1:13" ht="72.5" x14ac:dyDescent="0.35">
      <c r="A28" s="11">
        <v>118</v>
      </c>
      <c r="B28" s="12" t="s">
        <v>134</v>
      </c>
      <c r="C28" s="20"/>
      <c r="D28" s="20"/>
      <c r="E28" s="27" t="s">
        <v>280</v>
      </c>
      <c r="F28" s="28"/>
      <c r="G28" s="28" t="s">
        <v>280</v>
      </c>
      <c r="H28" s="29" t="s">
        <v>280</v>
      </c>
      <c r="I28" s="27"/>
      <c r="J28" s="28"/>
      <c r="K28" s="28"/>
      <c r="L28" s="28" t="s">
        <v>280</v>
      </c>
      <c r="M28" s="29"/>
    </row>
    <row r="29" spans="1:13" x14ac:dyDescent="0.35">
      <c r="A29" s="11">
        <v>184</v>
      </c>
      <c r="B29" s="12" t="s">
        <v>199</v>
      </c>
      <c r="C29" s="20"/>
      <c r="D29" s="20"/>
      <c r="E29" s="27" t="s">
        <v>280</v>
      </c>
      <c r="F29" s="28" t="s">
        <v>280</v>
      </c>
      <c r="G29" s="28" t="s">
        <v>280</v>
      </c>
      <c r="H29" s="29"/>
      <c r="I29" s="27"/>
      <c r="J29" s="28"/>
      <c r="K29" s="28"/>
      <c r="L29" s="28" t="s">
        <v>280</v>
      </c>
      <c r="M29" s="29"/>
    </row>
    <row r="30" spans="1:13" ht="29" x14ac:dyDescent="0.35">
      <c r="A30" s="11">
        <v>119</v>
      </c>
      <c r="B30" s="12" t="s">
        <v>135</v>
      </c>
      <c r="C30" s="20"/>
      <c r="D30" s="20"/>
      <c r="E30" s="27" t="s">
        <v>280</v>
      </c>
      <c r="F30" s="28" t="s">
        <v>280</v>
      </c>
      <c r="G30" s="28" t="s">
        <v>280</v>
      </c>
      <c r="H30" s="29" t="s">
        <v>280</v>
      </c>
      <c r="I30" s="27"/>
      <c r="J30" s="28"/>
      <c r="K30" s="28"/>
      <c r="L30" s="28"/>
      <c r="M30" s="29"/>
    </row>
    <row r="31" spans="1:13" ht="29" x14ac:dyDescent="0.35">
      <c r="A31" s="11">
        <v>117</v>
      </c>
      <c r="B31" s="12" t="s">
        <v>133</v>
      </c>
      <c r="C31" s="20"/>
      <c r="D31" s="20"/>
      <c r="E31" s="27" t="s">
        <v>280</v>
      </c>
      <c r="F31" s="28" t="s">
        <v>280</v>
      </c>
      <c r="G31" s="28" t="s">
        <v>280</v>
      </c>
      <c r="H31" s="29" t="s">
        <v>280</v>
      </c>
      <c r="I31" s="27"/>
      <c r="J31" s="28"/>
      <c r="K31" s="28"/>
      <c r="L31" s="28"/>
      <c r="M31" s="29"/>
    </row>
    <row r="32" spans="1:13" ht="43.5" x14ac:dyDescent="0.35">
      <c r="A32" s="11">
        <v>155</v>
      </c>
      <c r="B32" s="12" t="s">
        <v>171</v>
      </c>
      <c r="C32" s="20"/>
      <c r="D32" s="20"/>
      <c r="E32" s="27" t="s">
        <v>280</v>
      </c>
      <c r="F32" s="28" t="s">
        <v>280</v>
      </c>
      <c r="G32" s="28" t="s">
        <v>280</v>
      </c>
      <c r="H32" s="29"/>
      <c r="I32" s="27"/>
      <c r="J32" s="28"/>
      <c r="K32" s="28"/>
      <c r="L32" s="28" t="s">
        <v>280</v>
      </c>
      <c r="M32" s="29"/>
    </row>
    <row r="33" spans="1:13" x14ac:dyDescent="0.35">
      <c r="A33" s="11">
        <v>128</v>
      </c>
      <c r="B33" s="12" t="s">
        <v>144</v>
      </c>
      <c r="C33" s="20"/>
      <c r="D33" s="20"/>
      <c r="E33" s="27" t="s">
        <v>280</v>
      </c>
      <c r="F33" s="28" t="s">
        <v>280</v>
      </c>
      <c r="G33" s="28" t="s">
        <v>280</v>
      </c>
      <c r="H33" s="29" t="s">
        <v>280</v>
      </c>
      <c r="I33" s="27"/>
      <c r="J33" s="28"/>
      <c r="K33" s="28"/>
      <c r="L33" s="28"/>
      <c r="M33" s="29"/>
    </row>
    <row r="34" spans="1:13" ht="29" x14ac:dyDescent="0.35">
      <c r="A34" s="11">
        <v>237</v>
      </c>
      <c r="B34" s="12" t="s">
        <v>252</v>
      </c>
      <c r="C34" s="20"/>
      <c r="D34" s="20"/>
      <c r="E34" s="27" t="s">
        <v>280</v>
      </c>
      <c r="F34" s="28" t="s">
        <v>280</v>
      </c>
      <c r="G34" s="28" t="s">
        <v>280</v>
      </c>
      <c r="H34" s="29" t="s">
        <v>280</v>
      </c>
      <c r="I34" s="27"/>
      <c r="J34" s="28"/>
      <c r="K34" s="28"/>
      <c r="L34" s="28"/>
      <c r="M34" s="29"/>
    </row>
    <row r="35" spans="1:13" ht="29" x14ac:dyDescent="0.35">
      <c r="A35" s="11">
        <v>200</v>
      </c>
      <c r="B35" s="12" t="s">
        <v>215</v>
      </c>
      <c r="C35" s="20"/>
      <c r="D35" s="20"/>
      <c r="E35" s="27" t="s">
        <v>280</v>
      </c>
      <c r="F35" s="28" t="s">
        <v>280</v>
      </c>
      <c r="G35" s="28"/>
      <c r="H35" s="29" t="s">
        <v>280</v>
      </c>
      <c r="I35" s="27"/>
      <c r="J35" s="28"/>
      <c r="K35" s="28"/>
      <c r="L35" s="28"/>
      <c r="M35" s="29"/>
    </row>
    <row r="36" spans="1:13" ht="29" x14ac:dyDescent="0.35">
      <c r="A36" s="11">
        <v>213</v>
      </c>
      <c r="B36" s="12" t="s">
        <v>228</v>
      </c>
      <c r="C36" s="20"/>
      <c r="D36" s="20"/>
      <c r="E36" s="27" t="s">
        <v>280</v>
      </c>
      <c r="F36" s="28" t="s">
        <v>280</v>
      </c>
      <c r="G36" s="28" t="s">
        <v>280</v>
      </c>
      <c r="H36" s="29" t="s">
        <v>280</v>
      </c>
      <c r="I36" s="27"/>
      <c r="J36" s="28"/>
      <c r="K36" s="28"/>
      <c r="L36" s="28"/>
      <c r="M36" s="29"/>
    </row>
    <row r="37" spans="1:13" ht="29" x14ac:dyDescent="0.35">
      <c r="A37" s="11">
        <v>175</v>
      </c>
      <c r="B37" s="12" t="s">
        <v>191</v>
      </c>
      <c r="C37" s="20"/>
      <c r="D37" s="20"/>
      <c r="E37" s="27" t="s">
        <v>280</v>
      </c>
      <c r="F37" s="28" t="s">
        <v>280</v>
      </c>
      <c r="G37" s="28" t="s">
        <v>280</v>
      </c>
      <c r="H37" s="29" t="s">
        <v>280</v>
      </c>
      <c r="I37" s="27"/>
      <c r="J37" s="28"/>
      <c r="K37" s="28"/>
      <c r="L37" s="28"/>
      <c r="M37" s="29"/>
    </row>
    <row r="38" spans="1:13" ht="29" x14ac:dyDescent="0.35">
      <c r="A38" s="11">
        <v>109</v>
      </c>
      <c r="B38" s="12" t="s">
        <v>125</v>
      </c>
      <c r="C38" s="20"/>
      <c r="D38" s="20"/>
      <c r="E38" s="27" t="s">
        <v>280</v>
      </c>
      <c r="F38" s="28" t="s">
        <v>280</v>
      </c>
      <c r="G38" s="28" t="s">
        <v>280</v>
      </c>
      <c r="H38" s="29" t="s">
        <v>280</v>
      </c>
      <c r="I38" s="27"/>
      <c r="J38" s="28"/>
      <c r="K38" s="28"/>
      <c r="L38" s="28"/>
      <c r="M38" s="29" t="s">
        <v>280</v>
      </c>
    </row>
    <row r="39" spans="1:13" ht="29" x14ac:dyDescent="0.35">
      <c r="A39" s="11">
        <v>147</v>
      </c>
      <c r="B39" s="12" t="s">
        <v>163</v>
      </c>
      <c r="C39" s="20"/>
      <c r="D39" s="20"/>
      <c r="E39" s="27" t="s">
        <v>280</v>
      </c>
      <c r="F39" s="28" t="s">
        <v>280</v>
      </c>
      <c r="G39" s="28" t="s">
        <v>280</v>
      </c>
      <c r="H39" s="29"/>
      <c r="I39" s="27"/>
      <c r="J39" s="28"/>
      <c r="K39" s="28"/>
      <c r="L39" s="28"/>
      <c r="M39" s="29"/>
    </row>
    <row r="40" spans="1:13" ht="29" x14ac:dyDescent="0.35">
      <c r="A40" s="11">
        <v>106</v>
      </c>
      <c r="B40" s="12" t="s">
        <v>122</v>
      </c>
      <c r="C40" s="20"/>
      <c r="D40" s="20"/>
      <c r="E40" s="27" t="s">
        <v>280</v>
      </c>
      <c r="F40" s="28" t="s">
        <v>280</v>
      </c>
      <c r="G40" s="28" t="s">
        <v>280</v>
      </c>
      <c r="H40" s="29" t="s">
        <v>280</v>
      </c>
      <c r="I40" s="27"/>
      <c r="J40" s="28"/>
      <c r="K40" s="28"/>
      <c r="L40" s="28"/>
      <c r="M40" s="29"/>
    </row>
    <row r="41" spans="1:13" ht="29" x14ac:dyDescent="0.35">
      <c r="A41" s="11">
        <v>63</v>
      </c>
      <c r="B41" s="14" t="s">
        <v>80</v>
      </c>
      <c r="C41" s="20"/>
      <c r="D41" s="20"/>
      <c r="E41" s="27" t="s">
        <v>280</v>
      </c>
      <c r="F41" s="28" t="s">
        <v>280</v>
      </c>
      <c r="G41" s="28" t="s">
        <v>280</v>
      </c>
      <c r="H41" s="29" t="s">
        <v>280</v>
      </c>
      <c r="I41" s="27"/>
      <c r="J41" s="28"/>
      <c r="K41" s="28"/>
      <c r="L41" s="28"/>
      <c r="M41" s="29" t="s">
        <v>280</v>
      </c>
    </row>
    <row r="42" spans="1:13" ht="43.5" x14ac:dyDescent="0.35">
      <c r="A42" s="11">
        <v>101</v>
      </c>
      <c r="B42" s="14" t="s">
        <v>117</v>
      </c>
      <c r="C42" s="20"/>
      <c r="D42" s="20"/>
      <c r="E42" s="27" t="s">
        <v>280</v>
      </c>
      <c r="F42" s="28" t="s">
        <v>280</v>
      </c>
      <c r="G42" s="28" t="s">
        <v>280</v>
      </c>
      <c r="H42" s="29" t="s">
        <v>280</v>
      </c>
      <c r="I42" s="27"/>
      <c r="J42" s="28"/>
      <c r="K42" s="28"/>
      <c r="L42" s="28"/>
      <c r="M42" s="29"/>
    </row>
    <row r="43" spans="1:13" ht="29" x14ac:dyDescent="0.35">
      <c r="A43" s="11">
        <v>178</v>
      </c>
      <c r="B43" s="14" t="s">
        <v>194</v>
      </c>
      <c r="C43" s="20"/>
      <c r="D43" s="20"/>
      <c r="E43" s="27" t="s">
        <v>280</v>
      </c>
      <c r="F43" s="28" t="s">
        <v>280</v>
      </c>
      <c r="G43" s="28" t="s">
        <v>280</v>
      </c>
      <c r="H43" s="29" t="s">
        <v>280</v>
      </c>
      <c r="I43" s="27"/>
      <c r="J43" s="28"/>
      <c r="K43" s="28"/>
      <c r="L43" s="28"/>
      <c r="M43" s="29"/>
    </row>
    <row r="44" spans="1:13" ht="29" x14ac:dyDescent="0.35">
      <c r="A44" s="11">
        <v>244</v>
      </c>
      <c r="B44" s="14" t="s">
        <v>259</v>
      </c>
      <c r="C44" s="20"/>
      <c r="D44" s="20"/>
      <c r="E44" s="27" t="s">
        <v>280</v>
      </c>
      <c r="F44" s="28" t="s">
        <v>280</v>
      </c>
      <c r="G44" s="28" t="s">
        <v>280</v>
      </c>
      <c r="H44" s="29" t="s">
        <v>280</v>
      </c>
      <c r="I44" s="27"/>
      <c r="J44" s="28"/>
      <c r="K44" s="28"/>
      <c r="L44" s="28"/>
      <c r="M44" s="29"/>
    </row>
    <row r="45" spans="1:13" x14ac:dyDescent="0.35">
      <c r="A45" s="11">
        <v>34</v>
      </c>
      <c r="B45" s="14" t="s">
        <v>50</v>
      </c>
      <c r="C45" s="20"/>
      <c r="D45" s="20"/>
      <c r="E45" s="27" t="s">
        <v>280</v>
      </c>
      <c r="F45" s="28" t="s">
        <v>280</v>
      </c>
      <c r="G45" s="28" t="s">
        <v>280</v>
      </c>
      <c r="H45" s="29" t="s">
        <v>280</v>
      </c>
      <c r="I45" s="27"/>
      <c r="J45" s="28"/>
      <c r="K45" s="28"/>
      <c r="L45" s="28"/>
      <c r="M45" s="29"/>
    </row>
    <row r="46" spans="1:13" ht="29" x14ac:dyDescent="0.35">
      <c r="A46" s="11">
        <v>208</v>
      </c>
      <c r="B46" s="14" t="s">
        <v>223</v>
      </c>
      <c r="C46" s="20"/>
      <c r="D46" s="20"/>
      <c r="E46" s="27" t="s">
        <v>280</v>
      </c>
      <c r="F46" s="28" t="s">
        <v>280</v>
      </c>
      <c r="G46" s="28" t="s">
        <v>280</v>
      </c>
      <c r="H46" s="29" t="s">
        <v>280</v>
      </c>
      <c r="I46" s="27"/>
      <c r="J46" s="28"/>
      <c r="K46" s="28"/>
      <c r="L46" s="28"/>
      <c r="M46" s="29" t="s">
        <v>280</v>
      </c>
    </row>
    <row r="47" spans="1:13" ht="29" x14ac:dyDescent="0.35">
      <c r="A47" s="11">
        <v>164</v>
      </c>
      <c r="B47" s="14" t="s">
        <v>180</v>
      </c>
      <c r="C47" s="20"/>
      <c r="D47" s="20"/>
      <c r="E47" s="27" t="s">
        <v>280</v>
      </c>
      <c r="F47" s="28" t="s">
        <v>280</v>
      </c>
      <c r="G47" s="28" t="s">
        <v>280</v>
      </c>
      <c r="H47" s="29" t="s">
        <v>280</v>
      </c>
      <c r="I47" s="27"/>
      <c r="J47" s="28"/>
      <c r="K47" s="28"/>
      <c r="L47" s="28"/>
      <c r="M47" s="29" t="s">
        <v>280</v>
      </c>
    </row>
    <row r="48" spans="1:13" ht="43.5" x14ac:dyDescent="0.35">
      <c r="A48" s="11">
        <v>156</v>
      </c>
      <c r="B48" s="14" t="s">
        <v>172</v>
      </c>
      <c r="C48" s="20"/>
      <c r="D48" s="20"/>
      <c r="E48" s="27" t="s">
        <v>280</v>
      </c>
      <c r="F48" s="28" t="s">
        <v>280</v>
      </c>
      <c r="G48" s="28" t="s">
        <v>280</v>
      </c>
      <c r="H48" s="29" t="s">
        <v>280</v>
      </c>
      <c r="I48" s="27"/>
      <c r="J48" s="28"/>
      <c r="K48" s="28"/>
      <c r="L48" s="28"/>
      <c r="M48" s="29"/>
    </row>
    <row r="49" spans="1:13" ht="29" x14ac:dyDescent="0.35">
      <c r="A49" s="11">
        <v>225</v>
      </c>
      <c r="B49" s="14" t="s">
        <v>240</v>
      </c>
      <c r="C49" s="20"/>
      <c r="D49" s="20"/>
      <c r="E49" s="27" t="s">
        <v>280</v>
      </c>
      <c r="F49" s="28" t="s">
        <v>280</v>
      </c>
      <c r="G49" s="28" t="s">
        <v>280</v>
      </c>
      <c r="H49" s="29" t="s">
        <v>280</v>
      </c>
      <c r="I49" s="27"/>
      <c r="J49" s="28"/>
      <c r="K49" s="28"/>
      <c r="L49" s="28"/>
      <c r="M49" s="29"/>
    </row>
    <row r="50" spans="1:13" ht="29" x14ac:dyDescent="0.35">
      <c r="A50" s="11">
        <v>95</v>
      </c>
      <c r="B50" s="14" t="s">
        <v>111</v>
      </c>
      <c r="C50" s="20"/>
      <c r="D50" s="20"/>
      <c r="E50" s="27" t="s">
        <v>280</v>
      </c>
      <c r="F50" s="28" t="s">
        <v>280</v>
      </c>
      <c r="G50" s="28" t="s">
        <v>280</v>
      </c>
      <c r="H50" s="29" t="s">
        <v>280</v>
      </c>
      <c r="I50" s="27"/>
      <c r="J50" s="28"/>
      <c r="K50" s="28"/>
      <c r="L50" s="28"/>
      <c r="M50" s="29"/>
    </row>
    <row r="51" spans="1:13" x14ac:dyDescent="0.35">
      <c r="A51" s="11">
        <v>30</v>
      </c>
      <c r="B51" s="14" t="s">
        <v>46</v>
      </c>
      <c r="C51" s="20"/>
      <c r="D51" s="20"/>
      <c r="E51" s="27" t="s">
        <v>280</v>
      </c>
      <c r="F51" s="28" t="s">
        <v>280</v>
      </c>
      <c r="G51" s="28" t="s">
        <v>280</v>
      </c>
      <c r="H51" s="29" t="s">
        <v>280</v>
      </c>
      <c r="I51" s="27"/>
      <c r="J51" s="28"/>
      <c r="K51" s="28"/>
      <c r="L51" s="28"/>
      <c r="M51" s="29"/>
    </row>
    <row r="52" spans="1:13" ht="87" x14ac:dyDescent="0.35">
      <c r="A52" s="13">
        <v>163</v>
      </c>
      <c r="B52" s="15" t="s">
        <v>179</v>
      </c>
      <c r="C52" s="20"/>
      <c r="D52" s="20"/>
      <c r="E52" s="27" t="s">
        <v>280</v>
      </c>
      <c r="F52" s="28" t="s">
        <v>280</v>
      </c>
      <c r="G52" s="28" t="s">
        <v>280</v>
      </c>
      <c r="H52" s="29"/>
      <c r="I52" s="27"/>
      <c r="J52" s="28"/>
      <c r="K52" s="28"/>
      <c r="L52" s="28"/>
      <c r="M52" s="29"/>
    </row>
  </sheetData>
  <mergeCells count="2">
    <mergeCell ref="E1:H1"/>
    <mergeCell ref="I1:M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P54"/>
  <sheetViews>
    <sheetView workbookViewId="0">
      <selection activeCell="O37" sqref="O37"/>
    </sheetView>
  </sheetViews>
  <sheetFormatPr defaultRowHeight="14.5" x14ac:dyDescent="0.35"/>
  <cols>
    <col min="1" max="1" width="5.453125" customWidth="1"/>
    <col min="2" max="2" width="78.1796875" customWidth="1"/>
    <col min="3" max="4" width="0" hidden="1" customWidth="1"/>
    <col min="14" max="14" width="33.453125" style="2" customWidth="1"/>
    <col min="15" max="15" width="37.26953125" customWidth="1"/>
  </cols>
  <sheetData>
    <row r="1" spans="1:16" x14ac:dyDescent="0.35">
      <c r="A1" s="3"/>
      <c r="B1" s="8"/>
      <c r="C1" s="3"/>
      <c r="D1" s="3"/>
      <c r="E1" s="93" t="s">
        <v>267</v>
      </c>
      <c r="F1" s="94"/>
      <c r="G1" s="94"/>
      <c r="H1" s="95"/>
      <c r="I1" s="93" t="s">
        <v>268</v>
      </c>
      <c r="J1" s="94"/>
      <c r="K1" s="94"/>
      <c r="L1" s="94"/>
      <c r="M1" s="95"/>
      <c r="O1" s="2"/>
      <c r="P1" s="2"/>
    </row>
    <row r="2" spans="1:16" ht="29" x14ac:dyDescent="0.35">
      <c r="A2" s="4" t="s">
        <v>269</v>
      </c>
      <c r="B2" s="7" t="s">
        <v>270</v>
      </c>
      <c r="C2" s="4" t="s">
        <v>7</v>
      </c>
      <c r="D2" s="4" t="s">
        <v>271</v>
      </c>
      <c r="E2" s="5" t="s">
        <v>272</v>
      </c>
      <c r="F2" s="6" t="s">
        <v>273</v>
      </c>
      <c r="G2" s="6" t="s">
        <v>275</v>
      </c>
      <c r="H2" s="7" t="s">
        <v>276</v>
      </c>
      <c r="I2" s="5" t="s">
        <v>277</v>
      </c>
      <c r="J2" s="6" t="s">
        <v>278</v>
      </c>
      <c r="K2" s="6" t="s">
        <v>279</v>
      </c>
      <c r="L2" s="6" t="s">
        <v>805</v>
      </c>
      <c r="M2" s="7" t="s">
        <v>804</v>
      </c>
      <c r="N2" s="38" t="s">
        <v>282</v>
      </c>
      <c r="O2" s="38" t="s">
        <v>288</v>
      </c>
      <c r="P2" s="38" t="s">
        <v>577</v>
      </c>
    </row>
    <row r="3" spans="1:16" ht="72.5" x14ac:dyDescent="0.35">
      <c r="A3" s="9">
        <v>167</v>
      </c>
      <c r="B3" s="10" t="s">
        <v>281</v>
      </c>
      <c r="C3" s="39"/>
      <c r="D3" s="39"/>
      <c r="E3" s="24" t="str">
        <f>IF('Tagging-50-JW'!E3='Tagging-50-FD'!E3, "", "Confl")</f>
        <v/>
      </c>
      <c r="F3" s="40" t="str">
        <f>IF('Tagging-50-JW'!F3='Tagging-50-FD'!F3, "", "Confl")</f>
        <v/>
      </c>
      <c r="G3" s="40" t="str">
        <f>IF('Tagging-50-JW'!G3='Tagging-50-FD'!G3, "", "Confl")</f>
        <v/>
      </c>
      <c r="H3" s="40" t="str">
        <f>IF('Tagging-50-JW'!H3='Tagging-50-FD'!H3, "", "Confl")</f>
        <v/>
      </c>
      <c r="I3" s="40" t="str">
        <f>IF('Tagging-50-JW'!I3='Tagging-50-FD'!I3, "", "Confl")</f>
        <v/>
      </c>
      <c r="J3" s="40" t="str">
        <f>IF('Tagging-50-JW'!J3='Tagging-50-FD'!J3, "", "Confl")</f>
        <v/>
      </c>
      <c r="K3" s="40" t="str">
        <f>IF('Tagging-50-JW'!K3='Tagging-50-FD'!K3, "", "Confl")</f>
        <v/>
      </c>
      <c r="L3" s="40" t="str">
        <f>IF('Tagging-50-JW'!L3='Tagging-50-FD'!L3, "", "Confl")</f>
        <v/>
      </c>
      <c r="M3" s="40" t="str">
        <f>IF('Tagging-50-JW'!M3='Tagging-50-FD'!M3, "", "Confl")</f>
        <v/>
      </c>
      <c r="O3" s="2"/>
      <c r="P3" s="2"/>
    </row>
    <row r="4" spans="1:16" ht="43.5" x14ac:dyDescent="0.35">
      <c r="A4" s="11">
        <v>87</v>
      </c>
      <c r="B4" s="12" t="s">
        <v>103</v>
      </c>
      <c r="C4" s="41"/>
      <c r="D4" s="41"/>
      <c r="E4" s="27" t="str">
        <f>IF('Tagging-50-JW'!E4='Tagging-50-FD'!E4, "", "Confl")</f>
        <v/>
      </c>
      <c r="F4" s="28" t="str">
        <f>IF('Tagging-50-JW'!F4='Tagging-50-FD'!F4, "", "Confl")</f>
        <v/>
      </c>
      <c r="G4" s="28" t="str">
        <f>IF('Tagging-50-JW'!G4='Tagging-50-FD'!G4, "", "Confl")</f>
        <v/>
      </c>
      <c r="H4" s="29" t="str">
        <f>IF('Tagging-50-JW'!H4='Tagging-50-FD'!H4, "", "Confl")</f>
        <v/>
      </c>
      <c r="I4" s="40" t="str">
        <f>IF('Tagging-50-JW'!I4='Tagging-50-FD'!I4, "", "Confl")</f>
        <v/>
      </c>
      <c r="J4" s="40" t="str">
        <f>IF('Tagging-50-JW'!J4='Tagging-50-FD'!J4, "", "Confl")</f>
        <v/>
      </c>
      <c r="K4" s="40" t="str">
        <f>IF('Tagging-50-JW'!K4='Tagging-50-FD'!K4, "", "Confl")</f>
        <v/>
      </c>
      <c r="L4" s="40" t="str">
        <f>IF('Tagging-50-JW'!L4='Tagging-50-FD'!L4, "", "Confl")</f>
        <v/>
      </c>
      <c r="M4" s="40" t="str">
        <f>IF('Tagging-50-JW'!M4='Tagging-50-FD'!M4, "", "Confl")</f>
        <v/>
      </c>
      <c r="O4" s="2"/>
      <c r="P4" s="2"/>
    </row>
    <row r="5" spans="1:16" ht="43.5" x14ac:dyDescent="0.35">
      <c r="A5" s="11">
        <v>243</v>
      </c>
      <c r="B5" s="12" t="s">
        <v>258</v>
      </c>
      <c r="C5" s="41"/>
      <c r="D5" s="41"/>
      <c r="E5" s="27" t="str">
        <f>IF('Tagging-50-JW'!E5='Tagging-50-FD'!E5, "", "Confl")</f>
        <v/>
      </c>
      <c r="F5" s="28" t="str">
        <f>IF('Tagging-50-JW'!F5='Tagging-50-FD'!F5, "", "Confl")</f>
        <v/>
      </c>
      <c r="G5" s="34" t="s">
        <v>578</v>
      </c>
      <c r="H5" s="40" t="str">
        <f>IF('Tagging-50-JW'!H5='Tagging-50-FD'!H5, "", "Confl")</f>
        <v/>
      </c>
      <c r="I5" s="40" t="str">
        <f>IF('Tagging-50-JW'!I5='Tagging-50-FD'!I5, "", "Confl")</f>
        <v/>
      </c>
      <c r="J5" s="40" t="str">
        <f>IF('Tagging-50-JW'!J5='Tagging-50-FD'!J5, "", "Confl")</f>
        <v/>
      </c>
      <c r="K5" s="40" t="str">
        <f>IF('Tagging-50-JW'!K5='Tagging-50-FD'!K5, "", "Confl")</f>
        <v/>
      </c>
      <c r="L5" s="40" t="str">
        <f>IF('Tagging-50-JW'!L5='Tagging-50-FD'!L5, "", "Confl")</f>
        <v/>
      </c>
      <c r="M5" s="40" t="str">
        <f>IF('Tagging-50-JW'!M5='Tagging-50-FD'!M5, "", "Confl")</f>
        <v/>
      </c>
      <c r="N5" s="32" t="s">
        <v>283</v>
      </c>
      <c r="O5" s="31" t="s">
        <v>579</v>
      </c>
      <c r="P5" s="2"/>
    </row>
    <row r="6" spans="1:16" ht="43.5" x14ac:dyDescent="0.35">
      <c r="A6" s="11">
        <v>195</v>
      </c>
      <c r="B6" s="12" t="s">
        <v>210</v>
      </c>
      <c r="C6" s="41"/>
      <c r="D6" s="41"/>
      <c r="E6" s="27" t="str">
        <f>IF('Tagging-50-JW'!E6='Tagging-50-FD'!E6, "", "Confl")</f>
        <v/>
      </c>
      <c r="F6" s="28" t="str">
        <f>IF('Tagging-50-JW'!F6='Tagging-50-FD'!F6, "", "Confl")</f>
        <v/>
      </c>
      <c r="G6" s="28" t="str">
        <f>IF('Tagging-50-JW'!G6='Tagging-50-FD'!G6, "", "Confl")</f>
        <v/>
      </c>
      <c r="H6" s="29" t="str">
        <f>IF('Tagging-50-JW'!H6='Tagging-50-FD'!H6, "", "Confl")</f>
        <v/>
      </c>
      <c r="I6" s="40" t="str">
        <f>IF('Tagging-50-JW'!I6='Tagging-50-FD'!I6, "", "Confl")</f>
        <v/>
      </c>
      <c r="J6" s="40" t="str">
        <f>IF('Tagging-50-JW'!J6='Tagging-50-FD'!J6, "", "Confl")</f>
        <v/>
      </c>
      <c r="K6" s="40" t="str">
        <f>IF('Tagging-50-JW'!K6='Tagging-50-FD'!K6, "", "Confl")</f>
        <v/>
      </c>
      <c r="L6" s="40" t="str">
        <f>IF('Tagging-50-JW'!L6='Tagging-50-FD'!L6, "", "Confl")</f>
        <v/>
      </c>
      <c r="M6" s="40" t="str">
        <f>IF('Tagging-50-JW'!M6='Tagging-50-FD'!M6, "", "Confl")</f>
        <v/>
      </c>
      <c r="O6" s="2"/>
      <c r="P6" s="2"/>
    </row>
    <row r="7" spans="1:16" ht="29" x14ac:dyDescent="0.35">
      <c r="A7" s="11">
        <v>49</v>
      </c>
      <c r="B7" s="12" t="s">
        <v>65</v>
      </c>
      <c r="C7" s="41"/>
      <c r="D7" s="41"/>
      <c r="E7" s="27" t="str">
        <f>IF('Tagging-50-JW'!E7='Tagging-50-FD'!E7, "", "Confl")</f>
        <v/>
      </c>
      <c r="F7" s="28" t="str">
        <f>IF('Tagging-50-JW'!F7='Tagging-50-FD'!F7, "", "Confl")</f>
        <v/>
      </c>
      <c r="G7" s="28" t="str">
        <f>IF('Tagging-50-JW'!G7='Tagging-50-FD'!G7, "", "Confl")</f>
        <v/>
      </c>
      <c r="H7" s="34" t="s">
        <v>580</v>
      </c>
      <c r="I7" s="40" t="str">
        <f>IF('Tagging-50-JW'!I7='Tagging-50-FD'!I7, "", "Confl")</f>
        <v/>
      </c>
      <c r="J7" s="40" t="str">
        <f>IF('Tagging-50-JW'!J7='Tagging-50-FD'!J7, "", "Confl")</f>
        <v/>
      </c>
      <c r="K7" s="40" t="str">
        <f>IF('Tagging-50-JW'!K7='Tagging-50-FD'!K7, "", "Confl")</f>
        <v/>
      </c>
      <c r="L7" s="40" t="str">
        <f>IF('Tagging-50-JW'!L7='Tagging-50-FD'!L7, "", "Confl")</f>
        <v/>
      </c>
      <c r="M7" s="40" t="str">
        <f>IF('Tagging-50-JW'!M7='Tagging-50-FD'!M7, "", "Confl")</f>
        <v/>
      </c>
      <c r="N7" s="31" t="s">
        <v>284</v>
      </c>
      <c r="O7" s="2"/>
      <c r="P7" s="2"/>
    </row>
    <row r="8" spans="1:16" ht="58" x14ac:dyDescent="0.35">
      <c r="A8" s="11">
        <v>39</v>
      </c>
      <c r="B8" s="12" t="s">
        <v>55</v>
      </c>
      <c r="C8" s="41"/>
      <c r="D8" s="41"/>
      <c r="E8" s="27" t="str">
        <f>IF('Tagging-50-JW'!E8='Tagging-50-FD'!E8, "", "Confl")</f>
        <v/>
      </c>
      <c r="F8" s="34" t="s">
        <v>580</v>
      </c>
      <c r="G8" s="28" t="str">
        <f>IF('Tagging-50-JW'!G8='Tagging-50-FD'!G8, "", "Confl")</f>
        <v/>
      </c>
      <c r="H8" s="29" t="str">
        <f>IF('Tagging-50-JW'!H8='Tagging-50-FD'!H8, "", "Confl")</f>
        <v/>
      </c>
      <c r="I8" s="40" t="str">
        <f>IF('Tagging-50-JW'!I8='Tagging-50-FD'!I8, "", "Confl")</f>
        <v/>
      </c>
      <c r="J8" s="40" t="str">
        <f>IF('Tagging-50-JW'!J8='Tagging-50-FD'!J8, "", "Confl")</f>
        <v/>
      </c>
      <c r="K8" s="40" t="str">
        <f>IF('Tagging-50-JW'!K8='Tagging-50-FD'!K8, "", "Confl")</f>
        <v/>
      </c>
      <c r="L8" s="40" t="str">
        <f>IF('Tagging-50-JW'!L8='Tagging-50-FD'!L8, "", "Confl")</f>
        <v/>
      </c>
      <c r="M8" s="40" t="str">
        <f>IF('Tagging-50-JW'!M8='Tagging-50-FD'!M8, "", "Confl")</f>
        <v/>
      </c>
      <c r="N8" s="32" t="s">
        <v>285</v>
      </c>
      <c r="O8" s="31" t="s">
        <v>581</v>
      </c>
      <c r="P8" s="2"/>
    </row>
    <row r="9" spans="1:16" ht="29" x14ac:dyDescent="0.35">
      <c r="A9" s="11">
        <v>230</v>
      </c>
      <c r="B9" s="12" t="s">
        <v>245</v>
      </c>
      <c r="C9" s="41"/>
      <c r="D9" s="41"/>
      <c r="E9" s="27" t="str">
        <f>IF('Tagging-50-JW'!E9='Tagging-50-FD'!E9, "", "Confl")</f>
        <v/>
      </c>
      <c r="F9" s="28" t="str">
        <f>IF('Tagging-50-JW'!F9='Tagging-50-FD'!F9, "", "Confl")</f>
        <v/>
      </c>
      <c r="G9" s="28" t="str">
        <f>IF('Tagging-50-JW'!G9='Tagging-50-FD'!G9, "", "Confl")</f>
        <v/>
      </c>
      <c r="H9" s="34" t="s">
        <v>580</v>
      </c>
      <c r="I9" s="40" t="str">
        <f>IF('Tagging-50-JW'!I9='Tagging-50-FD'!I9, "", "Confl")</f>
        <v/>
      </c>
      <c r="J9" s="40" t="str">
        <f>IF('Tagging-50-JW'!J9='Tagging-50-FD'!J9, "", "Confl")</f>
        <v/>
      </c>
      <c r="K9" s="40" t="str">
        <f>IF('Tagging-50-JW'!K9='Tagging-50-FD'!K9, "", "Confl")</f>
        <v/>
      </c>
      <c r="L9" s="40" t="str">
        <f>IF('Tagging-50-JW'!L9='Tagging-50-FD'!L9, "", "Confl")</f>
        <v/>
      </c>
      <c r="M9" s="40" t="str">
        <f>IF('Tagging-50-JW'!M9='Tagging-50-FD'!M9, "", "Confl")</f>
        <v/>
      </c>
      <c r="N9" s="31" t="s">
        <v>286</v>
      </c>
      <c r="O9" s="2"/>
      <c r="P9" s="2"/>
    </row>
    <row r="10" spans="1:16" ht="159.5" x14ac:dyDescent="0.35">
      <c r="A10" s="11">
        <v>78</v>
      </c>
      <c r="B10" s="12" t="s">
        <v>94</v>
      </c>
      <c r="C10" s="41"/>
      <c r="D10" s="41"/>
      <c r="E10" s="27" t="str">
        <f>IF('Tagging-50-JW'!E10='Tagging-50-FD'!E10, "", "Confl")</f>
        <v/>
      </c>
      <c r="F10" s="34" t="s">
        <v>580</v>
      </c>
      <c r="G10" s="28" t="str">
        <f>IF('Tagging-50-JW'!G10='Tagging-50-FD'!G10, "", "Confl")</f>
        <v/>
      </c>
      <c r="H10" s="34" t="s">
        <v>580</v>
      </c>
      <c r="I10" s="40" t="str">
        <f>IF('Tagging-50-JW'!I10='Tagging-50-FD'!I10, "", "Confl")</f>
        <v/>
      </c>
      <c r="J10" s="40" t="str">
        <f>IF('Tagging-50-JW'!J10='Tagging-50-FD'!J10, "", "Confl")</f>
        <v/>
      </c>
      <c r="K10" s="40" t="str">
        <f>IF('Tagging-50-JW'!K10='Tagging-50-FD'!K10, "", "Confl")</f>
        <v/>
      </c>
      <c r="L10" s="40" t="str">
        <f>IF('Tagging-50-JW'!L10='Tagging-50-FD'!L10, "", "Confl")</f>
        <v/>
      </c>
      <c r="M10" s="40" t="str">
        <f>IF('Tagging-50-JW'!M10='Tagging-50-FD'!M10, "", "Confl")</f>
        <v/>
      </c>
      <c r="N10" s="32" t="s">
        <v>287</v>
      </c>
      <c r="O10" s="31" t="s">
        <v>582</v>
      </c>
      <c r="P10" s="2"/>
    </row>
    <row r="11" spans="1:16" ht="43.5" x14ac:dyDescent="0.35">
      <c r="A11" s="11">
        <v>98</v>
      </c>
      <c r="B11" s="12" t="s">
        <v>114</v>
      </c>
      <c r="C11" s="41"/>
      <c r="D11" s="41"/>
      <c r="E11" s="27" t="str">
        <f>IF('Tagging-50-JW'!E11='Tagging-50-FD'!E11, "", "Confl")</f>
        <v/>
      </c>
      <c r="F11" s="28" t="str">
        <f>IF('Tagging-50-JW'!F11='Tagging-50-FD'!F11, "", "Confl")</f>
        <v/>
      </c>
      <c r="G11" s="28" t="str">
        <f>IF('Tagging-50-JW'!G11='Tagging-50-FD'!G11, "", "Confl")</f>
        <v/>
      </c>
      <c r="H11" s="40" t="str">
        <f>IF('Tagging-50-JW'!H11='Tagging-50-FD'!H11, "", "Confl")</f>
        <v/>
      </c>
      <c r="I11" s="40" t="str">
        <f>IF('Tagging-50-JW'!I11='Tagging-50-FD'!I11, "", "Confl")</f>
        <v/>
      </c>
      <c r="J11" s="40" t="str">
        <f>IF('Tagging-50-JW'!J11='Tagging-50-FD'!J11, "", "Confl")</f>
        <v/>
      </c>
      <c r="K11" s="40" t="str">
        <f>IF('Tagging-50-JW'!K11='Tagging-50-FD'!K11, "", "Confl")</f>
        <v/>
      </c>
      <c r="L11" s="40" t="str">
        <f>IF('Tagging-50-JW'!L11='Tagging-50-FD'!L11, "", "Confl")</f>
        <v/>
      </c>
      <c r="M11" s="40" t="str">
        <f>IF('Tagging-50-JW'!M11='Tagging-50-FD'!M11, "", "Confl")</f>
        <v/>
      </c>
      <c r="O11" s="2"/>
      <c r="P11" s="2"/>
    </row>
    <row r="12" spans="1:16" ht="58" x14ac:dyDescent="0.35">
      <c r="A12" s="11">
        <v>6</v>
      </c>
      <c r="B12" s="12" t="s">
        <v>18</v>
      </c>
      <c r="C12" s="41"/>
      <c r="D12" s="41"/>
      <c r="E12" s="27" t="str">
        <f>IF('Tagging-50-JW'!E12='Tagging-50-FD'!E12, "", "Confl")</f>
        <v/>
      </c>
      <c r="F12" s="28" t="str">
        <f>IF('Tagging-50-JW'!F12='Tagging-50-FD'!F12, "", "Confl")</f>
        <v/>
      </c>
      <c r="G12" s="28" t="str">
        <f>IF('Tagging-50-JW'!G12='Tagging-50-FD'!G12, "", "Confl")</f>
        <v/>
      </c>
      <c r="H12" s="29" t="str">
        <f>IF('Tagging-50-JW'!H12='Tagging-50-FD'!H12, "", "Confl")</f>
        <v/>
      </c>
      <c r="I12" s="40" t="str">
        <f>IF('Tagging-50-JW'!I12='Tagging-50-FD'!I12, "", "Confl")</f>
        <v/>
      </c>
      <c r="J12" s="40" t="str">
        <f>IF('Tagging-50-JW'!J12='Tagging-50-FD'!J12, "", "Confl")</f>
        <v/>
      </c>
      <c r="K12" s="40" t="str">
        <f>IF('Tagging-50-JW'!K12='Tagging-50-FD'!K12, "", "Confl")</f>
        <v/>
      </c>
      <c r="L12" s="40" t="str">
        <f>IF('Tagging-50-JW'!L12='Tagging-50-FD'!L12, "", "Confl")</f>
        <v/>
      </c>
      <c r="M12" s="40" t="str">
        <f>IF('Tagging-50-JW'!M12='Tagging-50-FD'!M12, "", "Confl")</f>
        <v/>
      </c>
      <c r="O12" s="2"/>
      <c r="P12" s="2"/>
    </row>
    <row r="13" spans="1:16" ht="101.5" x14ac:dyDescent="0.35">
      <c r="A13" s="11">
        <v>136</v>
      </c>
      <c r="B13" s="12" t="s">
        <v>152</v>
      </c>
      <c r="C13" s="41"/>
      <c r="D13" s="41"/>
      <c r="E13" s="27" t="str">
        <f>IF('Tagging-50-JW'!E13='Tagging-50-FD'!E13, "", "Confl")</f>
        <v/>
      </c>
      <c r="F13" s="28" t="str">
        <f>IF('Tagging-50-JW'!F13='Tagging-50-FD'!F13, "", "Confl")</f>
        <v/>
      </c>
      <c r="G13" s="28" t="str">
        <f>IF('Tagging-50-JW'!G13='Tagging-50-FD'!G13, "", "Confl")</f>
        <v/>
      </c>
      <c r="H13" s="34" t="s">
        <v>578</v>
      </c>
      <c r="I13" s="40" t="str">
        <f>IF('Tagging-50-JW'!I13='Tagging-50-FD'!I13, "", "Confl")</f>
        <v/>
      </c>
      <c r="J13" s="40" t="str">
        <f>IF('Tagging-50-JW'!J13='Tagging-50-FD'!J13, "", "Confl")</f>
        <v/>
      </c>
      <c r="K13" s="40" t="str">
        <f>IF('Tagging-50-JW'!K13='Tagging-50-FD'!K13, "", "Confl")</f>
        <v/>
      </c>
      <c r="L13" s="34" t="s">
        <v>578</v>
      </c>
      <c r="M13" s="40" t="str">
        <f>IF('Tagging-50-JW'!M13='Tagging-50-FD'!M13, "", "Confl")</f>
        <v/>
      </c>
      <c r="N13" s="33" t="s">
        <v>806</v>
      </c>
      <c r="O13" s="32" t="s">
        <v>583</v>
      </c>
      <c r="P13" s="31" t="s">
        <v>584</v>
      </c>
    </row>
    <row r="14" spans="1:16" ht="29" x14ac:dyDescent="0.35">
      <c r="A14" s="11">
        <v>152</v>
      </c>
      <c r="B14" s="12" t="s">
        <v>168</v>
      </c>
      <c r="C14" s="41"/>
      <c r="D14" s="41"/>
      <c r="E14" s="27" t="str">
        <f>IF('Tagging-50-JW'!E14='Tagging-50-FD'!E14, "", "Confl")</f>
        <v/>
      </c>
      <c r="F14" s="28" t="str">
        <f>IF('Tagging-50-JW'!F14='Tagging-50-FD'!F14, "", "Confl")</f>
        <v/>
      </c>
      <c r="G14" s="35" t="s">
        <v>580</v>
      </c>
      <c r="H14" s="29" t="str">
        <f>IF('Tagging-50-JW'!H14='Tagging-50-FD'!H14, "", "Confl")</f>
        <v/>
      </c>
      <c r="I14" s="40" t="str">
        <f>IF('Tagging-50-JW'!I14='Tagging-50-FD'!I14, "", "Confl")</f>
        <v/>
      </c>
      <c r="J14" s="40" t="str">
        <f>IF('Tagging-50-JW'!J14='Tagging-50-FD'!J14, "", "Confl")</f>
        <v/>
      </c>
      <c r="K14" s="40" t="str">
        <f>IF('Tagging-50-JW'!K14='Tagging-50-FD'!K14, "", "Confl")</f>
        <v/>
      </c>
      <c r="L14" s="40" t="str">
        <f>IF('Tagging-50-JW'!L14='Tagging-50-FD'!L14, "", "Confl")</f>
        <v/>
      </c>
      <c r="M14" s="40" t="str">
        <f>IF('Tagging-50-JW'!M14='Tagging-50-FD'!M14, "", "Confl")</f>
        <v/>
      </c>
      <c r="N14" s="31" t="s">
        <v>289</v>
      </c>
      <c r="O14" s="2"/>
      <c r="P14" s="2"/>
    </row>
    <row r="15" spans="1:16" ht="101.5" x14ac:dyDescent="0.35">
      <c r="A15" s="11">
        <v>38</v>
      </c>
      <c r="B15" s="12" t="s">
        <v>54</v>
      </c>
      <c r="C15" s="41"/>
      <c r="D15" s="41"/>
      <c r="E15" s="27" t="str">
        <f>IF('Tagging-50-JW'!E15='Tagging-50-FD'!E15, "", "Confl")</f>
        <v/>
      </c>
      <c r="F15" s="28" t="str">
        <f>IF('Tagging-50-JW'!F15='Tagging-50-FD'!F15, "", "Confl")</f>
        <v/>
      </c>
      <c r="G15" s="28" t="str">
        <f>IF('Tagging-50-JW'!G15='Tagging-50-FD'!G15, "", "Confl")</f>
        <v/>
      </c>
      <c r="H15" s="40" t="str">
        <f>IF('Tagging-50-JW'!H15='Tagging-50-FD'!H15, "", "Confl")</f>
        <v/>
      </c>
      <c r="I15" s="40" t="str">
        <f>IF('Tagging-50-JW'!I15='Tagging-50-FD'!I15, "", "Confl")</f>
        <v/>
      </c>
      <c r="J15" s="40" t="str">
        <f>IF('Tagging-50-JW'!J15='Tagging-50-FD'!J15, "", "Confl")</f>
        <v/>
      </c>
      <c r="K15" s="40" t="str">
        <f>IF('Tagging-50-JW'!K15='Tagging-50-FD'!K15, "", "Confl")</f>
        <v/>
      </c>
      <c r="L15" s="40" t="str">
        <f>IF('Tagging-50-JW'!L15='Tagging-50-FD'!L15, "", "Confl")</f>
        <v/>
      </c>
      <c r="M15" s="34" t="s">
        <v>580</v>
      </c>
      <c r="N15" s="31" t="s">
        <v>290</v>
      </c>
      <c r="O15" s="2"/>
      <c r="P15" s="2"/>
    </row>
    <row r="16" spans="1:16" ht="43.5" x14ac:dyDescent="0.35">
      <c r="A16" s="11">
        <v>137</v>
      </c>
      <c r="B16" s="12" t="s">
        <v>153</v>
      </c>
      <c r="C16" s="41"/>
      <c r="D16" s="41"/>
      <c r="E16" s="27" t="str">
        <f>IF('Tagging-50-JW'!E16='Tagging-50-FD'!E16, "", "Confl")</f>
        <v/>
      </c>
      <c r="F16" s="28" t="str">
        <f>IF('Tagging-50-JW'!F16='Tagging-50-FD'!F16, "", "Confl")</f>
        <v/>
      </c>
      <c r="G16" s="28" t="str">
        <f>IF('Tagging-50-JW'!G16='Tagging-50-FD'!G16, "", "Confl")</f>
        <v/>
      </c>
      <c r="H16" s="29" t="str">
        <f>IF('Tagging-50-JW'!H16='Tagging-50-FD'!H16, "", "Confl")</f>
        <v/>
      </c>
      <c r="I16" s="40" t="str">
        <f>IF('Tagging-50-JW'!I16='Tagging-50-FD'!I16, "", "Confl")</f>
        <v/>
      </c>
      <c r="J16" s="40" t="str">
        <f>IF('Tagging-50-JW'!J16='Tagging-50-FD'!J16, "", "Confl")</f>
        <v/>
      </c>
      <c r="K16" s="40" t="str">
        <f>IF('Tagging-50-JW'!K16='Tagging-50-FD'!K16, "", "Confl")</f>
        <v/>
      </c>
      <c r="L16" s="40" t="str">
        <f>IF('Tagging-50-JW'!L16='Tagging-50-FD'!L16, "", "Confl")</f>
        <v/>
      </c>
      <c r="M16" s="40" t="str">
        <f>IF('Tagging-50-JW'!M16='Tagging-50-FD'!M16, "", "Confl")</f>
        <v/>
      </c>
      <c r="O16" s="2"/>
      <c r="P16" s="2"/>
    </row>
    <row r="17" spans="1:16" ht="43.5" x14ac:dyDescent="0.35">
      <c r="A17" s="11">
        <v>186</v>
      </c>
      <c r="B17" s="12" t="s">
        <v>201</v>
      </c>
      <c r="C17" s="41"/>
      <c r="D17" s="41"/>
      <c r="E17" s="27" t="str">
        <f>IF('Tagging-50-JW'!E17='Tagging-50-FD'!E17, "", "Confl")</f>
        <v/>
      </c>
      <c r="F17" s="28" t="str">
        <f>IF('Tagging-50-JW'!F17='Tagging-50-FD'!F17, "", "Confl")</f>
        <v/>
      </c>
      <c r="G17" s="28" t="str">
        <f>IF('Tagging-50-JW'!G17='Tagging-50-FD'!G17, "", "Confl")</f>
        <v/>
      </c>
      <c r="H17" s="40" t="str">
        <f>IF('Tagging-50-JW'!H17='Tagging-50-FD'!H17, "", "Confl")</f>
        <v/>
      </c>
      <c r="I17" s="40" t="str">
        <f>IF('Tagging-50-JW'!I17='Tagging-50-FD'!I17, "", "Confl")</f>
        <v/>
      </c>
      <c r="J17" s="40" t="str">
        <f>IF('Tagging-50-JW'!J17='Tagging-50-FD'!J17, "", "Confl")</f>
        <v/>
      </c>
      <c r="K17" s="40" t="str">
        <f>IF('Tagging-50-JW'!K17='Tagging-50-FD'!K17, "", "Confl")</f>
        <v/>
      </c>
      <c r="L17" s="40" t="str">
        <f>IF('Tagging-50-JW'!L17='Tagging-50-FD'!L17, "", "Confl")</f>
        <v/>
      </c>
      <c r="M17" s="40" t="str">
        <f>IF('Tagging-50-JW'!M17='Tagging-50-FD'!M17, "", "Confl")</f>
        <v/>
      </c>
      <c r="O17" s="2"/>
      <c r="P17" s="2"/>
    </row>
    <row r="18" spans="1:16" ht="159.5" x14ac:dyDescent="0.35">
      <c r="A18" s="11">
        <v>21</v>
      </c>
      <c r="B18" s="12" t="s">
        <v>37</v>
      </c>
      <c r="C18" s="41"/>
      <c r="D18" s="41"/>
      <c r="E18" s="27" t="str">
        <f>IF('Tagging-50-JW'!E18='Tagging-50-FD'!E18, "", "Confl")</f>
        <v/>
      </c>
      <c r="F18" s="28" t="str">
        <f>IF('Tagging-50-JW'!F18='Tagging-50-FD'!F18, "", "Confl")</f>
        <v/>
      </c>
      <c r="G18" s="28" t="str">
        <f>IF('Tagging-50-JW'!G18='Tagging-50-FD'!G18, "", "Confl")</f>
        <v/>
      </c>
      <c r="H18" s="34" t="s">
        <v>580</v>
      </c>
      <c r="I18" s="40" t="str">
        <f>IF('Tagging-50-JW'!I18='Tagging-50-FD'!I18, "", "Confl")</f>
        <v/>
      </c>
      <c r="J18" s="40" t="str">
        <f>IF('Tagging-50-JW'!J18='Tagging-50-FD'!J18, "", "Confl")</f>
        <v/>
      </c>
      <c r="K18" s="40" t="str">
        <f>IF('Tagging-50-JW'!K18='Tagging-50-FD'!K18, "", "Confl")</f>
        <v/>
      </c>
      <c r="L18" s="34" t="s">
        <v>578</v>
      </c>
      <c r="M18" s="40" t="str">
        <f>IF('Tagging-50-JW'!M18='Tagging-50-FD'!M18, "", "Confl")</f>
        <v/>
      </c>
      <c r="N18" s="33" t="s">
        <v>807</v>
      </c>
      <c r="O18" s="32" t="s">
        <v>585</v>
      </c>
      <c r="P18" s="42" t="s">
        <v>586</v>
      </c>
    </row>
    <row r="19" spans="1:16" ht="43.5" x14ac:dyDescent="0.35">
      <c r="A19" s="11">
        <v>42</v>
      </c>
      <c r="B19" s="12" t="s">
        <v>59</v>
      </c>
      <c r="C19" s="41"/>
      <c r="D19" s="41"/>
      <c r="E19" s="27" t="str">
        <f>IF('Tagging-50-JW'!E19='Tagging-50-FD'!E19, "", "Confl")</f>
        <v/>
      </c>
      <c r="F19" s="28" t="str">
        <f>IF('Tagging-50-JW'!F19='Tagging-50-FD'!F19, "", "Confl")</f>
        <v/>
      </c>
      <c r="G19" s="28" t="str">
        <f>IF('Tagging-50-JW'!G19='Tagging-50-FD'!G19, "", "Confl")</f>
        <v/>
      </c>
      <c r="H19" s="40" t="str">
        <f>IF('Tagging-50-JW'!H19='Tagging-50-FD'!H19, "", "Confl")</f>
        <v/>
      </c>
      <c r="I19" s="40" t="str">
        <f>IF('Tagging-50-JW'!I19='Tagging-50-FD'!I19, "", "Confl")</f>
        <v/>
      </c>
      <c r="J19" s="40" t="str">
        <f>IF('Tagging-50-JW'!J19='Tagging-50-FD'!J19, "", "Confl")</f>
        <v/>
      </c>
      <c r="K19" s="40" t="str">
        <f>IF('Tagging-50-JW'!K19='Tagging-50-FD'!K19, "", "Confl")</f>
        <v/>
      </c>
      <c r="L19" s="40" t="str">
        <f>IF('Tagging-50-JW'!L19='Tagging-50-FD'!L19, "", "Confl")</f>
        <v/>
      </c>
      <c r="M19" s="40" t="str">
        <f>IF('Tagging-50-JW'!M19='Tagging-50-FD'!M19, "", "Confl")</f>
        <v/>
      </c>
      <c r="O19" s="2"/>
      <c r="P19" s="2"/>
    </row>
    <row r="20" spans="1:16" ht="43.5" x14ac:dyDescent="0.35">
      <c r="A20" s="11">
        <v>212</v>
      </c>
      <c r="B20" s="12" t="s">
        <v>227</v>
      </c>
      <c r="C20" s="41"/>
      <c r="D20" s="41"/>
      <c r="E20" s="27" t="str">
        <f>IF('Tagging-50-JW'!E20='Tagging-50-FD'!E20, "", "Confl")</f>
        <v/>
      </c>
      <c r="F20" s="28" t="str">
        <f>IF('Tagging-50-JW'!F20='Tagging-50-FD'!F20, "", "Confl")</f>
        <v/>
      </c>
      <c r="G20" s="28" t="str">
        <f>IF('Tagging-50-JW'!G20='Tagging-50-FD'!G20, "", "Confl")</f>
        <v/>
      </c>
      <c r="H20" s="29" t="str">
        <f>IF('Tagging-50-JW'!H20='Tagging-50-FD'!H20, "", "Confl")</f>
        <v/>
      </c>
      <c r="I20" s="40" t="str">
        <f>IF('Tagging-50-JW'!I20='Tagging-50-FD'!I20, "", "Confl")</f>
        <v/>
      </c>
      <c r="J20" s="40" t="str">
        <f>IF('Tagging-50-JW'!J20='Tagging-50-FD'!J20, "", "Confl")</f>
        <v/>
      </c>
      <c r="K20" s="40" t="str">
        <f>IF('Tagging-50-JW'!K20='Tagging-50-FD'!K20, "", "Confl")</f>
        <v/>
      </c>
      <c r="L20" s="40" t="str">
        <f>IF('Tagging-50-JW'!L20='Tagging-50-FD'!L20, "", "Confl")</f>
        <v/>
      </c>
      <c r="M20" s="40" t="str">
        <f>IF('Tagging-50-JW'!M20='Tagging-50-FD'!M20, "", "Confl")</f>
        <v/>
      </c>
      <c r="O20" s="2"/>
      <c r="P20" s="2"/>
    </row>
    <row r="21" spans="1:16" ht="58" x14ac:dyDescent="0.35">
      <c r="A21" s="11">
        <v>223</v>
      </c>
      <c r="B21" s="12" t="s">
        <v>238</v>
      </c>
      <c r="C21" s="41"/>
      <c r="D21" s="41"/>
      <c r="E21" s="27" t="str">
        <f>IF('Tagging-50-JW'!E21='Tagging-50-FD'!E21, "", "Confl")</f>
        <v/>
      </c>
      <c r="F21" s="28" t="str">
        <f>IF('Tagging-50-JW'!F21='Tagging-50-FD'!F21, "", "Confl")</f>
        <v/>
      </c>
      <c r="G21" s="35" t="s">
        <v>580</v>
      </c>
      <c r="H21" s="40" t="str">
        <f>IF('Tagging-50-JW'!H21='Tagging-50-FD'!H21, "", "Confl")</f>
        <v/>
      </c>
      <c r="I21" s="40" t="str">
        <f>IF('Tagging-50-JW'!I21='Tagging-50-FD'!I21, "", "Confl")</f>
        <v/>
      </c>
      <c r="J21" s="40" t="str">
        <f>IF('Tagging-50-JW'!J21='Tagging-50-FD'!J21, "", "Confl")</f>
        <v/>
      </c>
      <c r="K21" s="40" t="str">
        <f>IF('Tagging-50-JW'!K21='Tagging-50-FD'!K21, "", "Confl")</f>
        <v/>
      </c>
      <c r="L21" s="40" t="str">
        <f>IF('Tagging-50-JW'!L21='Tagging-50-FD'!L21, "", "Confl")</f>
        <v/>
      </c>
      <c r="M21" s="40" t="str">
        <f>IF('Tagging-50-JW'!M21='Tagging-50-FD'!M21, "", "Confl")</f>
        <v/>
      </c>
      <c r="N21" s="31" t="s">
        <v>291</v>
      </c>
      <c r="O21" s="2"/>
      <c r="P21" s="2"/>
    </row>
    <row r="22" spans="1:16" ht="58" x14ac:dyDescent="0.35">
      <c r="A22" s="11">
        <v>14</v>
      </c>
      <c r="B22" s="12" t="s">
        <v>29</v>
      </c>
      <c r="C22" s="41"/>
      <c r="D22" s="41"/>
      <c r="E22" s="27" t="str">
        <f>IF('Tagging-50-JW'!E22='Tagging-50-FD'!E22, "", "Confl")</f>
        <v/>
      </c>
      <c r="F22" s="28" t="str">
        <f>IF('Tagging-50-JW'!F22='Tagging-50-FD'!F22, "", "Confl")</f>
        <v/>
      </c>
      <c r="G22" s="28" t="str">
        <f>IF('Tagging-50-JW'!G22='Tagging-50-FD'!G22, "", "Confl")</f>
        <v/>
      </c>
      <c r="H22" s="35" t="s">
        <v>580</v>
      </c>
      <c r="I22" s="40" t="str">
        <f>IF('Tagging-50-JW'!I22='Tagging-50-FD'!I22, "", "Confl")</f>
        <v/>
      </c>
      <c r="J22" s="40" t="str">
        <f>IF('Tagging-50-JW'!J22='Tagging-50-FD'!J22, "", "Confl")</f>
        <v/>
      </c>
      <c r="K22" s="40" t="str">
        <f>IF('Tagging-50-JW'!K22='Tagging-50-FD'!K22, "", "Confl")</f>
        <v/>
      </c>
      <c r="L22" s="40" t="str">
        <f>IF('Tagging-50-JW'!L22='Tagging-50-FD'!L22, "", "Confl")</f>
        <v/>
      </c>
      <c r="M22" s="34" t="s">
        <v>580</v>
      </c>
      <c r="N22" s="33" t="s">
        <v>292</v>
      </c>
      <c r="O22" s="31" t="s">
        <v>587</v>
      </c>
      <c r="P22" s="2"/>
    </row>
    <row r="23" spans="1:16" ht="43.5" x14ac:dyDescent="0.35">
      <c r="A23" s="11">
        <v>148</v>
      </c>
      <c r="B23" s="12" t="s">
        <v>164</v>
      </c>
      <c r="C23" s="41"/>
      <c r="D23" s="41"/>
      <c r="E23" s="27" t="str">
        <f>IF('Tagging-50-JW'!E23='Tagging-50-FD'!E23, "", "Confl")</f>
        <v/>
      </c>
      <c r="F23" s="28" t="str">
        <f>IF('Tagging-50-JW'!F23='Tagging-50-FD'!F23, "", "Confl")</f>
        <v/>
      </c>
      <c r="G23" s="28" t="str">
        <f>IF('Tagging-50-JW'!G23='Tagging-50-FD'!G23, "", "Confl")</f>
        <v/>
      </c>
      <c r="H23" s="40" t="str">
        <f>IF('Tagging-50-JW'!H23='Tagging-50-FD'!H23, "", "Confl")</f>
        <v/>
      </c>
      <c r="I23" s="40" t="str">
        <f>IF('Tagging-50-JW'!I23='Tagging-50-FD'!I23, "", "Confl")</f>
        <v/>
      </c>
      <c r="J23" s="40" t="str">
        <f>IF('Tagging-50-JW'!J23='Tagging-50-FD'!J23, "", "Confl")</f>
        <v/>
      </c>
      <c r="K23" s="40" t="str">
        <f>IF('Tagging-50-JW'!K23='Tagging-50-FD'!K23, "", "Confl")</f>
        <v/>
      </c>
      <c r="L23" s="40" t="str">
        <f>IF('Tagging-50-JW'!L23='Tagging-50-FD'!L23, "", "Confl")</f>
        <v/>
      </c>
      <c r="M23" s="40" t="str">
        <f>IF('Tagging-50-JW'!M23='Tagging-50-FD'!M23, "", "Confl")</f>
        <v/>
      </c>
      <c r="O23" s="2"/>
      <c r="P23" s="2"/>
    </row>
    <row r="24" spans="1:16" ht="58" x14ac:dyDescent="0.35">
      <c r="A24" s="11">
        <v>127</v>
      </c>
      <c r="B24" s="12" t="s">
        <v>143</v>
      </c>
      <c r="C24" s="41"/>
      <c r="D24" s="41"/>
      <c r="E24" s="27" t="str">
        <f>IF('Tagging-50-JW'!E24='Tagging-50-FD'!E24, "", "Confl")</f>
        <v/>
      </c>
      <c r="F24" s="28" t="str">
        <f>IF('Tagging-50-JW'!F24='Tagging-50-FD'!F24, "", "Confl")</f>
        <v/>
      </c>
      <c r="G24" s="28" t="str">
        <f>IF('Tagging-50-JW'!G24='Tagging-50-FD'!G24, "", "Confl")</f>
        <v/>
      </c>
      <c r="H24" s="35" t="s">
        <v>580</v>
      </c>
      <c r="I24" s="40" t="str">
        <f>IF('Tagging-50-JW'!I24='Tagging-50-FD'!I24, "", "Confl")</f>
        <v/>
      </c>
      <c r="J24" s="40" t="str">
        <f>IF('Tagging-50-JW'!J24='Tagging-50-FD'!J24, "", "Confl")</f>
        <v/>
      </c>
      <c r="K24" s="40" t="str">
        <f>IF('Tagging-50-JW'!K24='Tagging-50-FD'!K24, "", "Confl")</f>
        <v/>
      </c>
      <c r="L24" s="34" t="s">
        <v>580</v>
      </c>
      <c r="M24" s="40" t="str">
        <f>IF('Tagging-50-JW'!M24='Tagging-50-FD'!M24, "", "Confl")</f>
        <v/>
      </c>
      <c r="N24" s="33" t="s">
        <v>808</v>
      </c>
      <c r="O24" s="31" t="s">
        <v>588</v>
      </c>
      <c r="P24" s="2"/>
    </row>
    <row r="25" spans="1:16" ht="43.5" x14ac:dyDescent="0.35">
      <c r="A25" s="11">
        <v>105</v>
      </c>
      <c r="B25" s="12" t="s">
        <v>121</v>
      </c>
      <c r="C25" s="41"/>
      <c r="D25" s="41"/>
      <c r="E25" s="27" t="str">
        <f>IF('Tagging-50-JW'!E25='Tagging-50-FD'!E25, "", "Confl")</f>
        <v/>
      </c>
      <c r="F25" s="28" t="str">
        <f>IF('Tagging-50-JW'!F25='Tagging-50-FD'!F25, "", "Confl")</f>
        <v/>
      </c>
      <c r="G25" s="28" t="str">
        <f>IF('Tagging-50-JW'!G25='Tagging-50-FD'!G25, "", "Confl")</f>
        <v/>
      </c>
      <c r="H25" s="40" t="str">
        <f>IF('Tagging-50-JW'!H25='Tagging-50-FD'!H25, "", "Confl")</f>
        <v/>
      </c>
      <c r="I25" s="40" t="str">
        <f>IF('Tagging-50-JW'!I25='Tagging-50-FD'!I25, "", "Confl")</f>
        <v/>
      </c>
      <c r="J25" s="40" t="str">
        <f>IF('Tagging-50-JW'!J25='Tagging-50-FD'!J25, "", "Confl")</f>
        <v/>
      </c>
      <c r="K25" s="40" t="str">
        <f>IF('Tagging-50-JW'!K25='Tagging-50-FD'!K25, "", "Confl")</f>
        <v/>
      </c>
      <c r="L25" s="34" t="s">
        <v>578</v>
      </c>
      <c r="M25" s="40" t="str">
        <f>IF('Tagging-50-JW'!M25='Tagging-50-FD'!M25, "", "Confl")</f>
        <v/>
      </c>
      <c r="N25" s="31" t="s">
        <v>293</v>
      </c>
      <c r="O25" s="2"/>
      <c r="P25" s="2"/>
    </row>
    <row r="26" spans="1:16" ht="58" x14ac:dyDescent="0.35">
      <c r="A26" s="11">
        <v>232</v>
      </c>
      <c r="B26" s="12" t="s">
        <v>247</v>
      </c>
      <c r="C26" s="41"/>
      <c r="D26" s="41"/>
      <c r="E26" s="27" t="str">
        <f>IF('Tagging-50-JW'!E26='Tagging-50-FD'!E26, "", "Confl")</f>
        <v/>
      </c>
      <c r="F26" s="28" t="str">
        <f>IF('Tagging-50-JW'!F26='Tagging-50-FD'!F26, "", "Confl")</f>
        <v/>
      </c>
      <c r="G26" s="28" t="str">
        <f>IF('Tagging-50-JW'!G26='Tagging-50-FD'!G26, "", "Confl")</f>
        <v/>
      </c>
      <c r="H26" s="29" t="str">
        <f>IF('Tagging-50-JW'!H26='Tagging-50-FD'!H26, "", "Confl")</f>
        <v/>
      </c>
      <c r="I26" s="40" t="str">
        <f>IF('Tagging-50-JW'!I26='Tagging-50-FD'!I26, "", "Confl")</f>
        <v/>
      </c>
      <c r="J26" s="40" t="str">
        <f>IF('Tagging-50-JW'!J26='Tagging-50-FD'!J26, "", "Confl")</f>
        <v/>
      </c>
      <c r="K26" s="40" t="str">
        <f>IF('Tagging-50-JW'!K26='Tagging-50-FD'!K26, "", "Confl")</f>
        <v/>
      </c>
      <c r="L26" s="40" t="str">
        <f>IF('Tagging-50-JW'!L26='Tagging-50-FD'!L26, "", "Confl")</f>
        <v/>
      </c>
      <c r="M26" s="40" t="str">
        <f>IF('Tagging-50-JW'!M26='Tagging-50-FD'!M26, "", "Confl")</f>
        <v/>
      </c>
      <c r="O26" s="2"/>
      <c r="P26" s="2"/>
    </row>
    <row r="27" spans="1:16" ht="43.5" x14ac:dyDescent="0.35">
      <c r="A27" s="11">
        <v>27</v>
      </c>
      <c r="B27" s="12" t="s">
        <v>43</v>
      </c>
      <c r="C27" s="41"/>
      <c r="D27" s="41"/>
      <c r="E27" s="27" t="str">
        <f>IF('Tagging-50-JW'!E27='Tagging-50-FD'!E27, "", "Confl")</f>
        <v/>
      </c>
      <c r="F27" s="28" t="str">
        <f>IF('Tagging-50-JW'!F27='Tagging-50-FD'!F27, "", "Confl")</f>
        <v/>
      </c>
      <c r="G27" s="28" t="str">
        <f>IF('Tagging-50-JW'!G27='Tagging-50-FD'!G27, "", "Confl")</f>
        <v/>
      </c>
      <c r="H27" s="40" t="str">
        <f>IF('Tagging-50-JW'!H27='Tagging-50-FD'!H27, "", "Confl")</f>
        <v/>
      </c>
      <c r="I27" s="40" t="str">
        <f>IF('Tagging-50-JW'!I27='Tagging-50-FD'!I27, "", "Confl")</f>
        <v/>
      </c>
      <c r="J27" s="40" t="str">
        <f>IF('Tagging-50-JW'!J27='Tagging-50-FD'!J27, "", "Confl")</f>
        <v/>
      </c>
      <c r="K27" s="40" t="str">
        <f>IF('Tagging-50-JW'!K27='Tagging-50-FD'!K27, "", "Confl")</f>
        <v/>
      </c>
      <c r="L27" s="40" t="str">
        <f>IF('Tagging-50-JW'!L27='Tagging-50-FD'!L27, "", "Confl")</f>
        <v/>
      </c>
      <c r="M27" s="40" t="str">
        <f>IF('Tagging-50-JW'!M27='Tagging-50-FD'!M27, "", "Confl")</f>
        <v/>
      </c>
      <c r="O27" s="2"/>
      <c r="P27" s="2"/>
    </row>
    <row r="28" spans="1:16" ht="116" x14ac:dyDescent="0.35">
      <c r="A28" s="11">
        <v>118</v>
      </c>
      <c r="B28" s="12" t="s">
        <v>134</v>
      </c>
      <c r="C28" s="41"/>
      <c r="D28" s="41"/>
      <c r="E28" s="27" t="str">
        <f>IF('Tagging-50-JW'!E28='Tagging-50-FD'!E28, "", "Confl")</f>
        <v/>
      </c>
      <c r="F28" s="35" t="s">
        <v>580</v>
      </c>
      <c r="G28" s="28" t="str">
        <f>IF('Tagging-50-JW'!G28='Tagging-50-FD'!G28, "", "Confl")</f>
        <v/>
      </c>
      <c r="H28" s="34" t="s">
        <v>580</v>
      </c>
      <c r="I28" s="40" t="str">
        <f>IF('Tagging-50-JW'!I28='Tagging-50-FD'!I28, "", "Confl")</f>
        <v/>
      </c>
      <c r="J28" s="40" t="str">
        <f>IF('Tagging-50-JW'!J28='Tagging-50-FD'!J28, "", "Confl")</f>
        <v/>
      </c>
      <c r="K28" s="40" t="str">
        <f>IF('Tagging-50-JW'!K28='Tagging-50-FD'!K28, "", "Confl")</f>
        <v/>
      </c>
      <c r="L28" s="34" t="s">
        <v>580</v>
      </c>
      <c r="M28" s="40" t="str">
        <f>IF('Tagging-50-JW'!M28='Tagging-50-FD'!M28, "", "Confl")</f>
        <v/>
      </c>
      <c r="N28" s="33" t="s">
        <v>809</v>
      </c>
      <c r="O28" s="31" t="s">
        <v>810</v>
      </c>
      <c r="P28" s="2"/>
    </row>
    <row r="29" spans="1:16" ht="29" x14ac:dyDescent="0.35">
      <c r="A29" s="11">
        <v>184</v>
      </c>
      <c r="B29" s="12" t="s">
        <v>199</v>
      </c>
      <c r="C29" s="41"/>
      <c r="D29" s="41"/>
      <c r="E29" s="27" t="str">
        <f>IF('Tagging-50-JW'!E29='Tagging-50-FD'!E29, "", "Confl")</f>
        <v/>
      </c>
      <c r="F29" s="28" t="str">
        <f>IF('Tagging-50-JW'!F29='Tagging-50-FD'!F29, "", "Confl")</f>
        <v/>
      </c>
      <c r="G29" s="28" t="str">
        <f>IF('Tagging-50-JW'!G29='Tagging-50-FD'!G29, "", "Confl")</f>
        <v/>
      </c>
      <c r="H29" s="40" t="str">
        <f>IF('Tagging-50-JW'!H29='Tagging-50-FD'!H29, "", "Confl")</f>
        <v/>
      </c>
      <c r="I29" s="40" t="str">
        <f>IF('Tagging-50-JW'!I29='Tagging-50-FD'!I29, "", "Confl")</f>
        <v/>
      </c>
      <c r="J29" s="40" t="str">
        <f>IF('Tagging-50-JW'!J29='Tagging-50-FD'!J29, "", "Confl")</f>
        <v/>
      </c>
      <c r="K29" s="40" t="str">
        <f>IF('Tagging-50-JW'!K29='Tagging-50-FD'!K29, "", "Confl")</f>
        <v/>
      </c>
      <c r="L29" s="40" t="str">
        <f>IF('Tagging-50-JW'!L29='Tagging-50-FD'!L29, "", "Confl")</f>
        <v/>
      </c>
      <c r="M29" s="40" t="str">
        <f>IF('Tagging-50-JW'!M29='Tagging-50-FD'!M29, "", "Confl")</f>
        <v/>
      </c>
      <c r="O29" s="2"/>
      <c r="P29" s="2"/>
    </row>
    <row r="30" spans="1:16" ht="43.5" x14ac:dyDescent="0.35">
      <c r="A30" s="11">
        <v>119</v>
      </c>
      <c r="B30" s="12" t="s">
        <v>135</v>
      </c>
      <c r="C30" s="41"/>
      <c r="D30" s="41"/>
      <c r="E30" s="27" t="str">
        <f>IF('Tagging-50-JW'!E30='Tagging-50-FD'!E30, "", "Confl")</f>
        <v/>
      </c>
      <c r="F30" s="28" t="str">
        <f>IF('Tagging-50-JW'!F30='Tagging-50-FD'!F30, "", "Confl")</f>
        <v/>
      </c>
      <c r="G30" s="28" t="str">
        <f>IF('Tagging-50-JW'!G30='Tagging-50-FD'!G30, "", "Confl")</f>
        <v/>
      </c>
      <c r="H30" s="29" t="str">
        <f>IF('Tagging-50-JW'!H30='Tagging-50-FD'!H30, "", "Confl")</f>
        <v/>
      </c>
      <c r="I30" s="40" t="str">
        <f>IF('Tagging-50-JW'!I30='Tagging-50-FD'!I30, "", "Confl")</f>
        <v/>
      </c>
      <c r="J30" s="40" t="str">
        <f>IF('Tagging-50-JW'!J30='Tagging-50-FD'!J30, "", "Confl")</f>
        <v/>
      </c>
      <c r="K30" s="40" t="str">
        <f>IF('Tagging-50-JW'!K30='Tagging-50-FD'!K30, "", "Confl")</f>
        <v/>
      </c>
      <c r="L30" s="40" t="str">
        <f>IF('Tagging-50-JW'!L30='Tagging-50-FD'!L30, "", "Confl")</f>
        <v/>
      </c>
      <c r="M30" s="40" t="str">
        <f>IF('Tagging-50-JW'!M30='Tagging-50-FD'!M30, "", "Confl")</f>
        <v/>
      </c>
      <c r="O30" s="2"/>
      <c r="P30" s="2"/>
    </row>
    <row r="31" spans="1:16" ht="29" x14ac:dyDescent="0.35">
      <c r="A31" s="11">
        <v>117</v>
      </c>
      <c r="B31" s="12" t="s">
        <v>133</v>
      </c>
      <c r="C31" s="41"/>
      <c r="D31" s="41"/>
      <c r="E31" s="27" t="str">
        <f>IF('Tagging-50-JW'!E31='Tagging-50-FD'!E31, "", "Confl")</f>
        <v/>
      </c>
      <c r="F31" s="28" t="str">
        <f>IF('Tagging-50-JW'!F31='Tagging-50-FD'!F31, "", "Confl")</f>
        <v/>
      </c>
      <c r="G31" s="28" t="str">
        <f>IF('Tagging-50-JW'!G31='Tagging-50-FD'!G31, "", "Confl")</f>
        <v/>
      </c>
      <c r="H31" s="40" t="str">
        <f>IF('Tagging-50-JW'!H31='Tagging-50-FD'!H31, "", "Confl")</f>
        <v/>
      </c>
      <c r="I31" s="40" t="str">
        <f>IF('Tagging-50-JW'!I31='Tagging-50-FD'!I31, "", "Confl")</f>
        <v/>
      </c>
      <c r="J31" s="40" t="str">
        <f>IF('Tagging-50-JW'!J31='Tagging-50-FD'!J31, "", "Confl")</f>
        <v/>
      </c>
      <c r="K31" s="40" t="str">
        <f>IF('Tagging-50-JW'!K31='Tagging-50-FD'!K31, "", "Confl")</f>
        <v/>
      </c>
      <c r="L31" s="40" t="str">
        <f>IF('Tagging-50-JW'!L31='Tagging-50-FD'!L31, "", "Confl")</f>
        <v/>
      </c>
      <c r="M31" s="40" t="str">
        <f>IF('Tagging-50-JW'!M31='Tagging-50-FD'!M31, "", "Confl")</f>
        <v/>
      </c>
      <c r="O31" s="2"/>
      <c r="P31" s="2"/>
    </row>
    <row r="32" spans="1:16" ht="58" x14ac:dyDescent="0.35">
      <c r="A32" s="11">
        <v>155</v>
      </c>
      <c r="B32" s="12" t="s">
        <v>171</v>
      </c>
      <c r="C32" s="41"/>
      <c r="D32" s="41"/>
      <c r="E32" s="27" t="str">
        <f>IF('Tagging-50-JW'!E32='Tagging-50-FD'!E32, "", "Confl")</f>
        <v/>
      </c>
      <c r="F32" s="28" t="str">
        <f>IF('Tagging-50-JW'!F32='Tagging-50-FD'!F32, "", "Confl")</f>
        <v/>
      </c>
      <c r="G32" s="28" t="str">
        <f>IF('Tagging-50-JW'!G32='Tagging-50-FD'!G32, "", "Confl")</f>
        <v/>
      </c>
      <c r="H32" s="29" t="str">
        <f>IF('Tagging-50-JW'!H32='Tagging-50-FD'!H32, "", "Confl")</f>
        <v/>
      </c>
      <c r="I32" s="40" t="str">
        <f>IF('Tagging-50-JW'!I32='Tagging-50-FD'!I32, "", "Confl")</f>
        <v/>
      </c>
      <c r="J32" s="40" t="str">
        <f>IF('Tagging-50-JW'!J32='Tagging-50-FD'!J32, "", "Confl")</f>
        <v/>
      </c>
      <c r="K32" s="40" t="str">
        <f>IF('Tagging-50-JW'!K32='Tagging-50-FD'!K32, "", "Confl")</f>
        <v/>
      </c>
      <c r="L32" s="40" t="str">
        <f>IF('Tagging-50-JW'!L32='Tagging-50-FD'!L32, "", "Confl")</f>
        <v/>
      </c>
      <c r="M32" s="40" t="str">
        <f>IF('Tagging-50-JW'!M32='Tagging-50-FD'!M32, "", "Confl")</f>
        <v/>
      </c>
      <c r="O32" s="2"/>
      <c r="P32" s="2"/>
    </row>
    <row r="33" spans="1:16" ht="29" x14ac:dyDescent="0.35">
      <c r="A33" s="11">
        <v>128</v>
      </c>
      <c r="B33" s="12" t="s">
        <v>144</v>
      </c>
      <c r="C33" s="41"/>
      <c r="D33" s="41"/>
      <c r="E33" s="27" t="str">
        <f>IF('Tagging-50-JW'!E33='Tagging-50-FD'!E33, "", "Confl")</f>
        <v/>
      </c>
      <c r="F33" s="28" t="str">
        <f>IF('Tagging-50-JW'!F33='Tagging-50-FD'!F33, "", "Confl")</f>
        <v/>
      </c>
      <c r="G33" s="28" t="str">
        <f>IF('Tagging-50-JW'!G33='Tagging-50-FD'!G33, "", "Confl")</f>
        <v/>
      </c>
      <c r="H33" s="40" t="str">
        <f>IF('Tagging-50-JW'!H33='Tagging-50-FD'!H33, "", "Confl")</f>
        <v/>
      </c>
      <c r="I33" s="40" t="str">
        <f>IF('Tagging-50-JW'!I33='Tagging-50-FD'!I33, "", "Confl")</f>
        <v/>
      </c>
      <c r="J33" s="40" t="str">
        <f>IF('Tagging-50-JW'!J33='Tagging-50-FD'!J33, "", "Confl")</f>
        <v/>
      </c>
      <c r="K33" s="40" t="str">
        <f>IF('Tagging-50-JW'!K33='Tagging-50-FD'!K33, "", "Confl")</f>
        <v/>
      </c>
      <c r="L33" s="40" t="str">
        <f>IF('Tagging-50-JW'!L33='Tagging-50-FD'!L33, "", "Confl")</f>
        <v/>
      </c>
      <c r="M33" s="34" t="s">
        <v>578</v>
      </c>
      <c r="N33" s="32" t="s">
        <v>824</v>
      </c>
      <c r="O33" s="31" t="s">
        <v>589</v>
      </c>
      <c r="P33" s="2"/>
    </row>
    <row r="34" spans="1:16" ht="43.5" x14ac:dyDescent="0.35">
      <c r="A34" s="11">
        <v>237</v>
      </c>
      <c r="B34" s="12" t="s">
        <v>252</v>
      </c>
      <c r="C34" s="41"/>
      <c r="D34" s="41"/>
      <c r="E34" s="27" t="str">
        <f>IF('Tagging-50-JW'!E34='Tagging-50-FD'!E34, "", "Confl")</f>
        <v/>
      </c>
      <c r="F34" s="28" t="str">
        <f>IF('Tagging-50-JW'!F34='Tagging-50-FD'!F34, "", "Confl")</f>
        <v/>
      </c>
      <c r="G34" s="28" t="str">
        <f>IF('Tagging-50-JW'!G34='Tagging-50-FD'!G34, "", "Confl")</f>
        <v/>
      </c>
      <c r="H34" s="29" t="str">
        <f>IF('Tagging-50-JW'!H34='Tagging-50-FD'!H34, "", "Confl")</f>
        <v/>
      </c>
      <c r="I34" s="40" t="str">
        <f>IF('Tagging-50-JW'!I34='Tagging-50-FD'!I34, "", "Confl")</f>
        <v/>
      </c>
      <c r="J34" s="40" t="str">
        <f>IF('Tagging-50-JW'!J34='Tagging-50-FD'!J34, "", "Confl")</f>
        <v/>
      </c>
      <c r="K34" s="40" t="str">
        <f>IF('Tagging-50-JW'!K34='Tagging-50-FD'!K34, "", "Confl")</f>
        <v/>
      </c>
      <c r="L34" s="40" t="str">
        <f>IF('Tagging-50-JW'!L34='Tagging-50-FD'!L34, "", "Confl")</f>
        <v/>
      </c>
      <c r="M34" s="40" t="str">
        <f>IF('Tagging-50-JW'!M34='Tagging-50-FD'!M34, "", "Confl")</f>
        <v/>
      </c>
      <c r="O34" s="2"/>
      <c r="P34" s="2"/>
    </row>
    <row r="35" spans="1:16" ht="29" x14ac:dyDescent="0.35">
      <c r="A35" s="11">
        <v>200</v>
      </c>
      <c r="B35" s="12" t="s">
        <v>215</v>
      </c>
      <c r="C35" s="41"/>
      <c r="D35" s="41"/>
      <c r="E35" s="27" t="str">
        <f>IF('Tagging-50-JW'!E35='Tagging-50-FD'!E35, "", "Confl")</f>
        <v/>
      </c>
      <c r="F35" s="28" t="str">
        <f>IF('Tagging-50-JW'!F35='Tagging-50-FD'!F35, "", "Confl")</f>
        <v/>
      </c>
      <c r="G35" s="28" t="str">
        <f>IF('Tagging-50-JW'!G35='Tagging-50-FD'!G35, "", "Confl")</f>
        <v/>
      </c>
      <c r="H35" s="40" t="str">
        <f>IF('Tagging-50-JW'!H35='Tagging-50-FD'!H35, "", "Confl")</f>
        <v/>
      </c>
      <c r="I35" s="40" t="str">
        <f>IF('Tagging-50-JW'!I35='Tagging-50-FD'!I35, "", "Confl")</f>
        <v/>
      </c>
      <c r="J35" s="40" t="str">
        <f>IF('Tagging-50-JW'!J35='Tagging-50-FD'!J35, "", "Confl")</f>
        <v/>
      </c>
      <c r="K35" s="40" t="str">
        <f>IF('Tagging-50-JW'!K35='Tagging-50-FD'!K35, "", "Confl")</f>
        <v/>
      </c>
      <c r="L35" s="40" t="str">
        <f>IF('Tagging-50-JW'!L35='Tagging-50-FD'!L35, "", "Confl")</f>
        <v/>
      </c>
      <c r="M35" s="40" t="str">
        <f>IF('Tagging-50-JW'!M35='Tagging-50-FD'!M35, "", "Confl")</f>
        <v/>
      </c>
      <c r="O35" s="2"/>
      <c r="P35" s="2"/>
    </row>
    <row r="36" spans="1:16" ht="43.5" x14ac:dyDescent="0.35">
      <c r="A36" s="11">
        <v>213</v>
      </c>
      <c r="B36" s="12" t="s">
        <v>228</v>
      </c>
      <c r="C36" s="41"/>
      <c r="D36" s="41"/>
      <c r="E36" s="27" t="str">
        <f>IF('Tagging-50-JW'!E36='Tagging-50-FD'!E36, "", "Confl")</f>
        <v/>
      </c>
      <c r="F36" s="28" t="str">
        <f>IF('Tagging-50-JW'!F36='Tagging-50-FD'!F36, "", "Confl")</f>
        <v/>
      </c>
      <c r="G36" s="28" t="str">
        <f>IF('Tagging-50-JW'!G36='Tagging-50-FD'!G36, "", "Confl")</f>
        <v/>
      </c>
      <c r="H36" s="36" t="s">
        <v>578</v>
      </c>
      <c r="I36" s="40" t="str">
        <f>IF('Tagging-50-JW'!I36='Tagging-50-FD'!I36, "", "Confl")</f>
        <v/>
      </c>
      <c r="J36" s="40" t="str">
        <f>IF('Tagging-50-JW'!J36='Tagging-50-FD'!J36, "", "Confl")</f>
        <v/>
      </c>
      <c r="K36" s="40" t="str">
        <f>IF('Tagging-50-JW'!K36='Tagging-50-FD'!K36, "", "Confl")</f>
        <v/>
      </c>
      <c r="L36" s="40" t="str">
        <f>IF('Tagging-50-JW'!L36='Tagging-50-FD'!L36, "", "Confl")</f>
        <v/>
      </c>
      <c r="M36" s="40" t="str">
        <f>IF('Tagging-50-JW'!M36='Tagging-50-FD'!M36, "", "Confl")</f>
        <v/>
      </c>
      <c r="N36" s="31" t="s">
        <v>294</v>
      </c>
      <c r="O36" s="2"/>
      <c r="P36" s="2"/>
    </row>
    <row r="37" spans="1:16" ht="87" x14ac:dyDescent="0.35">
      <c r="A37" s="11">
        <v>175</v>
      </c>
      <c r="B37" s="12" t="s">
        <v>191</v>
      </c>
      <c r="C37" s="41"/>
      <c r="D37" s="41"/>
      <c r="E37" s="27" t="str">
        <f>IF('Tagging-50-JW'!E37='Tagging-50-FD'!E37, "", "Confl")</f>
        <v/>
      </c>
      <c r="F37" s="28" t="str">
        <f>IF('Tagging-50-JW'!F37='Tagging-50-FD'!F37, "", "Confl")</f>
        <v/>
      </c>
      <c r="G37" s="28" t="str">
        <f>IF('Tagging-50-JW'!G37='Tagging-50-FD'!G37, "", "Confl")</f>
        <v/>
      </c>
      <c r="H37" s="34" t="s">
        <v>578</v>
      </c>
      <c r="I37" s="40" t="str">
        <f>IF('Tagging-50-JW'!I37='Tagging-50-FD'!I37, "", "Confl")</f>
        <v/>
      </c>
      <c r="J37" s="40" t="str">
        <f>IF('Tagging-50-JW'!J37='Tagging-50-FD'!J37, "", "Confl")</f>
        <v/>
      </c>
      <c r="K37" s="40" t="str">
        <f>IF('Tagging-50-JW'!K37='Tagging-50-FD'!K37, "", "Confl")</f>
        <v/>
      </c>
      <c r="L37" s="40" t="str">
        <f>IF('Tagging-50-JW'!L37='Tagging-50-FD'!L37, "", "Confl")</f>
        <v/>
      </c>
      <c r="M37" s="40" t="str">
        <f>IF('Tagging-50-JW'!M37='Tagging-50-FD'!M37, "", "Confl")</f>
        <v/>
      </c>
      <c r="N37" s="32" t="s">
        <v>295</v>
      </c>
      <c r="O37" s="32" t="s">
        <v>590</v>
      </c>
      <c r="P37" s="31" t="s">
        <v>591</v>
      </c>
    </row>
    <row r="38" spans="1:16" ht="43.5" x14ac:dyDescent="0.35">
      <c r="A38" s="11">
        <v>109</v>
      </c>
      <c r="B38" s="12" t="s">
        <v>125</v>
      </c>
      <c r="C38" s="41"/>
      <c r="D38" s="41"/>
      <c r="E38" s="27" t="str">
        <f>IF('Tagging-50-JW'!E38='Tagging-50-FD'!E38, "", "Confl")</f>
        <v/>
      </c>
      <c r="F38" s="28" t="str">
        <f>IF('Tagging-50-JW'!F38='Tagging-50-FD'!F38, "", "Confl")</f>
        <v/>
      </c>
      <c r="G38" s="28" t="str">
        <f>IF('Tagging-50-JW'!G38='Tagging-50-FD'!G38, "", "Confl")</f>
        <v/>
      </c>
      <c r="H38" s="29" t="str">
        <f>IF('Tagging-50-JW'!H38='Tagging-50-FD'!H38, "", "Confl")</f>
        <v/>
      </c>
      <c r="I38" s="40" t="str">
        <f>IF('Tagging-50-JW'!I38='Tagging-50-FD'!I38, "", "Confl")</f>
        <v/>
      </c>
      <c r="J38" s="40" t="str">
        <f>IF('Tagging-50-JW'!J38='Tagging-50-FD'!J38, "", "Confl")</f>
        <v/>
      </c>
      <c r="K38" s="40" t="str">
        <f>IF('Tagging-50-JW'!K38='Tagging-50-FD'!K38, "", "Confl")</f>
        <v/>
      </c>
      <c r="L38" s="40" t="str">
        <f>IF('Tagging-50-JW'!L38='Tagging-50-FD'!L38, "", "Confl")</f>
        <v/>
      </c>
      <c r="M38" s="40" t="str">
        <f>IF('Tagging-50-JW'!M38='Tagging-50-FD'!M38, "", "Confl")</f>
        <v/>
      </c>
      <c r="O38" s="2"/>
      <c r="P38" s="2"/>
    </row>
    <row r="39" spans="1:16" ht="43.5" x14ac:dyDescent="0.35">
      <c r="A39" s="11">
        <v>147</v>
      </c>
      <c r="B39" s="12" t="s">
        <v>163</v>
      </c>
      <c r="C39" s="41"/>
      <c r="D39" s="41"/>
      <c r="E39" s="27" t="str">
        <f>IF('Tagging-50-JW'!E39='Tagging-50-FD'!E39, "", "Confl")</f>
        <v/>
      </c>
      <c r="F39" s="28" t="str">
        <f>IF('Tagging-50-JW'!F39='Tagging-50-FD'!F39, "", "Confl")</f>
        <v/>
      </c>
      <c r="G39" s="28" t="str">
        <f>IF('Tagging-50-JW'!G39='Tagging-50-FD'!G39, "", "Confl")</f>
        <v/>
      </c>
      <c r="H39" s="34" t="s">
        <v>580</v>
      </c>
      <c r="I39" s="40" t="str">
        <f>IF('Tagging-50-JW'!I39='Tagging-50-FD'!I39, "", "Confl")</f>
        <v/>
      </c>
      <c r="J39" s="40" t="str">
        <f>IF('Tagging-50-JW'!J39='Tagging-50-FD'!J39, "", "Confl")</f>
        <v/>
      </c>
      <c r="K39" s="40" t="str">
        <f>IF('Tagging-50-JW'!K39='Tagging-50-FD'!K39, "", "Confl")</f>
        <v/>
      </c>
      <c r="L39" s="40" t="str">
        <f>IF('Tagging-50-JW'!L39='Tagging-50-FD'!L39, "", "Confl")</f>
        <v/>
      </c>
      <c r="M39" s="40" t="str">
        <f>IF('Tagging-50-JW'!M39='Tagging-50-FD'!M39, "", "Confl")</f>
        <v/>
      </c>
      <c r="N39" s="31" t="s">
        <v>296</v>
      </c>
      <c r="O39" s="2"/>
      <c r="P39" s="2"/>
    </row>
    <row r="40" spans="1:16" ht="43.5" x14ac:dyDescent="0.35">
      <c r="A40" s="11">
        <v>106</v>
      </c>
      <c r="B40" s="12" t="s">
        <v>122</v>
      </c>
      <c r="C40" s="41"/>
      <c r="D40" s="41"/>
      <c r="E40" s="27" t="str">
        <f>IF('Tagging-50-JW'!E40='Tagging-50-FD'!E40, "", "Confl")</f>
        <v/>
      </c>
      <c r="F40" s="28" t="str">
        <f>IF('Tagging-50-JW'!F40='Tagging-50-FD'!F40, "", "Confl")</f>
        <v/>
      </c>
      <c r="G40" s="28" t="str">
        <f>IF('Tagging-50-JW'!G40='Tagging-50-FD'!G40, "", "Confl")</f>
        <v/>
      </c>
      <c r="H40" s="29" t="str">
        <f>IF('Tagging-50-JW'!H40='Tagging-50-FD'!H40, "", "Confl")</f>
        <v/>
      </c>
      <c r="I40" s="40" t="str">
        <f>IF('Tagging-50-JW'!I40='Tagging-50-FD'!I40, "", "Confl")</f>
        <v/>
      </c>
      <c r="J40" s="40" t="str">
        <f>IF('Tagging-50-JW'!J40='Tagging-50-FD'!J40, "", "Confl")</f>
        <v/>
      </c>
      <c r="K40" s="40" t="str">
        <f>IF('Tagging-50-JW'!K40='Tagging-50-FD'!K40, "", "Confl")</f>
        <v/>
      </c>
      <c r="L40" s="40" t="str">
        <f>IF('Tagging-50-JW'!L40='Tagging-50-FD'!L40, "", "Confl")</f>
        <v/>
      </c>
      <c r="M40" s="40" t="str">
        <f>IF('Tagging-50-JW'!M40='Tagging-50-FD'!M40, "", "Confl")</f>
        <v/>
      </c>
      <c r="O40" s="2"/>
      <c r="P40" s="2"/>
    </row>
    <row r="41" spans="1:16" ht="43.5" x14ac:dyDescent="0.35">
      <c r="A41" s="11">
        <v>63</v>
      </c>
      <c r="B41" s="14" t="s">
        <v>80</v>
      </c>
      <c r="C41" s="41"/>
      <c r="D41" s="41"/>
      <c r="E41" s="27" t="str">
        <f>IF('Tagging-50-JW'!E41='Tagging-50-FD'!E41, "", "Confl")</f>
        <v/>
      </c>
      <c r="F41" s="28" t="str">
        <f>IF('Tagging-50-JW'!F41='Tagging-50-FD'!F41, "", "Confl")</f>
        <v/>
      </c>
      <c r="G41" s="28" t="str">
        <f>IF('Tagging-50-JW'!G41='Tagging-50-FD'!G41, "", "Confl")</f>
        <v/>
      </c>
      <c r="H41" s="40" t="str">
        <f>IF('Tagging-50-JW'!H41='Tagging-50-FD'!H41, "", "Confl")</f>
        <v/>
      </c>
      <c r="I41" s="40" t="str">
        <f>IF('Tagging-50-JW'!I41='Tagging-50-FD'!I41, "", "Confl")</f>
        <v/>
      </c>
      <c r="J41" s="40" t="str">
        <f>IF('Tagging-50-JW'!J41='Tagging-50-FD'!J41, "", "Confl")</f>
        <v/>
      </c>
      <c r="K41" s="40" t="str">
        <f>IF('Tagging-50-JW'!K41='Tagging-50-FD'!K41, "", "Confl")</f>
        <v/>
      </c>
      <c r="L41" s="40" t="str">
        <f>IF('Tagging-50-JW'!L41='Tagging-50-FD'!L41, "", "Confl")</f>
        <v/>
      </c>
      <c r="M41" s="40" t="str">
        <f>IF('Tagging-50-JW'!M41='Tagging-50-FD'!M41, "", "Confl")</f>
        <v/>
      </c>
      <c r="O41" s="2"/>
      <c r="P41" s="2"/>
    </row>
    <row r="42" spans="1:16" ht="58" x14ac:dyDescent="0.35">
      <c r="A42" s="11">
        <v>101</v>
      </c>
      <c r="B42" s="14" t="s">
        <v>117</v>
      </c>
      <c r="C42" s="41"/>
      <c r="D42" s="41"/>
      <c r="E42" s="27" t="str">
        <f>IF('Tagging-50-JW'!E42='Tagging-50-FD'!E42, "", "Confl")</f>
        <v/>
      </c>
      <c r="F42" s="28" t="str">
        <f>IF('Tagging-50-JW'!F42='Tagging-50-FD'!F42, "", "Confl")</f>
        <v/>
      </c>
      <c r="G42" s="28" t="str">
        <f>IF('Tagging-50-JW'!G42='Tagging-50-FD'!G42, "", "Confl")</f>
        <v/>
      </c>
      <c r="H42" s="34" t="s">
        <v>580</v>
      </c>
      <c r="I42" s="40" t="str">
        <f>IF('Tagging-50-JW'!I42='Tagging-50-FD'!I42, "", "Confl")</f>
        <v/>
      </c>
      <c r="J42" s="40" t="str">
        <f>IF('Tagging-50-JW'!J42='Tagging-50-FD'!J42, "", "Confl")</f>
        <v/>
      </c>
      <c r="K42" s="40" t="str">
        <f>IF('Tagging-50-JW'!K42='Tagging-50-FD'!K42, "", "Confl")</f>
        <v/>
      </c>
      <c r="L42" s="40" t="str">
        <f>IF('Tagging-50-JW'!L42='Tagging-50-FD'!L42, "", "Confl")</f>
        <v/>
      </c>
      <c r="M42" s="40" t="str">
        <f>IF('Tagging-50-JW'!M42='Tagging-50-FD'!M42, "", "Confl")</f>
        <v/>
      </c>
      <c r="N42" s="32" t="s">
        <v>297</v>
      </c>
      <c r="O42" s="31" t="s">
        <v>592</v>
      </c>
      <c r="P42" s="2"/>
    </row>
    <row r="43" spans="1:16" ht="43.5" x14ac:dyDescent="0.35">
      <c r="A43" s="11">
        <v>178</v>
      </c>
      <c r="B43" s="14" t="s">
        <v>194</v>
      </c>
      <c r="C43" s="41"/>
      <c r="D43" s="41"/>
      <c r="E43" s="27" t="str">
        <f>IF('Tagging-50-JW'!E43='Tagging-50-FD'!E43, "", "Confl")</f>
        <v/>
      </c>
      <c r="F43" s="28" t="str">
        <f>IF('Tagging-50-JW'!F43='Tagging-50-FD'!F43, "", "Confl")</f>
        <v/>
      </c>
      <c r="G43" s="28" t="str">
        <f>IF('Tagging-50-JW'!G43='Tagging-50-FD'!G43, "", "Confl")</f>
        <v/>
      </c>
      <c r="H43" s="40" t="str">
        <f>IF('Tagging-50-JW'!H43='Tagging-50-FD'!H43, "", "Confl")</f>
        <v/>
      </c>
      <c r="I43" s="40" t="str">
        <f>IF('Tagging-50-JW'!I43='Tagging-50-FD'!I43, "", "Confl")</f>
        <v/>
      </c>
      <c r="J43" s="40" t="str">
        <f>IF('Tagging-50-JW'!J43='Tagging-50-FD'!J43, "", "Confl")</f>
        <v/>
      </c>
      <c r="K43" s="40" t="str">
        <f>IF('Tagging-50-JW'!K43='Tagging-50-FD'!K43, "", "Confl")</f>
        <v/>
      </c>
      <c r="L43" s="40" t="str">
        <f>IF('Tagging-50-JW'!L43='Tagging-50-FD'!L43, "", "Confl")</f>
        <v/>
      </c>
      <c r="M43" s="34" t="s">
        <v>578</v>
      </c>
      <c r="N43" s="32" t="s">
        <v>298</v>
      </c>
      <c r="O43" s="31" t="s">
        <v>593</v>
      </c>
      <c r="P43" s="2"/>
    </row>
    <row r="44" spans="1:16" ht="43.5" x14ac:dyDescent="0.35">
      <c r="A44" s="11">
        <v>244</v>
      </c>
      <c r="B44" s="14" t="s">
        <v>259</v>
      </c>
      <c r="C44" s="41"/>
      <c r="D44" s="41"/>
      <c r="E44" s="27" t="str">
        <f>IF('Tagging-50-JW'!E44='Tagging-50-FD'!E44, "", "Confl")</f>
        <v/>
      </c>
      <c r="F44" s="28" t="str">
        <f>IF('Tagging-50-JW'!F44='Tagging-50-FD'!F44, "", "Confl")</f>
        <v/>
      </c>
      <c r="G44" s="28" t="str">
        <f>IF('Tagging-50-JW'!G44='Tagging-50-FD'!G44, "", "Confl")</f>
        <v/>
      </c>
      <c r="H44" s="29" t="str">
        <f>IF('Tagging-50-JW'!H44='Tagging-50-FD'!H44, "", "Confl")</f>
        <v/>
      </c>
      <c r="I44" s="40" t="str">
        <f>IF('Tagging-50-JW'!I44='Tagging-50-FD'!I44, "", "Confl")</f>
        <v/>
      </c>
      <c r="J44" s="40" t="str">
        <f>IF('Tagging-50-JW'!J44='Tagging-50-FD'!J44, "", "Confl")</f>
        <v/>
      </c>
      <c r="K44" s="40" t="str">
        <f>IF('Tagging-50-JW'!K44='Tagging-50-FD'!K44, "", "Confl")</f>
        <v/>
      </c>
      <c r="L44" s="40" t="str">
        <f>IF('Tagging-50-JW'!L44='Tagging-50-FD'!L44, "", "Confl")</f>
        <v/>
      </c>
      <c r="M44" s="40" t="str">
        <f>IF('Tagging-50-JW'!M44='Tagging-50-FD'!M44, "", "Confl")</f>
        <v/>
      </c>
      <c r="O44" s="2"/>
      <c r="P44" s="2"/>
    </row>
    <row r="45" spans="1:16" ht="29" x14ac:dyDescent="0.35">
      <c r="A45" s="11">
        <v>34</v>
      </c>
      <c r="B45" s="14" t="s">
        <v>50</v>
      </c>
      <c r="C45" s="41"/>
      <c r="D45" s="41"/>
      <c r="E45" s="27" t="str">
        <f>IF('Tagging-50-JW'!E45='Tagging-50-FD'!E45, "", "Confl")</f>
        <v/>
      </c>
      <c r="F45" s="28" t="str">
        <f>IF('Tagging-50-JW'!F45='Tagging-50-FD'!F45, "", "Confl")</f>
        <v/>
      </c>
      <c r="G45" s="28" t="str">
        <f>IF('Tagging-50-JW'!G45='Tagging-50-FD'!G45, "", "Confl")</f>
        <v/>
      </c>
      <c r="H45" s="40" t="str">
        <f>IF('Tagging-50-JW'!H45='Tagging-50-FD'!H45, "", "Confl")</f>
        <v/>
      </c>
      <c r="I45" s="40" t="str">
        <f>IF('Tagging-50-JW'!I45='Tagging-50-FD'!I45, "", "Confl")</f>
        <v/>
      </c>
      <c r="J45" s="40" t="str">
        <f>IF('Tagging-50-JW'!J45='Tagging-50-FD'!J45, "", "Confl")</f>
        <v/>
      </c>
      <c r="K45" s="40" t="str">
        <f>IF('Tagging-50-JW'!K45='Tagging-50-FD'!K45, "", "Confl")</f>
        <v/>
      </c>
      <c r="L45" s="40" t="str">
        <f>IF('Tagging-50-JW'!L45='Tagging-50-FD'!L45, "", "Confl")</f>
        <v/>
      </c>
      <c r="M45" s="40" t="str">
        <f>IF('Tagging-50-JW'!M45='Tagging-50-FD'!M45, "", "Confl")</f>
        <v/>
      </c>
      <c r="O45" s="2"/>
      <c r="P45" s="2"/>
    </row>
    <row r="46" spans="1:16" ht="43.5" x14ac:dyDescent="0.35">
      <c r="A46" s="11">
        <v>208</v>
      </c>
      <c r="B46" s="14" t="s">
        <v>223</v>
      </c>
      <c r="C46" s="41"/>
      <c r="D46" s="41"/>
      <c r="E46" s="27" t="str">
        <f>IF('Tagging-50-JW'!E46='Tagging-50-FD'!E46, "", "Confl")</f>
        <v/>
      </c>
      <c r="F46" s="28" t="str">
        <f>IF('Tagging-50-JW'!F46='Tagging-50-FD'!F46, "", "Confl")</f>
        <v/>
      </c>
      <c r="G46" s="28" t="str">
        <f>IF('Tagging-50-JW'!G46='Tagging-50-FD'!G46, "", "Confl")</f>
        <v/>
      </c>
      <c r="H46" s="29" t="str">
        <f>IF('Tagging-50-JW'!H46='Tagging-50-FD'!H46, "", "Confl")</f>
        <v/>
      </c>
      <c r="I46" s="40" t="str">
        <f>IF('Tagging-50-JW'!I46='Tagging-50-FD'!I46, "", "Confl")</f>
        <v/>
      </c>
      <c r="J46" s="40" t="str">
        <f>IF('Tagging-50-JW'!J46='Tagging-50-FD'!J46, "", "Confl")</f>
        <v/>
      </c>
      <c r="K46" s="40" t="str">
        <f>IF('Tagging-50-JW'!K46='Tagging-50-FD'!K46, "", "Confl")</f>
        <v/>
      </c>
      <c r="L46" s="40" t="str">
        <f>IF('Tagging-50-JW'!L46='Tagging-50-FD'!L46, "", "Confl")</f>
        <v/>
      </c>
      <c r="M46" s="34" t="s">
        <v>578</v>
      </c>
      <c r="N46" s="31" t="s">
        <v>299</v>
      </c>
      <c r="O46" s="2"/>
      <c r="P46" s="2"/>
    </row>
    <row r="47" spans="1:16" ht="58" x14ac:dyDescent="0.35">
      <c r="A47" s="11">
        <v>164</v>
      </c>
      <c r="B47" s="14" t="s">
        <v>180</v>
      </c>
      <c r="C47" s="41"/>
      <c r="D47" s="41"/>
      <c r="E47" s="27" t="str">
        <f>IF('Tagging-50-JW'!E47='Tagging-50-FD'!E47, "", "Confl")</f>
        <v/>
      </c>
      <c r="F47" s="28" t="str">
        <f>IF('Tagging-50-JW'!F47='Tagging-50-FD'!F47, "", "Confl")</f>
        <v/>
      </c>
      <c r="G47" s="28" t="str">
        <f>IF('Tagging-50-JW'!G47='Tagging-50-FD'!G47, "", "Confl")</f>
        <v/>
      </c>
      <c r="H47" s="40" t="str">
        <f>IF('Tagging-50-JW'!H47='Tagging-50-FD'!H47, "", "Confl")</f>
        <v/>
      </c>
      <c r="I47" s="40" t="str">
        <f>IF('Tagging-50-JW'!I47='Tagging-50-FD'!I47, "", "Confl")</f>
        <v/>
      </c>
      <c r="J47" s="40" t="str">
        <f>IF('Tagging-50-JW'!J47='Tagging-50-FD'!J47, "", "Confl")</f>
        <v/>
      </c>
      <c r="K47" s="40" t="str">
        <f>IF('Tagging-50-JW'!K47='Tagging-50-FD'!K47, "", "Confl")</f>
        <v/>
      </c>
      <c r="L47" s="40" t="str">
        <f>IF('Tagging-50-JW'!L47='Tagging-50-FD'!L47, "", "Confl")</f>
        <v/>
      </c>
      <c r="M47" s="40" t="str">
        <f>IF('Tagging-50-JW'!M47='Tagging-50-FD'!M47, "", "Confl")</f>
        <v/>
      </c>
      <c r="O47" s="2"/>
      <c r="P47" s="2"/>
    </row>
    <row r="48" spans="1:16" ht="58" x14ac:dyDescent="0.35">
      <c r="A48" s="11">
        <v>156</v>
      </c>
      <c r="B48" s="14" t="s">
        <v>172</v>
      </c>
      <c r="C48" s="41"/>
      <c r="D48" s="41"/>
      <c r="E48" s="27" t="str">
        <f>IF('Tagging-50-JW'!E48='Tagging-50-FD'!E48, "", "Confl")</f>
        <v/>
      </c>
      <c r="F48" s="28" t="str">
        <f>IF('Tagging-50-JW'!F48='Tagging-50-FD'!F48, "", "Confl")</f>
        <v/>
      </c>
      <c r="G48" s="28" t="str">
        <f>IF('Tagging-50-JW'!G48='Tagging-50-FD'!G48, "", "Confl")</f>
        <v/>
      </c>
      <c r="H48" s="36" t="s">
        <v>578</v>
      </c>
      <c r="I48" s="40" t="str">
        <f>IF('Tagging-50-JW'!I48='Tagging-50-FD'!I48, "", "Confl")</f>
        <v/>
      </c>
      <c r="J48" s="40" t="str">
        <f>IF('Tagging-50-JW'!J48='Tagging-50-FD'!J48, "", "Confl")</f>
        <v/>
      </c>
      <c r="K48" s="40" t="str">
        <f>IF('Tagging-50-JW'!K48='Tagging-50-FD'!K48, "", "Confl")</f>
        <v/>
      </c>
      <c r="L48" s="40" t="str">
        <f>IF('Tagging-50-JW'!L48='Tagging-50-FD'!L48, "", "Confl")</f>
        <v/>
      </c>
      <c r="M48" s="40" t="str">
        <f>IF('Tagging-50-JW'!M48='Tagging-50-FD'!M48, "", "Confl")</f>
        <v/>
      </c>
      <c r="N48" s="31" t="s">
        <v>300</v>
      </c>
      <c r="O48" s="2"/>
      <c r="P48" s="2"/>
    </row>
    <row r="49" spans="1:16" ht="29" x14ac:dyDescent="0.35">
      <c r="A49" s="11">
        <v>225</v>
      </c>
      <c r="B49" s="14" t="s">
        <v>240</v>
      </c>
      <c r="C49" s="41"/>
      <c r="D49" s="41"/>
      <c r="E49" s="27" t="str">
        <f>IF('Tagging-50-JW'!E49='Tagging-50-FD'!E49, "", "Confl")</f>
        <v/>
      </c>
      <c r="F49" s="28" t="str">
        <f>IF('Tagging-50-JW'!F49='Tagging-50-FD'!F49, "", "Confl")</f>
        <v/>
      </c>
      <c r="G49" s="28" t="str">
        <f>IF('Tagging-50-JW'!G49='Tagging-50-FD'!G49, "", "Confl")</f>
        <v/>
      </c>
      <c r="H49" s="40" t="str">
        <f>IF('Tagging-50-JW'!H49='Tagging-50-FD'!H49, "", "Confl")</f>
        <v/>
      </c>
      <c r="I49" s="40" t="str">
        <f>IF('Tagging-50-JW'!I49='Tagging-50-FD'!I49, "", "Confl")</f>
        <v/>
      </c>
      <c r="J49" s="40" t="str">
        <f>IF('Tagging-50-JW'!J49='Tagging-50-FD'!J49, "", "Confl")</f>
        <v/>
      </c>
      <c r="K49" s="40" t="str">
        <f>IF('Tagging-50-JW'!K49='Tagging-50-FD'!K49, "", "Confl")</f>
        <v/>
      </c>
      <c r="L49" s="40" t="str">
        <f>IF('Tagging-50-JW'!L49='Tagging-50-FD'!L49, "", "Confl")</f>
        <v/>
      </c>
      <c r="M49" s="40" t="str">
        <f>IF('Tagging-50-JW'!M49='Tagging-50-FD'!M49, "", "Confl")</f>
        <v/>
      </c>
      <c r="O49" s="2"/>
      <c r="P49" s="2"/>
    </row>
    <row r="50" spans="1:16" ht="29" x14ac:dyDescent="0.35">
      <c r="A50" s="11">
        <v>95</v>
      </c>
      <c r="B50" s="14" t="s">
        <v>111</v>
      </c>
      <c r="C50" s="41"/>
      <c r="D50" s="41"/>
      <c r="E50" s="27" t="str">
        <f>IF('Tagging-50-JW'!E50='Tagging-50-FD'!E50, "", "Confl")</f>
        <v/>
      </c>
      <c r="F50" s="28" t="str">
        <f>IF('Tagging-50-JW'!F50='Tagging-50-FD'!F50, "", "Confl")</f>
        <v/>
      </c>
      <c r="G50" s="28" t="str">
        <f>IF('Tagging-50-JW'!G50='Tagging-50-FD'!G50, "", "Confl")</f>
        <v/>
      </c>
      <c r="H50" s="29" t="str">
        <f>IF('Tagging-50-JW'!H50='Tagging-50-FD'!H50, "", "Confl")</f>
        <v/>
      </c>
      <c r="I50" s="40" t="str">
        <f>IF('Tagging-50-JW'!I50='Tagging-50-FD'!I50, "", "Confl")</f>
        <v/>
      </c>
      <c r="J50" s="40" t="str">
        <f>IF('Tagging-50-JW'!J50='Tagging-50-FD'!J50, "", "Confl")</f>
        <v/>
      </c>
      <c r="K50" s="40" t="str">
        <f>IF('Tagging-50-JW'!K50='Tagging-50-FD'!K50, "", "Confl")</f>
        <v/>
      </c>
      <c r="L50" s="40" t="str">
        <f>IF('Tagging-50-JW'!L50='Tagging-50-FD'!L50, "", "Confl")</f>
        <v/>
      </c>
      <c r="M50" s="40" t="str">
        <f>IF('Tagging-50-JW'!M50='Tagging-50-FD'!M50, "", "Confl")</f>
        <v/>
      </c>
      <c r="O50" s="2"/>
      <c r="P50" s="2"/>
    </row>
    <row r="51" spans="1:16" x14ac:dyDescent="0.35">
      <c r="A51" s="11">
        <v>30</v>
      </c>
      <c r="B51" s="14" t="s">
        <v>46</v>
      </c>
      <c r="C51" s="41"/>
      <c r="D51" s="41"/>
      <c r="E51" s="27" t="str">
        <f>IF('Tagging-50-JW'!E51='Tagging-50-FD'!E51, "", "Confl")</f>
        <v/>
      </c>
      <c r="F51" s="28" t="str">
        <f>IF('Tagging-50-JW'!F51='Tagging-50-FD'!F51, "", "Confl")</f>
        <v/>
      </c>
      <c r="G51" s="36" t="s">
        <v>580</v>
      </c>
      <c r="H51" s="40" t="str">
        <f>IF('Tagging-50-JW'!H51='Tagging-50-FD'!H51, "", "Confl")</f>
        <v/>
      </c>
      <c r="I51" s="40" t="str">
        <f>IF('Tagging-50-JW'!I51='Tagging-50-FD'!I51, "", "Confl")</f>
        <v/>
      </c>
      <c r="J51" s="40" t="str">
        <f>IF('Tagging-50-JW'!J51='Tagging-50-FD'!J51, "", "Confl")</f>
        <v/>
      </c>
      <c r="K51" s="40" t="str">
        <f>IF('Tagging-50-JW'!K51='Tagging-50-FD'!K51, "", "Confl")</f>
        <v/>
      </c>
      <c r="L51" s="40" t="str">
        <f>IF('Tagging-50-JW'!L51='Tagging-50-FD'!L51, "", "Confl")</f>
        <v/>
      </c>
      <c r="M51" s="40" t="str">
        <f>IF('Tagging-50-JW'!M51='Tagging-50-FD'!M51, "", "Confl")</f>
        <v/>
      </c>
      <c r="N51" s="32" t="s">
        <v>301</v>
      </c>
      <c r="O51" s="31" t="s">
        <v>594</v>
      </c>
      <c r="P51" s="2"/>
    </row>
    <row r="52" spans="1:16" ht="116" x14ac:dyDescent="0.35">
      <c r="A52" s="13">
        <v>163</v>
      </c>
      <c r="B52" s="15" t="s">
        <v>179</v>
      </c>
      <c r="C52" s="41"/>
      <c r="D52" s="41"/>
      <c r="E52" s="27" t="str">
        <f>IF('Tagging-50-JW'!E52='Tagging-50-FD'!E52, "", "Confl")</f>
        <v/>
      </c>
      <c r="F52" s="28" t="str">
        <f>IF('Tagging-50-JW'!F52='Tagging-50-FD'!F52, "", "Confl")</f>
        <v/>
      </c>
      <c r="G52" s="28" t="str">
        <f>IF('Tagging-50-JW'!G52='Tagging-50-FD'!G52, "", "Confl")</f>
        <v/>
      </c>
      <c r="H52" s="29" t="str">
        <f>IF('Tagging-50-JW'!H52='Tagging-50-FD'!H52, "", "Confl")</f>
        <v/>
      </c>
      <c r="I52" s="40" t="str">
        <f>IF('Tagging-50-JW'!I52='Tagging-50-FD'!I52, "", "Confl")</f>
        <v/>
      </c>
      <c r="J52" s="40" t="str">
        <f>IF('Tagging-50-JW'!J52='Tagging-50-FD'!J52, "", "Confl")</f>
        <v/>
      </c>
      <c r="K52" s="40" t="str">
        <f>IF('Tagging-50-JW'!K52='Tagging-50-FD'!K52, "", "Confl")</f>
        <v/>
      </c>
      <c r="L52" s="40" t="str">
        <f>IF('Tagging-50-JW'!L52='Tagging-50-FD'!L52, "", "Confl")</f>
        <v/>
      </c>
      <c r="M52" s="40" t="str">
        <f>IF('Tagging-50-JW'!M52='Tagging-50-FD'!M52, "", "Confl")</f>
        <v/>
      </c>
      <c r="O52" s="2"/>
      <c r="P52" s="2"/>
    </row>
    <row r="54" spans="1:16" x14ac:dyDescent="0.35">
      <c r="B54" s="73" t="s">
        <v>776</v>
      </c>
      <c r="E54">
        <f>50-COUNTBLANK(E2:E52)</f>
        <v>0</v>
      </c>
      <c r="F54">
        <f>50-COUNTBLANK(F2:F52)</f>
        <v>3</v>
      </c>
      <c r="G54">
        <f t="shared" ref="G54:H54" si="0">50-COUNTBLANK(G2:G52)</f>
        <v>4</v>
      </c>
      <c r="H54">
        <f t="shared" si="0"/>
        <v>13</v>
      </c>
    </row>
  </sheetData>
  <autoFilter ref="A2:P52" xr:uid="{00000000-0009-0000-0000-000006000000}"/>
  <mergeCells count="2">
    <mergeCell ref="E1:H1"/>
    <mergeCell ref="I1:M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O52"/>
  <sheetViews>
    <sheetView workbookViewId="0">
      <pane ySplit="2" topLeftCell="A48" activePane="bottomLeft" state="frozen"/>
      <selection pane="bottomLeft" activeCell="P3" sqref="P3"/>
    </sheetView>
  </sheetViews>
  <sheetFormatPr defaultRowHeight="14.5" x14ac:dyDescent="0.35"/>
  <cols>
    <col min="1" max="1" width="5.453125" customWidth="1"/>
    <col min="2" max="2" width="78.1796875" customWidth="1"/>
    <col min="3" max="4" width="0" hidden="1" customWidth="1"/>
    <col min="14" max="14" width="9.1796875" customWidth="1"/>
    <col min="15" max="15" width="13.81640625" customWidth="1"/>
  </cols>
  <sheetData>
    <row r="1" spans="1:15" x14ac:dyDescent="0.35">
      <c r="A1" s="3"/>
      <c r="B1" s="8"/>
      <c r="C1" s="3"/>
      <c r="D1" s="3"/>
      <c r="E1" s="93" t="s">
        <v>267</v>
      </c>
      <c r="F1" s="94"/>
      <c r="G1" s="94"/>
      <c r="H1" s="95"/>
      <c r="I1" s="94" t="s">
        <v>268</v>
      </c>
      <c r="J1" s="94"/>
      <c r="K1" s="94"/>
      <c r="L1" s="94"/>
      <c r="M1" s="95"/>
      <c r="N1" s="96" t="s">
        <v>836</v>
      </c>
      <c r="O1" s="97"/>
    </row>
    <row r="2" spans="1:15" x14ac:dyDescent="0.35">
      <c r="A2" s="4" t="s">
        <v>269</v>
      </c>
      <c r="B2" s="7" t="s">
        <v>270</v>
      </c>
      <c r="C2" s="4" t="s">
        <v>7</v>
      </c>
      <c r="D2" s="4" t="s">
        <v>271</v>
      </c>
      <c r="E2" s="5" t="s">
        <v>272</v>
      </c>
      <c r="F2" s="6" t="s">
        <v>273</v>
      </c>
      <c r="G2" s="6" t="s">
        <v>275</v>
      </c>
      <c r="H2" s="7" t="s">
        <v>276</v>
      </c>
      <c r="I2" s="6" t="s">
        <v>277</v>
      </c>
      <c r="J2" s="6" t="s">
        <v>278</v>
      </c>
      <c r="K2" s="6" t="s">
        <v>279</v>
      </c>
      <c r="L2" s="6" t="s">
        <v>805</v>
      </c>
      <c r="M2" s="7" t="s">
        <v>804</v>
      </c>
      <c r="N2" s="68" t="s">
        <v>837</v>
      </c>
      <c r="O2" s="81" t="s">
        <v>838</v>
      </c>
    </row>
    <row r="3" spans="1:15" ht="72.5" x14ac:dyDescent="0.35">
      <c r="A3" s="9">
        <v>167</v>
      </c>
      <c r="B3" s="10" t="s">
        <v>281</v>
      </c>
      <c r="C3" s="16"/>
      <c r="D3" s="16"/>
      <c r="E3" s="17" t="str">
        <f>IF('Compare-50'!E3="",IF('Tagging-50-FD'!E3=0, "", "x"),IF('Compare-50'!E3="yes","x",""))</f>
        <v>x</v>
      </c>
      <c r="F3" s="18" t="str">
        <f>IF('Compare-50'!F3="",IF('Tagging-50-FD'!F3=0, "", "x"),IF('Compare-50'!F3="yes","x",""))</f>
        <v>x</v>
      </c>
      <c r="G3" s="18" t="str">
        <f>IF('Compare-50'!G3="",IF('Tagging-50-FD'!G3=0, "", "x"),IF('Compare-50'!G3="yes","x",""))</f>
        <v>x</v>
      </c>
      <c r="H3" s="19" t="str">
        <f>IF('Compare-50'!H3="",IF('Tagging-50-FD'!H3=0, "", "x"),IF('Compare-50'!H3="yes","x",""))</f>
        <v>x</v>
      </c>
      <c r="I3" s="30" t="str">
        <f>IF('Compare-50'!I3="",IF('Tagging-50-FD'!I3=0, "", "x"),IF('Compare-50'!I3="yes","x",""))</f>
        <v/>
      </c>
      <c r="J3" s="18" t="str">
        <f>IF('Compare-50'!J3="",IF('Tagging-50-FD'!J3=0, "", "x"),IF('Compare-50'!J3="yes","x",""))</f>
        <v/>
      </c>
      <c r="K3" s="18" t="str">
        <f>IF('Compare-50'!K3="",IF('Tagging-50-FD'!K3=0, "", "x"),IF('Compare-50'!K3="yes","x",""))</f>
        <v/>
      </c>
      <c r="L3" s="18" t="str">
        <f>IF('Compare-50'!L3="",IF('Tagging-50-FD'!L3=0, "", "x"),IF('Compare-50'!L3="yes","x",""))</f>
        <v/>
      </c>
      <c r="M3" s="19" t="str">
        <f>IF('Compare-50'!M3="",IF('Tagging-50-FD'!M3=0, "", "x"),IF('Compare-50'!M3="yes","x",""))</f>
        <v>x</v>
      </c>
      <c r="N3" s="90"/>
      <c r="O3" s="85">
        <v>1</v>
      </c>
    </row>
    <row r="4" spans="1:15" ht="43.5" x14ac:dyDescent="0.35">
      <c r="A4" s="11">
        <v>87</v>
      </c>
      <c r="B4" s="12" t="s">
        <v>103</v>
      </c>
      <c r="C4" s="20"/>
      <c r="D4" s="20"/>
      <c r="E4" s="47" t="str">
        <f>IF('Compare-50'!E4="",IF('Tagging-50-FD'!E4=0, "", "x"),IF('Compare-50'!E4="yes","x",""))</f>
        <v>x</v>
      </c>
      <c r="F4" s="48" t="str">
        <f>IF('Compare-50'!F4="",IF('Tagging-50-FD'!F4=0, "", "x"),IF('Compare-50'!F4="yes","x",""))</f>
        <v>x</v>
      </c>
      <c r="G4" s="48" t="str">
        <f>IF('Compare-50'!G4="",IF('Tagging-50-FD'!G4=0, "", "x"),IF('Compare-50'!G4="yes","x",""))</f>
        <v>x</v>
      </c>
      <c r="H4" s="49" t="str">
        <f>IF('Compare-50'!H4="",IF('Tagging-50-FD'!H4=0, "", "x"),IF('Compare-50'!H4="yes","x",""))</f>
        <v/>
      </c>
      <c r="I4" s="50" t="str">
        <f>IF('Compare-50'!I4="",IF('Tagging-50-FD'!I4=0, "", "x"),IF('Compare-50'!I4="yes","x",""))</f>
        <v/>
      </c>
      <c r="J4" s="48" t="str">
        <f>IF('Compare-50'!J4="",IF('Tagging-50-FD'!J4=0, "", "x"),IF('Compare-50'!J4="yes","x",""))</f>
        <v/>
      </c>
      <c r="K4" s="48" t="str">
        <f>IF('Compare-50'!K4="",IF('Tagging-50-FD'!K4=0, "", "x"),IF('Compare-50'!K4="yes","x",""))</f>
        <v>x</v>
      </c>
      <c r="L4" s="48" t="str">
        <f>IF('Compare-50'!L4="",IF('Tagging-50-FD'!L4=0, "", "x"),IF('Compare-50'!L4="yes","x",""))</f>
        <v/>
      </c>
      <c r="M4" s="49" t="str">
        <f>IF('Compare-50'!M4="",IF('Tagging-50-FD'!M4=0, "", "x"),IF('Compare-50'!M4="yes","x",""))</f>
        <v/>
      </c>
      <c r="N4" s="82">
        <v>1</v>
      </c>
      <c r="O4" s="83"/>
    </row>
    <row r="5" spans="1:15" ht="43.5" x14ac:dyDescent="0.35">
      <c r="A5" s="11">
        <v>243</v>
      </c>
      <c r="B5" s="12" t="s">
        <v>258</v>
      </c>
      <c r="C5" s="20"/>
      <c r="D5" s="20"/>
      <c r="E5" s="21" t="str">
        <f>IF('Compare-50'!E5="",IF('Tagging-50-FD'!E5=0, "", "x"),IF('Compare-50'!E5="yes","x",""))</f>
        <v>x</v>
      </c>
      <c r="F5" s="22" t="str">
        <f>IF('Compare-50'!F5="",IF('Tagging-50-FD'!F5=0, "", "x"),IF('Compare-50'!F5="yes","x",""))</f>
        <v>x</v>
      </c>
      <c r="G5" s="22" t="str">
        <f>IF('Compare-50'!G5="",IF('Tagging-50-FD'!G5=0, "", "x"),IF('Compare-50'!G5="yes","x",""))</f>
        <v>x</v>
      </c>
      <c r="H5" s="23" t="str">
        <f>IF('Compare-50'!H5="",IF('Tagging-50-FD'!H5=0, "", "x"),IF('Compare-50'!H5="yes","x",""))</f>
        <v>x</v>
      </c>
      <c r="I5" s="37" t="str">
        <f>IF('Compare-50'!I5="",IF('Tagging-50-FD'!I5=0, "", "x"),IF('Compare-50'!I5="yes","x",""))</f>
        <v/>
      </c>
      <c r="J5" s="22" t="str">
        <f>IF('Compare-50'!J5="",IF('Tagging-50-FD'!J5=0, "", "x"),IF('Compare-50'!J5="yes","x",""))</f>
        <v/>
      </c>
      <c r="K5" s="22" t="str">
        <f>IF('Compare-50'!K5="",IF('Tagging-50-FD'!K5=0, "", "x"),IF('Compare-50'!K5="yes","x",""))</f>
        <v/>
      </c>
      <c r="L5" s="22" t="str">
        <f>IF('Compare-50'!L5="",IF('Tagging-50-FD'!L5=0, "", "x"),IF('Compare-50'!L5="yes","x",""))</f>
        <v/>
      </c>
      <c r="M5" s="23" t="str">
        <f>IF('Compare-50'!M5="",IF('Tagging-50-FD'!M5=0, "", "x"),IF('Compare-50'!M5="yes","x",""))</f>
        <v/>
      </c>
      <c r="N5" s="84">
        <v>1</v>
      </c>
      <c r="O5" s="85"/>
    </row>
    <row r="6" spans="1:15" ht="43.5" x14ac:dyDescent="0.35">
      <c r="A6" s="11">
        <v>195</v>
      </c>
      <c r="B6" s="12" t="s">
        <v>210</v>
      </c>
      <c r="C6" s="20"/>
      <c r="D6" s="20"/>
      <c r="E6" s="21" t="str">
        <f>IF('Compare-50'!E6="",IF('Tagging-50-FD'!E6=0, "", "x"),IF('Compare-50'!E6="yes","x",""))</f>
        <v>x</v>
      </c>
      <c r="F6" s="22" t="str">
        <f>IF('Compare-50'!F6="",IF('Tagging-50-FD'!F6=0, "", "x"),IF('Compare-50'!F6="yes","x",""))</f>
        <v>x</v>
      </c>
      <c r="G6" s="22" t="str">
        <f>IF('Compare-50'!G6="",IF('Tagging-50-FD'!G6=0, "", "x"),IF('Compare-50'!G6="yes","x",""))</f>
        <v>x</v>
      </c>
      <c r="H6" s="23" t="str">
        <f>IF('Compare-50'!H6="",IF('Tagging-50-FD'!H6=0, "", "x"),IF('Compare-50'!H6="yes","x",""))</f>
        <v>x</v>
      </c>
      <c r="I6" s="37" t="str">
        <f>IF('Compare-50'!I6="",IF('Tagging-50-FD'!I6=0, "", "x"),IF('Compare-50'!I6="yes","x",""))</f>
        <v/>
      </c>
      <c r="J6" s="22" t="str">
        <f>IF('Compare-50'!J6="",IF('Tagging-50-FD'!J6=0, "", "x"),IF('Compare-50'!J6="yes","x",""))</f>
        <v/>
      </c>
      <c r="K6" s="22" t="str">
        <f>IF('Compare-50'!K6="",IF('Tagging-50-FD'!K6=0, "", "x"),IF('Compare-50'!K6="yes","x",""))</f>
        <v/>
      </c>
      <c r="L6" s="22" t="str">
        <f>IF('Compare-50'!L6="",IF('Tagging-50-FD'!L6=0, "", "x"),IF('Compare-50'!L6="yes","x",""))</f>
        <v/>
      </c>
      <c r="M6" s="23" t="str">
        <f>IF('Compare-50'!M6="",IF('Tagging-50-FD'!M6=0, "", "x"),IF('Compare-50'!M6="yes","x",""))</f>
        <v/>
      </c>
      <c r="N6" s="84">
        <v>1</v>
      </c>
      <c r="O6" s="85"/>
    </row>
    <row r="7" spans="1:15" ht="29" x14ac:dyDescent="0.35">
      <c r="A7" s="11">
        <v>49</v>
      </c>
      <c r="B7" s="12" t="s">
        <v>65</v>
      </c>
      <c r="C7" s="20"/>
      <c r="D7" s="20"/>
      <c r="E7" s="21" t="str">
        <f>IF('Compare-50'!E7="",IF('Tagging-50-FD'!E7=0, "", "x"),IF('Compare-50'!E7="yes","x",""))</f>
        <v>x</v>
      </c>
      <c r="F7" s="22" t="str">
        <f>IF('Compare-50'!F7="",IF('Tagging-50-FD'!F7=0, "", "x"),IF('Compare-50'!F7="yes","x",""))</f>
        <v>x</v>
      </c>
      <c r="G7" s="22" t="str">
        <f>IF('Compare-50'!G7="",IF('Tagging-50-FD'!G7=0, "", "x"),IF('Compare-50'!G7="yes","x",""))</f>
        <v>x</v>
      </c>
      <c r="H7" s="23" t="str">
        <f>IF('Compare-50'!H7="",IF('Tagging-50-FD'!H7=0, "", "x"),IF('Compare-50'!H7="yes","x",""))</f>
        <v/>
      </c>
      <c r="I7" s="37" t="str">
        <f>IF('Compare-50'!I7="",IF('Tagging-50-FD'!I7=0, "", "x"),IF('Compare-50'!I7="yes","x",""))</f>
        <v/>
      </c>
      <c r="J7" s="22" t="str">
        <f>IF('Compare-50'!J7="",IF('Tagging-50-FD'!J7=0, "", "x"),IF('Compare-50'!J7="yes","x",""))</f>
        <v/>
      </c>
      <c r="K7" s="22" t="str">
        <f>IF('Compare-50'!K7="",IF('Tagging-50-FD'!K7=0, "", "x"),IF('Compare-50'!K7="yes","x",""))</f>
        <v/>
      </c>
      <c r="L7" s="22" t="str">
        <f>IF('Compare-50'!L7="",IF('Tagging-50-FD'!L7=0, "", "x"),IF('Compare-50'!L7="yes","x",""))</f>
        <v/>
      </c>
      <c r="M7" s="23" t="str">
        <f>IF('Compare-50'!M7="",IF('Tagging-50-FD'!M7=0, "", "x"),IF('Compare-50'!M7="yes","x",""))</f>
        <v/>
      </c>
      <c r="N7" s="84">
        <v>1</v>
      </c>
      <c r="O7" s="85"/>
    </row>
    <row r="8" spans="1:15" ht="43.5" x14ac:dyDescent="0.35">
      <c r="A8" s="11">
        <v>39</v>
      </c>
      <c r="B8" s="12" t="s">
        <v>55</v>
      </c>
      <c r="C8" s="20"/>
      <c r="D8" s="20"/>
      <c r="E8" s="21" t="str">
        <f>IF('Compare-50'!E8="",IF('Tagging-50-FD'!E8=0, "", "x"),IF('Compare-50'!E8="yes","x",""))</f>
        <v>x</v>
      </c>
      <c r="F8" s="22" t="str">
        <f>IF('Compare-50'!F8="",IF('Tagging-50-FD'!F8=0, "", "x"),IF('Compare-50'!F8="yes","x",""))</f>
        <v/>
      </c>
      <c r="G8" s="22" t="str">
        <f>IF('Compare-50'!G8="",IF('Tagging-50-FD'!G8=0, "", "x"),IF('Compare-50'!G8="yes","x",""))</f>
        <v>x</v>
      </c>
      <c r="H8" s="23" t="str">
        <f>IF('Compare-50'!H8="",IF('Tagging-50-FD'!H8=0, "", "x"),IF('Compare-50'!H8="yes","x",""))</f>
        <v>x</v>
      </c>
      <c r="I8" s="37" t="str">
        <f>IF('Compare-50'!I8="",IF('Tagging-50-FD'!I8=0, "", "x"),IF('Compare-50'!I8="yes","x",""))</f>
        <v/>
      </c>
      <c r="J8" s="22" t="str">
        <f>IF('Compare-50'!J8="",IF('Tagging-50-FD'!J8=0, "", "x"),IF('Compare-50'!J8="yes","x",""))</f>
        <v/>
      </c>
      <c r="K8" s="22" t="str">
        <f>IF('Compare-50'!K8="",IF('Tagging-50-FD'!K8=0, "", "x"),IF('Compare-50'!K8="yes","x",""))</f>
        <v/>
      </c>
      <c r="L8" s="22" t="str">
        <f>IF('Compare-50'!L8="",IF('Tagging-50-FD'!L8=0, "", "x"),IF('Compare-50'!L8="yes","x",""))</f>
        <v/>
      </c>
      <c r="M8" s="23" t="str">
        <f>IF('Compare-50'!M8="",IF('Tagging-50-FD'!M8=0, "", "x"),IF('Compare-50'!M8="yes","x",""))</f>
        <v>x</v>
      </c>
      <c r="N8" s="84">
        <v>1</v>
      </c>
      <c r="O8" s="85"/>
    </row>
    <row r="9" spans="1:15" ht="29" x14ac:dyDescent="0.35">
      <c r="A9" s="11">
        <v>230</v>
      </c>
      <c r="B9" s="12" t="s">
        <v>245</v>
      </c>
      <c r="C9" s="20"/>
      <c r="D9" s="20"/>
      <c r="E9" s="21" t="str">
        <f>IF('Compare-50'!E9="",IF('Tagging-50-FD'!E9=0, "", "x"),IF('Compare-50'!E9="yes","x",""))</f>
        <v>x</v>
      </c>
      <c r="F9" s="22" t="str">
        <f>IF('Compare-50'!F9="",IF('Tagging-50-FD'!F9=0, "", "x"),IF('Compare-50'!F9="yes","x",""))</f>
        <v>x</v>
      </c>
      <c r="G9" s="22" t="str">
        <f>IF('Compare-50'!G9="",IF('Tagging-50-FD'!G9=0, "", "x"),IF('Compare-50'!G9="yes","x",""))</f>
        <v>x</v>
      </c>
      <c r="H9" s="23" t="str">
        <f>IF('Compare-50'!H9="",IF('Tagging-50-FD'!H9=0, "", "x"),IF('Compare-50'!H9="yes","x",""))</f>
        <v/>
      </c>
      <c r="I9" s="37" t="str">
        <f>IF('Compare-50'!I9="",IF('Tagging-50-FD'!I9=0, "", "x"),IF('Compare-50'!I9="yes","x",""))</f>
        <v/>
      </c>
      <c r="J9" s="22" t="str">
        <f>IF('Compare-50'!J9="",IF('Tagging-50-FD'!J9=0, "", "x"),IF('Compare-50'!J9="yes","x",""))</f>
        <v/>
      </c>
      <c r="K9" s="22" t="str">
        <f>IF('Compare-50'!K9="",IF('Tagging-50-FD'!K9=0, "", "x"),IF('Compare-50'!K9="yes","x",""))</f>
        <v/>
      </c>
      <c r="L9" s="22" t="str">
        <f>IF('Compare-50'!L9="",IF('Tagging-50-FD'!L9=0, "", "x"),IF('Compare-50'!L9="yes","x",""))</f>
        <v/>
      </c>
      <c r="M9" s="23" t="str">
        <f>IF('Compare-50'!M9="",IF('Tagging-50-FD'!M9=0, "", "x"),IF('Compare-50'!M9="yes","x",""))</f>
        <v>x</v>
      </c>
      <c r="N9" s="84">
        <v>1</v>
      </c>
      <c r="O9" s="85"/>
    </row>
    <row r="10" spans="1:15" ht="159.5" x14ac:dyDescent="0.35">
      <c r="A10" s="11">
        <v>78</v>
      </c>
      <c r="B10" s="12" t="s">
        <v>94</v>
      </c>
      <c r="C10" s="20"/>
      <c r="D10" s="20"/>
      <c r="E10" s="21" t="str">
        <f>IF('Compare-50'!E10="",IF('Tagging-50-FD'!E10=0, "", "x"),IF('Compare-50'!E10="yes","x",""))</f>
        <v>x</v>
      </c>
      <c r="F10" s="22" t="str">
        <f>IF('Compare-50'!F10="",IF('Tagging-50-FD'!F10=0, "", "x"),IF('Compare-50'!F10="yes","x",""))</f>
        <v/>
      </c>
      <c r="G10" s="22" t="str">
        <f>IF('Compare-50'!G10="",IF('Tagging-50-FD'!G10=0, "", "x"),IF('Compare-50'!G10="yes","x",""))</f>
        <v>x</v>
      </c>
      <c r="H10" s="23" t="str">
        <f>IF('Compare-50'!H10="",IF('Tagging-50-FD'!H10=0, "", "x"),IF('Compare-50'!H10="yes","x",""))</f>
        <v/>
      </c>
      <c r="I10" s="37" t="str">
        <f>IF('Compare-50'!I10="",IF('Tagging-50-FD'!I10=0, "", "x"),IF('Compare-50'!I10="yes","x",""))</f>
        <v/>
      </c>
      <c r="J10" s="22" t="str">
        <f>IF('Compare-50'!J10="",IF('Tagging-50-FD'!J10=0, "", "x"),IF('Compare-50'!J10="yes","x",""))</f>
        <v/>
      </c>
      <c r="K10" s="22" t="str">
        <f>IF('Compare-50'!K10="",IF('Tagging-50-FD'!K10=0, "", "x"),IF('Compare-50'!K10="yes","x",""))</f>
        <v/>
      </c>
      <c r="L10" s="22" t="str">
        <f>IF('Compare-50'!L10="",IF('Tagging-50-FD'!L10=0, "", "x"),IF('Compare-50'!L10="yes","x",""))</f>
        <v/>
      </c>
      <c r="M10" s="23" t="str">
        <f>IF('Compare-50'!M10="",IF('Tagging-50-FD'!M10=0, "", "x"),IF('Compare-50'!M10="yes","x",""))</f>
        <v>x</v>
      </c>
      <c r="N10" s="84">
        <v>1</v>
      </c>
      <c r="O10" s="85"/>
    </row>
    <row r="11" spans="1:15" ht="43.5" x14ac:dyDescent="0.35">
      <c r="A11" s="11">
        <v>98</v>
      </c>
      <c r="B11" s="12" t="s">
        <v>114</v>
      </c>
      <c r="C11" s="20"/>
      <c r="D11" s="20"/>
      <c r="E11" s="21" t="str">
        <f>IF('Compare-50'!E11="",IF('Tagging-50-FD'!E11=0, "", "x"),IF('Compare-50'!E11="yes","x",""))</f>
        <v>x</v>
      </c>
      <c r="F11" s="22" t="str">
        <f>IF('Compare-50'!F11="",IF('Tagging-50-FD'!F11=0, "", "x"),IF('Compare-50'!F11="yes","x",""))</f>
        <v/>
      </c>
      <c r="G11" s="22" t="str">
        <f>IF('Compare-50'!G11="",IF('Tagging-50-FD'!G11=0, "", "x"),IF('Compare-50'!G11="yes","x",""))</f>
        <v>x</v>
      </c>
      <c r="H11" s="23" t="str">
        <f>IF('Compare-50'!H11="",IF('Tagging-50-FD'!H11=0, "", "x"),IF('Compare-50'!H11="yes","x",""))</f>
        <v>x</v>
      </c>
      <c r="I11" s="37" t="str">
        <f>IF('Compare-50'!I11="",IF('Tagging-50-FD'!I11=0, "", "x"),IF('Compare-50'!I11="yes","x",""))</f>
        <v/>
      </c>
      <c r="J11" s="22" t="str">
        <f>IF('Compare-50'!J11="",IF('Tagging-50-FD'!J11=0, "", "x"),IF('Compare-50'!J11="yes","x",""))</f>
        <v/>
      </c>
      <c r="K11" s="22" t="str">
        <f>IF('Compare-50'!K11="",IF('Tagging-50-FD'!K11=0, "", "x"),IF('Compare-50'!K11="yes","x",""))</f>
        <v/>
      </c>
      <c r="L11" s="22" t="str">
        <f>IF('Compare-50'!L11="",IF('Tagging-50-FD'!L11=0, "", "x"),IF('Compare-50'!L11="yes","x",""))</f>
        <v/>
      </c>
      <c r="M11" s="23" t="str">
        <f>IF('Compare-50'!M11="",IF('Tagging-50-FD'!M11=0, "", "x"),IF('Compare-50'!M11="yes","x",""))</f>
        <v/>
      </c>
      <c r="N11" s="84"/>
      <c r="O11" s="85">
        <v>1</v>
      </c>
    </row>
    <row r="12" spans="1:15" ht="58" x14ac:dyDescent="0.35">
      <c r="A12" s="11">
        <v>6</v>
      </c>
      <c r="B12" s="12" t="s">
        <v>18</v>
      </c>
      <c r="C12" s="20"/>
      <c r="D12" s="20"/>
      <c r="E12" s="21" t="str">
        <f>IF('Compare-50'!E12="",IF('Tagging-50-FD'!E12=0, "", "x"),IF('Compare-50'!E12="yes","x",""))</f>
        <v>x</v>
      </c>
      <c r="F12" s="22" t="str">
        <f>IF('Compare-50'!F12="",IF('Tagging-50-FD'!F12=0, "", "x"),IF('Compare-50'!F12="yes","x",""))</f>
        <v>x</v>
      </c>
      <c r="G12" s="22" t="str">
        <f>IF('Compare-50'!G12="",IF('Tagging-50-FD'!G12=0, "", "x"),IF('Compare-50'!G12="yes","x",""))</f>
        <v>x</v>
      </c>
      <c r="H12" s="23" t="str">
        <f>IF('Compare-50'!H12="",IF('Tagging-50-FD'!H12=0, "", "x"),IF('Compare-50'!H12="yes","x",""))</f>
        <v>x</v>
      </c>
      <c r="I12" s="37" t="str">
        <f>IF('Compare-50'!I12="",IF('Tagging-50-FD'!I12=0, "", "x"),IF('Compare-50'!I12="yes","x",""))</f>
        <v/>
      </c>
      <c r="J12" s="22" t="str">
        <f>IF('Compare-50'!J12="",IF('Tagging-50-FD'!J12=0, "", "x"),IF('Compare-50'!J12="yes","x",""))</f>
        <v/>
      </c>
      <c r="K12" s="22" t="str">
        <f>IF('Compare-50'!K12="",IF('Tagging-50-FD'!K12=0, "", "x"),IF('Compare-50'!K12="yes","x",""))</f>
        <v/>
      </c>
      <c r="L12" s="22" t="str">
        <f>IF('Compare-50'!L12="",IF('Tagging-50-FD'!L12=0, "", "x"),IF('Compare-50'!L12="yes","x",""))</f>
        <v/>
      </c>
      <c r="M12" s="23" t="str">
        <f>IF('Compare-50'!M12="",IF('Tagging-50-FD'!M12=0, "", "x"),IF('Compare-50'!M12="yes","x",""))</f>
        <v>x</v>
      </c>
      <c r="N12" s="84">
        <v>1</v>
      </c>
      <c r="O12" s="85"/>
    </row>
    <row r="13" spans="1:15" ht="72.5" x14ac:dyDescent="0.35">
      <c r="A13" s="11">
        <v>136</v>
      </c>
      <c r="B13" s="12" t="s">
        <v>152</v>
      </c>
      <c r="C13" s="20"/>
      <c r="D13" s="20"/>
      <c r="E13" s="21" t="str">
        <f>IF('Compare-50'!E13="",IF('Tagging-50-FD'!E13=0, "", "x"),IF('Compare-50'!E13="yes","x",""))</f>
        <v>x</v>
      </c>
      <c r="F13" s="22" t="str">
        <f>IF('Compare-50'!F13="",IF('Tagging-50-FD'!F13=0, "", "x"),IF('Compare-50'!F13="yes","x",""))</f>
        <v/>
      </c>
      <c r="G13" s="22" t="str">
        <f>IF('Compare-50'!G13="",IF('Tagging-50-FD'!G13=0, "", "x"),IF('Compare-50'!G13="yes","x",""))</f>
        <v>x</v>
      </c>
      <c r="H13" s="23" t="str">
        <f>IF('Compare-50'!H13="",IF('Tagging-50-FD'!H13=0, "", "x"),IF('Compare-50'!H13="yes","x",""))</f>
        <v>x</v>
      </c>
      <c r="I13" s="37" t="str">
        <f>IF('Compare-50'!I13="",IF('Tagging-50-FD'!I13=0, "", "x"),IF('Compare-50'!I13="yes","x",""))</f>
        <v/>
      </c>
      <c r="J13" s="22" t="str">
        <f>IF('Compare-50'!J13="",IF('Tagging-50-FD'!J13=0, "", "x"),IF('Compare-50'!J13="yes","x",""))</f>
        <v/>
      </c>
      <c r="K13" s="22" t="str">
        <f>IF('Compare-50'!K13="",IF('Tagging-50-FD'!K13=0, "", "x"),IF('Compare-50'!K13="yes","x",""))</f>
        <v/>
      </c>
      <c r="L13" s="22" t="str">
        <f>IF('Compare-50'!L13="",IF('Tagging-50-FD'!L13=0, "", "x"),IF('Compare-50'!L13="yes","x",""))</f>
        <v>x</v>
      </c>
      <c r="M13" s="23" t="str">
        <f>IF('Compare-50'!M13="",IF('Tagging-50-FD'!M13=0, "", "x"),IF('Compare-50'!M13="yes","x",""))</f>
        <v/>
      </c>
      <c r="N13" s="84">
        <v>1</v>
      </c>
      <c r="O13" s="85"/>
    </row>
    <row r="14" spans="1:15" ht="29" x14ac:dyDescent="0.35">
      <c r="A14" s="11">
        <v>152</v>
      </c>
      <c r="B14" s="12" t="s">
        <v>168</v>
      </c>
      <c r="C14" s="20"/>
      <c r="D14" s="20"/>
      <c r="E14" s="21" t="str">
        <f>IF('Compare-50'!E14="",IF('Tagging-50-FD'!E14=0, "", "x"),IF('Compare-50'!E14="yes","x",""))</f>
        <v>x</v>
      </c>
      <c r="F14" s="22" t="str">
        <f>IF('Compare-50'!F14="",IF('Tagging-50-FD'!F14=0, "", "x"),IF('Compare-50'!F14="yes","x",""))</f>
        <v>x</v>
      </c>
      <c r="G14" s="22" t="str">
        <f>IF('Compare-50'!G14="",IF('Tagging-50-FD'!G14=0, "", "x"),IF('Compare-50'!G14="yes","x",""))</f>
        <v/>
      </c>
      <c r="H14" s="23" t="str">
        <f>IF('Compare-50'!H14="",IF('Tagging-50-FD'!H14=0, "", "x"),IF('Compare-50'!H14="yes","x",""))</f>
        <v>x</v>
      </c>
      <c r="I14" s="37" t="str">
        <f>IF('Compare-50'!I14="",IF('Tagging-50-FD'!I14=0, "", "x"),IF('Compare-50'!I14="yes","x",""))</f>
        <v/>
      </c>
      <c r="J14" s="22" t="str">
        <f>IF('Compare-50'!J14="",IF('Tagging-50-FD'!J14=0, "", "x"),IF('Compare-50'!J14="yes","x",""))</f>
        <v/>
      </c>
      <c r="K14" s="22" t="str">
        <f>IF('Compare-50'!K14="",IF('Tagging-50-FD'!K14=0, "", "x"),IF('Compare-50'!K14="yes","x",""))</f>
        <v/>
      </c>
      <c r="L14" s="22" t="str">
        <f>IF('Compare-50'!L14="",IF('Tagging-50-FD'!L14=0, "", "x"),IF('Compare-50'!L14="yes","x",""))</f>
        <v/>
      </c>
      <c r="M14" s="23" t="str">
        <f>IF('Compare-50'!M14="",IF('Tagging-50-FD'!M14=0, "", "x"),IF('Compare-50'!M14="yes","x",""))</f>
        <v/>
      </c>
      <c r="N14" s="84"/>
      <c r="O14" s="85">
        <v>1</v>
      </c>
    </row>
    <row r="15" spans="1:15" ht="101.5" x14ac:dyDescent="0.35">
      <c r="A15" s="11">
        <v>38</v>
      </c>
      <c r="B15" s="12" t="s">
        <v>54</v>
      </c>
      <c r="C15" s="20"/>
      <c r="D15" s="20"/>
      <c r="E15" s="21" t="str">
        <f>IF('Compare-50'!E15="",IF('Tagging-50-FD'!E15=0, "", "x"),IF('Compare-50'!E15="yes","x",""))</f>
        <v>x</v>
      </c>
      <c r="F15" s="22" t="str">
        <f>IF('Compare-50'!F15="",IF('Tagging-50-FD'!F15=0, "", "x"),IF('Compare-50'!F15="yes","x",""))</f>
        <v>x</v>
      </c>
      <c r="G15" s="22" t="str">
        <f>IF('Compare-50'!G15="",IF('Tagging-50-FD'!G15=0, "", "x"),IF('Compare-50'!G15="yes","x",""))</f>
        <v>x</v>
      </c>
      <c r="H15" s="23" t="str">
        <f>IF('Compare-50'!H15="",IF('Tagging-50-FD'!H15=0, "", "x"),IF('Compare-50'!H15="yes","x",""))</f>
        <v>x</v>
      </c>
      <c r="I15" s="37" t="str">
        <f>IF('Compare-50'!I15="",IF('Tagging-50-FD'!I15=0, "", "x"),IF('Compare-50'!I15="yes","x",""))</f>
        <v/>
      </c>
      <c r="J15" s="22" t="str">
        <f>IF('Compare-50'!J15="",IF('Tagging-50-FD'!J15=0, "", "x"),IF('Compare-50'!J15="yes","x",""))</f>
        <v/>
      </c>
      <c r="K15" s="22" t="str">
        <f>IF('Compare-50'!K15="",IF('Tagging-50-FD'!K15=0, "", "x"),IF('Compare-50'!K15="yes","x",""))</f>
        <v/>
      </c>
      <c r="L15" s="22" t="str">
        <f>IF('Compare-50'!L15="",IF('Tagging-50-FD'!L15=0, "", "x"),IF('Compare-50'!L15="yes","x",""))</f>
        <v/>
      </c>
      <c r="M15" s="23" t="str">
        <f>IF('Compare-50'!M15="",IF('Tagging-50-FD'!M15=0, "", "x"),IF('Compare-50'!M15="yes","x",""))</f>
        <v/>
      </c>
      <c r="N15" s="84"/>
      <c r="O15" s="85">
        <v>1</v>
      </c>
    </row>
    <row r="16" spans="1:15" ht="43.5" x14ac:dyDescent="0.35">
      <c r="A16" s="11">
        <v>137</v>
      </c>
      <c r="B16" s="12" t="s">
        <v>153</v>
      </c>
      <c r="C16" s="20"/>
      <c r="D16" s="20"/>
      <c r="E16" s="21" t="str">
        <f>IF('Compare-50'!E16="",IF('Tagging-50-FD'!E16=0, "", "x"),IF('Compare-50'!E16="yes","x",""))</f>
        <v>x</v>
      </c>
      <c r="F16" s="22" t="str">
        <f>IF('Compare-50'!F16="",IF('Tagging-50-FD'!F16=0, "", "x"),IF('Compare-50'!F16="yes","x",""))</f>
        <v>x</v>
      </c>
      <c r="G16" s="22" t="str">
        <f>IF('Compare-50'!G16="",IF('Tagging-50-FD'!G16=0, "", "x"),IF('Compare-50'!G16="yes","x",""))</f>
        <v>x</v>
      </c>
      <c r="H16" s="23" t="str">
        <f>IF('Compare-50'!H16="",IF('Tagging-50-FD'!H16=0, "", "x"),IF('Compare-50'!H16="yes","x",""))</f>
        <v>x</v>
      </c>
      <c r="I16" s="37" t="str">
        <f>IF('Compare-50'!I16="",IF('Tagging-50-FD'!I16=0, "", "x"),IF('Compare-50'!I16="yes","x",""))</f>
        <v/>
      </c>
      <c r="J16" s="22" t="str">
        <f>IF('Compare-50'!J16="",IF('Tagging-50-FD'!J16=0, "", "x"),IF('Compare-50'!J16="yes","x",""))</f>
        <v/>
      </c>
      <c r="K16" s="22" t="str">
        <f>IF('Compare-50'!K16="",IF('Tagging-50-FD'!K16=0, "", "x"),IF('Compare-50'!K16="yes","x",""))</f>
        <v/>
      </c>
      <c r="L16" s="22" t="str">
        <f>IF('Compare-50'!L16="",IF('Tagging-50-FD'!L16=0, "", "x"),IF('Compare-50'!L16="yes","x",""))</f>
        <v/>
      </c>
      <c r="M16" s="23" t="str">
        <f>IF('Compare-50'!M16="",IF('Tagging-50-FD'!M16=0, "", "x"),IF('Compare-50'!M16="yes","x",""))</f>
        <v>x</v>
      </c>
      <c r="N16" s="84">
        <v>1</v>
      </c>
      <c r="O16" s="85"/>
    </row>
    <row r="17" spans="1:15" ht="43.5" x14ac:dyDescent="0.35">
      <c r="A17" s="11">
        <v>186</v>
      </c>
      <c r="B17" s="12" t="s">
        <v>201</v>
      </c>
      <c r="C17" s="20"/>
      <c r="D17" s="20"/>
      <c r="E17" s="21" t="str">
        <f>IF('Compare-50'!E17="",IF('Tagging-50-FD'!E17=0, "", "x"),IF('Compare-50'!E17="yes","x",""))</f>
        <v>x</v>
      </c>
      <c r="F17" s="22" t="str">
        <f>IF('Compare-50'!F17="",IF('Tagging-50-FD'!F17=0, "", "x"),IF('Compare-50'!F17="yes","x",""))</f>
        <v>x</v>
      </c>
      <c r="G17" s="22" t="str">
        <f>IF('Compare-50'!G17="",IF('Tagging-50-FD'!G17=0, "", "x"),IF('Compare-50'!G17="yes","x",""))</f>
        <v>x</v>
      </c>
      <c r="H17" s="23" t="str">
        <f>IF('Compare-50'!H17="",IF('Tagging-50-FD'!H17=0, "", "x"),IF('Compare-50'!H17="yes","x",""))</f>
        <v>x</v>
      </c>
      <c r="I17" s="37" t="str">
        <f>IF('Compare-50'!I17="",IF('Tagging-50-FD'!I17=0, "", "x"),IF('Compare-50'!I17="yes","x",""))</f>
        <v/>
      </c>
      <c r="J17" s="22" t="str">
        <f>IF('Compare-50'!J17="",IF('Tagging-50-FD'!J17=0, "", "x"),IF('Compare-50'!J17="yes","x",""))</f>
        <v/>
      </c>
      <c r="K17" s="22" t="str">
        <f>IF('Compare-50'!K17="",IF('Tagging-50-FD'!K17=0, "", "x"),IF('Compare-50'!K17="yes","x",""))</f>
        <v/>
      </c>
      <c r="L17" s="22" t="str">
        <f>IF('Compare-50'!L17="",IF('Tagging-50-FD'!L17=0, "", "x"),IF('Compare-50'!L17="yes","x",""))</f>
        <v/>
      </c>
      <c r="M17" s="23" t="str">
        <f>IF('Compare-50'!M17="",IF('Tagging-50-FD'!M17=0, "", "x"),IF('Compare-50'!M17="yes","x",""))</f>
        <v>x</v>
      </c>
      <c r="N17" s="84">
        <v>1</v>
      </c>
      <c r="O17" s="85"/>
    </row>
    <row r="18" spans="1:15" ht="58" x14ac:dyDescent="0.35">
      <c r="A18" s="11">
        <v>21</v>
      </c>
      <c r="B18" s="12" t="s">
        <v>37</v>
      </c>
      <c r="C18" s="20"/>
      <c r="D18" s="20"/>
      <c r="E18" s="21" t="str">
        <f>IF('Compare-50'!E18="",IF('Tagging-50-FD'!E18=0, "", "x"),IF('Compare-50'!E18="yes","x",""))</f>
        <v>x</v>
      </c>
      <c r="F18" s="22" t="str">
        <f>IF('Compare-50'!F18="",IF('Tagging-50-FD'!F18=0, "", "x"),IF('Compare-50'!F18="yes","x",""))</f>
        <v/>
      </c>
      <c r="G18" s="22" t="str">
        <f>IF('Compare-50'!G18="",IF('Tagging-50-FD'!G18=0, "", "x"),IF('Compare-50'!G18="yes","x",""))</f>
        <v/>
      </c>
      <c r="H18" s="23" t="str">
        <f>IF('Compare-50'!H18="",IF('Tagging-50-FD'!H18=0, "", "x"),IF('Compare-50'!H18="yes","x",""))</f>
        <v/>
      </c>
      <c r="I18" s="37" t="str">
        <f>IF('Compare-50'!I18="",IF('Tagging-50-FD'!I18=0, "", "x"),IF('Compare-50'!I18="yes","x",""))</f>
        <v/>
      </c>
      <c r="J18" s="22" t="str">
        <f>IF('Compare-50'!J18="",IF('Tagging-50-FD'!J18=0, "", "x"),IF('Compare-50'!J18="yes","x",""))</f>
        <v/>
      </c>
      <c r="K18" s="22" t="str">
        <f>IF('Compare-50'!K18="",IF('Tagging-50-FD'!K18=0, "", "x"),IF('Compare-50'!K18="yes","x",""))</f>
        <v/>
      </c>
      <c r="L18" s="22" t="str">
        <f>IF('Compare-50'!L18="",IF('Tagging-50-FD'!L18=0, "", "x"),IF('Compare-50'!L18="yes","x",""))</f>
        <v>x</v>
      </c>
      <c r="M18" s="23" t="str">
        <f>IF('Compare-50'!M18="",IF('Tagging-50-FD'!M18=0, "", "x"),IF('Compare-50'!M18="yes","x",""))</f>
        <v/>
      </c>
      <c r="N18" s="84">
        <v>1</v>
      </c>
      <c r="O18" s="85"/>
    </row>
    <row r="19" spans="1:15" ht="43.5" x14ac:dyDescent="0.35">
      <c r="A19" s="11">
        <v>42</v>
      </c>
      <c r="B19" s="12" t="s">
        <v>59</v>
      </c>
      <c r="C19" s="20"/>
      <c r="D19" s="20"/>
      <c r="E19" s="21" t="str">
        <f>IF('Compare-50'!E19="",IF('Tagging-50-FD'!E19=0, "", "x"),IF('Compare-50'!E19="yes","x",""))</f>
        <v>x</v>
      </c>
      <c r="F19" s="22" t="str">
        <f>IF('Compare-50'!F19="",IF('Tagging-50-FD'!F19=0, "", "x"),IF('Compare-50'!F19="yes","x",""))</f>
        <v>x</v>
      </c>
      <c r="G19" s="22" t="str">
        <f>IF('Compare-50'!G19="",IF('Tagging-50-FD'!G19=0, "", "x"),IF('Compare-50'!G19="yes","x",""))</f>
        <v>x</v>
      </c>
      <c r="H19" s="23" t="str">
        <f>IF('Compare-50'!H19="",IF('Tagging-50-FD'!H19=0, "", "x"),IF('Compare-50'!H19="yes","x",""))</f>
        <v>x</v>
      </c>
      <c r="I19" s="37" t="str">
        <f>IF('Compare-50'!I19="",IF('Tagging-50-FD'!I19=0, "", "x"),IF('Compare-50'!I19="yes","x",""))</f>
        <v/>
      </c>
      <c r="J19" s="22" t="str">
        <f>IF('Compare-50'!J19="",IF('Tagging-50-FD'!J19=0, "", "x"),IF('Compare-50'!J19="yes","x",""))</f>
        <v/>
      </c>
      <c r="K19" s="22" t="str">
        <f>IF('Compare-50'!K19="",IF('Tagging-50-FD'!K19=0, "", "x"),IF('Compare-50'!K19="yes","x",""))</f>
        <v/>
      </c>
      <c r="L19" s="22" t="str">
        <f>IF('Compare-50'!L19="",IF('Tagging-50-FD'!L19=0, "", "x"),IF('Compare-50'!L19="yes","x",""))</f>
        <v/>
      </c>
      <c r="M19" s="23" t="str">
        <f>IF('Compare-50'!M19="",IF('Tagging-50-FD'!M19=0, "", "x"),IF('Compare-50'!M19="yes","x",""))</f>
        <v>x</v>
      </c>
      <c r="N19" s="84">
        <v>1</v>
      </c>
      <c r="O19" s="85"/>
    </row>
    <row r="20" spans="1:15" ht="43.5" x14ac:dyDescent="0.35">
      <c r="A20" s="11">
        <v>212</v>
      </c>
      <c r="B20" s="12" t="s">
        <v>227</v>
      </c>
      <c r="C20" s="20"/>
      <c r="D20" s="20"/>
      <c r="E20" s="21" t="str">
        <f>IF('Compare-50'!E20="",IF('Tagging-50-FD'!E20=0, "", "x"),IF('Compare-50'!E20="yes","x",""))</f>
        <v>x</v>
      </c>
      <c r="F20" s="22" t="str">
        <f>IF('Compare-50'!F20="",IF('Tagging-50-FD'!F20=0, "", "x"),IF('Compare-50'!F20="yes","x",""))</f>
        <v>x</v>
      </c>
      <c r="G20" s="22" t="str">
        <f>IF('Compare-50'!G20="",IF('Tagging-50-FD'!G20=0, "", "x"),IF('Compare-50'!G20="yes","x",""))</f>
        <v>x</v>
      </c>
      <c r="H20" s="23" t="str">
        <f>IF('Compare-50'!H20="",IF('Tagging-50-FD'!H20=0, "", "x"),IF('Compare-50'!H20="yes","x",""))</f>
        <v>x</v>
      </c>
      <c r="I20" s="37" t="str">
        <f>IF('Compare-50'!I20="",IF('Tagging-50-FD'!I20=0, "", "x"),IF('Compare-50'!I20="yes","x",""))</f>
        <v/>
      </c>
      <c r="J20" s="22" t="str">
        <f>IF('Compare-50'!J20="",IF('Tagging-50-FD'!J20=0, "", "x"),IF('Compare-50'!J20="yes","x",""))</f>
        <v/>
      </c>
      <c r="K20" s="22" t="str">
        <f>IF('Compare-50'!K20="",IF('Tagging-50-FD'!K20=0, "", "x"),IF('Compare-50'!K20="yes","x",""))</f>
        <v/>
      </c>
      <c r="L20" s="22" t="str">
        <f>IF('Compare-50'!L20="",IF('Tagging-50-FD'!L20=0, "", "x"),IF('Compare-50'!L20="yes","x",""))</f>
        <v/>
      </c>
      <c r="M20" s="23" t="str">
        <f>IF('Compare-50'!M20="",IF('Tagging-50-FD'!M20=0, "", "x"),IF('Compare-50'!M20="yes","x",""))</f>
        <v/>
      </c>
      <c r="N20" s="84">
        <v>1</v>
      </c>
      <c r="O20" s="85"/>
    </row>
    <row r="21" spans="1:15" ht="58" x14ac:dyDescent="0.35">
      <c r="A21" s="11">
        <v>223</v>
      </c>
      <c r="B21" s="12" t="s">
        <v>238</v>
      </c>
      <c r="C21" s="20"/>
      <c r="D21" s="20"/>
      <c r="E21" s="21" t="str">
        <f>IF('Compare-50'!E21="",IF('Tagging-50-FD'!E21=0, "", "x"),IF('Compare-50'!E21="yes","x",""))</f>
        <v>x</v>
      </c>
      <c r="F21" s="22" t="str">
        <f>IF('Compare-50'!F21="",IF('Tagging-50-FD'!F21=0, "", "x"),IF('Compare-50'!F21="yes","x",""))</f>
        <v>x</v>
      </c>
      <c r="G21" s="22" t="str">
        <f>IF('Compare-50'!G21="",IF('Tagging-50-FD'!G21=0, "", "x"),IF('Compare-50'!G21="yes","x",""))</f>
        <v/>
      </c>
      <c r="H21" s="23" t="str">
        <f>IF('Compare-50'!H21="",IF('Tagging-50-FD'!H21=0, "", "x"),IF('Compare-50'!H21="yes","x",""))</f>
        <v>x</v>
      </c>
      <c r="I21" s="37" t="str">
        <f>IF('Compare-50'!I21="",IF('Tagging-50-FD'!I21=0, "", "x"),IF('Compare-50'!I21="yes","x",""))</f>
        <v/>
      </c>
      <c r="J21" s="22" t="str">
        <f>IF('Compare-50'!J21="",IF('Tagging-50-FD'!J21=0, "", "x"),IF('Compare-50'!J21="yes","x",""))</f>
        <v/>
      </c>
      <c r="K21" s="22" t="str">
        <f>IF('Compare-50'!K21="",IF('Tagging-50-FD'!K21=0, "", "x"),IF('Compare-50'!K21="yes","x",""))</f>
        <v/>
      </c>
      <c r="L21" s="22" t="str">
        <f>IF('Compare-50'!L21="",IF('Tagging-50-FD'!L21=0, "", "x"),IF('Compare-50'!L21="yes","x",""))</f>
        <v/>
      </c>
      <c r="M21" s="23" t="str">
        <f>IF('Compare-50'!M21="",IF('Tagging-50-FD'!M21=0, "", "x"),IF('Compare-50'!M21="yes","x",""))</f>
        <v/>
      </c>
      <c r="N21" s="84">
        <v>1</v>
      </c>
      <c r="O21" s="85"/>
    </row>
    <row r="22" spans="1:15" ht="43.5" x14ac:dyDescent="0.35">
      <c r="A22" s="11">
        <v>14</v>
      </c>
      <c r="B22" s="12" t="s">
        <v>29</v>
      </c>
      <c r="C22" s="20"/>
      <c r="D22" s="20"/>
      <c r="E22" s="21" t="str">
        <f>IF('Compare-50'!E22="",IF('Tagging-50-FD'!E22=0, "", "x"),IF('Compare-50'!E22="yes","x",""))</f>
        <v>x</v>
      </c>
      <c r="F22" s="22" t="str">
        <f>IF('Compare-50'!F22="",IF('Tagging-50-FD'!F22=0, "", "x"),IF('Compare-50'!F22="yes","x",""))</f>
        <v/>
      </c>
      <c r="G22" s="22" t="str">
        <f>IF('Compare-50'!G22="",IF('Tagging-50-FD'!G22=0, "", "x"),IF('Compare-50'!G22="yes","x",""))</f>
        <v>x</v>
      </c>
      <c r="H22" s="23" t="str">
        <f>IF('Compare-50'!H22="",IF('Tagging-50-FD'!H22=0, "", "x"),IF('Compare-50'!H22="yes","x",""))</f>
        <v/>
      </c>
      <c r="I22" s="37" t="str">
        <f>IF('Compare-50'!I22="",IF('Tagging-50-FD'!I22=0, "", "x"),IF('Compare-50'!I22="yes","x",""))</f>
        <v/>
      </c>
      <c r="J22" s="22" t="str">
        <f>IF('Compare-50'!J22="",IF('Tagging-50-FD'!J22=0, "", "x"),IF('Compare-50'!J22="yes","x",""))</f>
        <v/>
      </c>
      <c r="K22" s="22" t="str">
        <f>IF('Compare-50'!K22="",IF('Tagging-50-FD'!K22=0, "", "x"),IF('Compare-50'!K22="yes","x",""))</f>
        <v/>
      </c>
      <c r="L22" s="22" t="str">
        <f>IF('Compare-50'!L22="",IF('Tagging-50-FD'!L22=0, "", "x"),IF('Compare-50'!L22="yes","x",""))</f>
        <v/>
      </c>
      <c r="M22" s="23" t="str">
        <f>IF('Compare-50'!M22="",IF('Tagging-50-FD'!M22=0, "", "x"),IF('Compare-50'!M22="yes","x",""))</f>
        <v/>
      </c>
      <c r="N22" s="84">
        <v>1</v>
      </c>
      <c r="O22" s="85"/>
    </row>
    <row r="23" spans="1:15" ht="43.5" x14ac:dyDescent="0.35">
      <c r="A23" s="11">
        <v>148</v>
      </c>
      <c r="B23" s="12" t="s">
        <v>164</v>
      </c>
      <c r="C23" s="20"/>
      <c r="D23" s="20"/>
      <c r="E23" s="21" t="str">
        <f>IF('Compare-50'!E23="",IF('Tagging-50-FD'!E23=0, "", "x"),IF('Compare-50'!E23="yes","x",""))</f>
        <v>x</v>
      </c>
      <c r="F23" s="22" t="str">
        <f>IF('Compare-50'!F23="",IF('Tagging-50-FD'!F23=0, "", "x"),IF('Compare-50'!F23="yes","x",""))</f>
        <v>x</v>
      </c>
      <c r="G23" s="22" t="str">
        <f>IF('Compare-50'!G23="",IF('Tagging-50-FD'!G23=0, "", "x"),IF('Compare-50'!G23="yes","x",""))</f>
        <v>x</v>
      </c>
      <c r="H23" s="23" t="str">
        <f>IF('Compare-50'!H23="",IF('Tagging-50-FD'!H23=0, "", "x"),IF('Compare-50'!H23="yes","x",""))</f>
        <v>x</v>
      </c>
      <c r="I23" s="37" t="str">
        <f>IF('Compare-50'!I23="",IF('Tagging-50-FD'!I23=0, "", "x"),IF('Compare-50'!I23="yes","x",""))</f>
        <v/>
      </c>
      <c r="J23" s="22" t="str">
        <f>IF('Compare-50'!J23="",IF('Tagging-50-FD'!J23=0, "", "x"),IF('Compare-50'!J23="yes","x",""))</f>
        <v/>
      </c>
      <c r="K23" s="22" t="str">
        <f>IF('Compare-50'!K23="",IF('Tagging-50-FD'!K23=0, "", "x"),IF('Compare-50'!K23="yes","x",""))</f>
        <v/>
      </c>
      <c r="L23" s="22" t="str">
        <f>IF('Compare-50'!L23="",IF('Tagging-50-FD'!L23=0, "", "x"),IF('Compare-50'!L23="yes","x",""))</f>
        <v/>
      </c>
      <c r="M23" s="23" t="str">
        <f>IF('Compare-50'!M23="",IF('Tagging-50-FD'!M23=0, "", "x"),IF('Compare-50'!M23="yes","x",""))</f>
        <v/>
      </c>
      <c r="N23" s="84">
        <v>1</v>
      </c>
      <c r="O23" s="85"/>
    </row>
    <row r="24" spans="1:15" ht="29" x14ac:dyDescent="0.35">
      <c r="A24" s="11">
        <v>127</v>
      </c>
      <c r="B24" s="12" t="s">
        <v>143</v>
      </c>
      <c r="C24" s="20"/>
      <c r="D24" s="20"/>
      <c r="E24" s="21" t="str">
        <f>IF('Compare-50'!E24="",IF('Tagging-50-FD'!E24=0, "", "x"),IF('Compare-50'!E24="yes","x",""))</f>
        <v>x</v>
      </c>
      <c r="F24" s="22" t="str">
        <f>IF('Compare-50'!F24="",IF('Tagging-50-FD'!F24=0, "", "x"),IF('Compare-50'!F24="yes","x",""))</f>
        <v>x</v>
      </c>
      <c r="G24" s="22" t="str">
        <f>IF('Compare-50'!G24="",IF('Tagging-50-FD'!G24=0, "", "x"),IF('Compare-50'!G24="yes","x",""))</f>
        <v>x</v>
      </c>
      <c r="H24" s="23" t="str">
        <f>IF('Compare-50'!H24="",IF('Tagging-50-FD'!H24=0, "", "x"),IF('Compare-50'!H24="yes","x",""))</f>
        <v/>
      </c>
      <c r="I24" s="37" t="str">
        <f>IF('Compare-50'!I24="",IF('Tagging-50-FD'!I24=0, "", "x"),IF('Compare-50'!I24="yes","x",""))</f>
        <v/>
      </c>
      <c r="J24" s="22" t="str">
        <f>IF('Compare-50'!J24="",IF('Tagging-50-FD'!J24=0, "", "x"),IF('Compare-50'!J24="yes","x",""))</f>
        <v/>
      </c>
      <c r="K24" s="22" t="str">
        <f>IF('Compare-50'!K24="",IF('Tagging-50-FD'!K24=0, "", "x"),IF('Compare-50'!K24="yes","x",""))</f>
        <v/>
      </c>
      <c r="L24" s="22" t="str">
        <f>IF('Compare-50'!L24="",IF('Tagging-50-FD'!L24=0, "", "x"),IF('Compare-50'!L24="yes","x",""))</f>
        <v/>
      </c>
      <c r="M24" s="23" t="str">
        <f>IF('Compare-50'!M24="",IF('Tagging-50-FD'!M24=0, "", "x"),IF('Compare-50'!M24="yes","x",""))</f>
        <v>x</v>
      </c>
      <c r="N24" s="84">
        <v>1</v>
      </c>
      <c r="O24" s="85"/>
    </row>
    <row r="25" spans="1:15" ht="43.5" x14ac:dyDescent="0.35">
      <c r="A25" s="11">
        <v>105</v>
      </c>
      <c r="B25" s="12" t="s">
        <v>121</v>
      </c>
      <c r="C25" s="20"/>
      <c r="D25" s="20"/>
      <c r="E25" s="21" t="str">
        <f>IF('Compare-50'!E25="",IF('Tagging-50-FD'!E25=0, "", "x"),IF('Compare-50'!E25="yes","x",""))</f>
        <v>x</v>
      </c>
      <c r="F25" s="22" t="str">
        <f>IF('Compare-50'!F25="",IF('Tagging-50-FD'!F25=0, "", "x"),IF('Compare-50'!F25="yes","x",""))</f>
        <v>x</v>
      </c>
      <c r="G25" s="22" t="str">
        <f>IF('Compare-50'!G25="",IF('Tagging-50-FD'!G25=0, "", "x"),IF('Compare-50'!G25="yes","x",""))</f>
        <v>x</v>
      </c>
      <c r="H25" s="23" t="str">
        <f>IF('Compare-50'!H25="",IF('Tagging-50-FD'!H25=0, "", "x"),IF('Compare-50'!H25="yes","x",""))</f>
        <v/>
      </c>
      <c r="I25" s="37" t="str">
        <f>IF('Compare-50'!I25="",IF('Tagging-50-FD'!I25=0, "", "x"),IF('Compare-50'!I25="yes","x",""))</f>
        <v/>
      </c>
      <c r="J25" s="22" t="str">
        <f>IF('Compare-50'!J25="",IF('Tagging-50-FD'!J25=0, "", "x"),IF('Compare-50'!J25="yes","x",""))</f>
        <v/>
      </c>
      <c r="K25" s="22" t="str">
        <f>IF('Compare-50'!K25="",IF('Tagging-50-FD'!K25=0, "", "x"),IF('Compare-50'!K25="yes","x",""))</f>
        <v/>
      </c>
      <c r="L25" s="22" t="str">
        <f>IF('Compare-50'!L25="",IF('Tagging-50-FD'!L25=0, "", "x"),IF('Compare-50'!L25="yes","x",""))</f>
        <v>x</v>
      </c>
      <c r="M25" s="23" t="str">
        <f>IF('Compare-50'!M25="",IF('Tagging-50-FD'!M25=0, "", "x"),IF('Compare-50'!M25="yes","x",""))</f>
        <v/>
      </c>
      <c r="N25" s="84">
        <v>1</v>
      </c>
      <c r="O25" s="85"/>
    </row>
    <row r="26" spans="1:15" ht="58" x14ac:dyDescent="0.35">
      <c r="A26" s="11">
        <v>232</v>
      </c>
      <c r="B26" s="12" t="s">
        <v>247</v>
      </c>
      <c r="C26" s="20"/>
      <c r="D26" s="20"/>
      <c r="E26" s="21" t="str">
        <f>IF('Compare-50'!E26="",IF('Tagging-50-FD'!E26=0, "", "x"),IF('Compare-50'!E26="yes","x",""))</f>
        <v>x</v>
      </c>
      <c r="F26" s="22" t="str">
        <f>IF('Compare-50'!F26="",IF('Tagging-50-FD'!F26=0, "", "x"),IF('Compare-50'!F26="yes","x",""))</f>
        <v>x</v>
      </c>
      <c r="G26" s="22" t="str">
        <f>IF('Compare-50'!G26="",IF('Tagging-50-FD'!G26=0, "", "x"),IF('Compare-50'!G26="yes","x",""))</f>
        <v>x</v>
      </c>
      <c r="H26" s="23" t="str">
        <f>IF('Compare-50'!H26="",IF('Tagging-50-FD'!H26=0, "", "x"),IF('Compare-50'!H26="yes","x",""))</f>
        <v/>
      </c>
      <c r="I26" s="37" t="str">
        <f>IF('Compare-50'!I26="",IF('Tagging-50-FD'!I26=0, "", "x"),IF('Compare-50'!I26="yes","x",""))</f>
        <v/>
      </c>
      <c r="J26" s="22" t="str">
        <f>IF('Compare-50'!J26="",IF('Tagging-50-FD'!J26=0, "", "x"),IF('Compare-50'!J26="yes","x",""))</f>
        <v/>
      </c>
      <c r="K26" s="22" t="str">
        <f>IF('Compare-50'!K26="",IF('Tagging-50-FD'!K26=0, "", "x"),IF('Compare-50'!K26="yes","x",""))</f>
        <v/>
      </c>
      <c r="L26" s="22" t="str">
        <f>IF('Compare-50'!L26="",IF('Tagging-50-FD'!L26=0, "", "x"),IF('Compare-50'!L26="yes","x",""))</f>
        <v/>
      </c>
      <c r="M26" s="23" t="str">
        <f>IF('Compare-50'!M26="",IF('Tagging-50-FD'!M26=0, "", "x"),IF('Compare-50'!M26="yes","x",""))</f>
        <v>x</v>
      </c>
      <c r="N26" s="84">
        <v>1</v>
      </c>
      <c r="O26" s="85"/>
    </row>
    <row r="27" spans="1:15" ht="43.5" x14ac:dyDescent="0.35">
      <c r="A27" s="11">
        <v>27</v>
      </c>
      <c r="B27" s="12" t="s">
        <v>43</v>
      </c>
      <c r="C27" s="20"/>
      <c r="D27" s="20"/>
      <c r="E27" s="21" t="str">
        <f>IF('Compare-50'!E27="",IF('Tagging-50-FD'!E27=0, "", "x"),IF('Compare-50'!E27="yes","x",""))</f>
        <v>x</v>
      </c>
      <c r="F27" s="22" t="str">
        <f>IF('Compare-50'!F27="",IF('Tagging-50-FD'!F27=0, "", "x"),IF('Compare-50'!F27="yes","x",""))</f>
        <v>x</v>
      </c>
      <c r="G27" s="22" t="str">
        <f>IF('Compare-50'!G27="",IF('Tagging-50-FD'!G27=0, "", "x"),IF('Compare-50'!G27="yes","x",""))</f>
        <v>x</v>
      </c>
      <c r="H27" s="23" t="str">
        <f>IF('Compare-50'!H27="",IF('Tagging-50-FD'!H27=0, "", "x"),IF('Compare-50'!H27="yes","x",""))</f>
        <v>x</v>
      </c>
      <c r="I27" s="37" t="str">
        <f>IF('Compare-50'!I27="",IF('Tagging-50-FD'!I27=0, "", "x"),IF('Compare-50'!I27="yes","x",""))</f>
        <v/>
      </c>
      <c r="J27" s="22" t="str">
        <f>IF('Compare-50'!J27="",IF('Tagging-50-FD'!J27=0, "", "x"),IF('Compare-50'!J27="yes","x",""))</f>
        <v/>
      </c>
      <c r="K27" s="22" t="str">
        <f>IF('Compare-50'!K27="",IF('Tagging-50-FD'!K27=0, "", "x"),IF('Compare-50'!K27="yes","x",""))</f>
        <v/>
      </c>
      <c r="L27" s="22" t="str">
        <f>IF('Compare-50'!L27="",IF('Tagging-50-FD'!L27=0, "", "x"),IF('Compare-50'!L27="yes","x",""))</f>
        <v/>
      </c>
      <c r="M27" s="23" t="str">
        <f>IF('Compare-50'!M27="",IF('Tagging-50-FD'!M27=0, "", "x"),IF('Compare-50'!M27="yes","x",""))</f>
        <v/>
      </c>
      <c r="N27" s="84">
        <v>1</v>
      </c>
      <c r="O27" s="85"/>
    </row>
    <row r="28" spans="1:15" ht="101.5" x14ac:dyDescent="0.35">
      <c r="A28" s="11">
        <v>118</v>
      </c>
      <c r="B28" s="12" t="s">
        <v>134</v>
      </c>
      <c r="C28" s="20"/>
      <c r="D28" s="20"/>
      <c r="E28" s="21" t="str">
        <f>IF('Compare-50'!E28="",IF('Tagging-50-FD'!E28=0, "", "x"),IF('Compare-50'!E28="yes","x",""))</f>
        <v>x</v>
      </c>
      <c r="F28" s="22" t="str">
        <f>IF('Compare-50'!F28="",IF('Tagging-50-FD'!F28=0, "", "x"),IF('Compare-50'!F28="yes","x",""))</f>
        <v/>
      </c>
      <c r="G28" s="22" t="str">
        <f>IF('Compare-50'!G28="",IF('Tagging-50-FD'!G28=0, "", "x"),IF('Compare-50'!G28="yes","x",""))</f>
        <v>x</v>
      </c>
      <c r="H28" s="23" t="str">
        <f>IF('Compare-50'!H28="",IF('Tagging-50-FD'!H28=0, "", "x"),IF('Compare-50'!H28="yes","x",""))</f>
        <v/>
      </c>
      <c r="I28" s="37" t="str">
        <f>IF('Compare-50'!I28="",IF('Tagging-50-FD'!I28=0, "", "x"),IF('Compare-50'!I28="yes","x",""))</f>
        <v/>
      </c>
      <c r="J28" s="22" t="str">
        <f>IF('Compare-50'!J28="",IF('Tagging-50-FD'!J28=0, "", "x"),IF('Compare-50'!J28="yes","x",""))</f>
        <v/>
      </c>
      <c r="K28" s="22" t="str">
        <f>IF('Compare-50'!K28="",IF('Tagging-50-FD'!K28=0, "", "x"),IF('Compare-50'!K28="yes","x",""))</f>
        <v/>
      </c>
      <c r="L28" s="22" t="str">
        <f>IF('Compare-50'!L28="",IF('Tagging-50-FD'!L28=0, "", "x"),IF('Compare-50'!L28="yes","x",""))</f>
        <v/>
      </c>
      <c r="M28" s="23" t="str">
        <f>IF('Compare-50'!M28="",IF('Tagging-50-FD'!M28=0, "", "x"),IF('Compare-50'!M28="yes","x",""))</f>
        <v/>
      </c>
      <c r="N28" s="84">
        <v>1</v>
      </c>
      <c r="O28" s="85"/>
    </row>
    <row r="29" spans="1:15" ht="29" x14ac:dyDescent="0.35">
      <c r="A29" s="11">
        <v>184</v>
      </c>
      <c r="B29" s="12" t="s">
        <v>199</v>
      </c>
      <c r="C29" s="20"/>
      <c r="D29" s="20"/>
      <c r="E29" s="21" t="str">
        <f>IF('Compare-50'!E29="",IF('Tagging-50-FD'!E29=0, "", "x"),IF('Compare-50'!E29="yes","x",""))</f>
        <v>x</v>
      </c>
      <c r="F29" s="22" t="str">
        <f>IF('Compare-50'!F29="",IF('Tagging-50-FD'!F29=0, "", "x"),IF('Compare-50'!F29="yes","x",""))</f>
        <v>x</v>
      </c>
      <c r="G29" s="22" t="str">
        <f>IF('Compare-50'!G29="",IF('Tagging-50-FD'!G29=0, "", "x"),IF('Compare-50'!G29="yes","x",""))</f>
        <v>x</v>
      </c>
      <c r="H29" s="23" t="str">
        <f>IF('Compare-50'!H29="",IF('Tagging-50-FD'!H29=0, "", "x"),IF('Compare-50'!H29="yes","x",""))</f>
        <v/>
      </c>
      <c r="I29" s="37" t="str">
        <f>IF('Compare-50'!I29="",IF('Tagging-50-FD'!I29=0, "", "x"),IF('Compare-50'!I29="yes","x",""))</f>
        <v/>
      </c>
      <c r="J29" s="22" t="str">
        <f>IF('Compare-50'!J29="",IF('Tagging-50-FD'!J29=0, "", "x"),IF('Compare-50'!J29="yes","x",""))</f>
        <v/>
      </c>
      <c r="K29" s="22" t="str">
        <f>IF('Compare-50'!K29="",IF('Tagging-50-FD'!K29=0, "", "x"),IF('Compare-50'!K29="yes","x",""))</f>
        <v/>
      </c>
      <c r="L29" s="22" t="str">
        <f>IF('Compare-50'!L29="",IF('Tagging-50-FD'!L29=0, "", "x"),IF('Compare-50'!L29="yes","x",""))</f>
        <v>x</v>
      </c>
      <c r="M29" s="23" t="str">
        <f>IF('Compare-50'!M29="",IF('Tagging-50-FD'!M29=0, "", "x"),IF('Compare-50'!M29="yes","x",""))</f>
        <v/>
      </c>
      <c r="N29" s="84">
        <v>1</v>
      </c>
      <c r="O29" s="85"/>
    </row>
    <row r="30" spans="1:15" ht="43.5" x14ac:dyDescent="0.35">
      <c r="A30" s="11">
        <v>119</v>
      </c>
      <c r="B30" s="12" t="s">
        <v>135</v>
      </c>
      <c r="C30" s="20"/>
      <c r="D30" s="20"/>
      <c r="E30" s="21" t="str">
        <f>IF('Compare-50'!E30="",IF('Tagging-50-FD'!E30=0, "", "x"),IF('Compare-50'!E30="yes","x",""))</f>
        <v>x</v>
      </c>
      <c r="F30" s="22" t="str">
        <f>IF('Compare-50'!F30="",IF('Tagging-50-FD'!F30=0, "", "x"),IF('Compare-50'!F30="yes","x",""))</f>
        <v>x</v>
      </c>
      <c r="G30" s="22" t="str">
        <f>IF('Compare-50'!G30="",IF('Tagging-50-FD'!G30=0, "", "x"),IF('Compare-50'!G30="yes","x",""))</f>
        <v>x</v>
      </c>
      <c r="H30" s="23" t="str">
        <f>IF('Compare-50'!H30="",IF('Tagging-50-FD'!H30=0, "", "x"),IF('Compare-50'!H30="yes","x",""))</f>
        <v>x</v>
      </c>
      <c r="I30" s="37" t="str">
        <f>IF('Compare-50'!I30="",IF('Tagging-50-FD'!I30=0, "", "x"),IF('Compare-50'!I30="yes","x",""))</f>
        <v/>
      </c>
      <c r="J30" s="22" t="str">
        <f>IF('Compare-50'!J30="",IF('Tagging-50-FD'!J30=0, "", "x"),IF('Compare-50'!J30="yes","x",""))</f>
        <v/>
      </c>
      <c r="K30" s="22" t="str">
        <f>IF('Compare-50'!K30="",IF('Tagging-50-FD'!K30=0, "", "x"),IF('Compare-50'!K30="yes","x",""))</f>
        <v/>
      </c>
      <c r="L30" s="22" t="str">
        <f>IF('Compare-50'!L30="",IF('Tagging-50-FD'!L30=0, "", "x"),IF('Compare-50'!L30="yes","x",""))</f>
        <v/>
      </c>
      <c r="M30" s="23" t="str">
        <f>IF('Compare-50'!M30="",IF('Tagging-50-FD'!M30=0, "", "x"),IF('Compare-50'!M30="yes","x",""))</f>
        <v/>
      </c>
      <c r="N30" s="84">
        <v>1</v>
      </c>
      <c r="O30" s="85"/>
    </row>
    <row r="31" spans="1:15" ht="29" x14ac:dyDescent="0.35">
      <c r="A31" s="11">
        <v>117</v>
      </c>
      <c r="B31" s="12" t="s">
        <v>133</v>
      </c>
      <c r="C31" s="20"/>
      <c r="D31" s="20"/>
      <c r="E31" s="21" t="str">
        <f>IF('Compare-50'!E31="",IF('Tagging-50-FD'!E31=0, "", "x"),IF('Compare-50'!E31="yes","x",""))</f>
        <v>x</v>
      </c>
      <c r="F31" s="22" t="str">
        <f>IF('Compare-50'!F31="",IF('Tagging-50-FD'!F31=0, "", "x"),IF('Compare-50'!F31="yes","x",""))</f>
        <v>x</v>
      </c>
      <c r="G31" s="22" t="str">
        <f>IF('Compare-50'!G31="",IF('Tagging-50-FD'!G31=0, "", "x"),IF('Compare-50'!G31="yes","x",""))</f>
        <v>x</v>
      </c>
      <c r="H31" s="23" t="str">
        <f>IF('Compare-50'!H31="",IF('Tagging-50-FD'!H31=0, "", "x"),IF('Compare-50'!H31="yes","x",""))</f>
        <v>x</v>
      </c>
      <c r="I31" s="37" t="str">
        <f>IF('Compare-50'!I31="",IF('Tagging-50-FD'!I31=0, "", "x"),IF('Compare-50'!I31="yes","x",""))</f>
        <v/>
      </c>
      <c r="J31" s="22" t="str">
        <f>IF('Compare-50'!J31="",IF('Tagging-50-FD'!J31=0, "", "x"),IF('Compare-50'!J31="yes","x",""))</f>
        <v/>
      </c>
      <c r="K31" s="22" t="str">
        <f>IF('Compare-50'!K31="",IF('Tagging-50-FD'!K31=0, "", "x"),IF('Compare-50'!K31="yes","x",""))</f>
        <v/>
      </c>
      <c r="L31" s="22" t="str">
        <f>IF('Compare-50'!L31="",IF('Tagging-50-FD'!L31=0, "", "x"),IF('Compare-50'!L31="yes","x",""))</f>
        <v/>
      </c>
      <c r="M31" s="23" t="str">
        <f>IF('Compare-50'!M31="",IF('Tagging-50-FD'!M31=0, "", "x"),IF('Compare-50'!M31="yes","x",""))</f>
        <v/>
      </c>
      <c r="N31" s="84">
        <v>1</v>
      </c>
      <c r="O31" s="85"/>
    </row>
    <row r="32" spans="1:15" ht="58" x14ac:dyDescent="0.35">
      <c r="A32" s="11">
        <v>155</v>
      </c>
      <c r="B32" s="12" t="s">
        <v>171</v>
      </c>
      <c r="C32" s="20"/>
      <c r="D32" s="20"/>
      <c r="E32" s="21" t="str">
        <f>IF('Compare-50'!E32="",IF('Tagging-50-FD'!E32=0, "", "x"),IF('Compare-50'!E32="yes","x",""))</f>
        <v>x</v>
      </c>
      <c r="F32" s="22" t="str">
        <f>IF('Compare-50'!F32="",IF('Tagging-50-FD'!F32=0, "", "x"),IF('Compare-50'!F32="yes","x",""))</f>
        <v>x</v>
      </c>
      <c r="G32" s="22" t="str">
        <f>IF('Compare-50'!G32="",IF('Tagging-50-FD'!G32=0, "", "x"),IF('Compare-50'!G32="yes","x",""))</f>
        <v>x</v>
      </c>
      <c r="H32" s="23" t="str">
        <f>IF('Compare-50'!H32="",IF('Tagging-50-FD'!H32=0, "", "x"),IF('Compare-50'!H32="yes","x",""))</f>
        <v/>
      </c>
      <c r="I32" s="37" t="str">
        <f>IF('Compare-50'!I32="",IF('Tagging-50-FD'!I32=0, "", "x"),IF('Compare-50'!I32="yes","x",""))</f>
        <v/>
      </c>
      <c r="J32" s="22" t="str">
        <f>IF('Compare-50'!J32="",IF('Tagging-50-FD'!J32=0, "", "x"),IF('Compare-50'!J32="yes","x",""))</f>
        <v/>
      </c>
      <c r="K32" s="22" t="str">
        <f>IF('Compare-50'!K32="",IF('Tagging-50-FD'!K32=0, "", "x"),IF('Compare-50'!K32="yes","x",""))</f>
        <v/>
      </c>
      <c r="L32" s="22" t="str">
        <f>IF('Compare-50'!L32="",IF('Tagging-50-FD'!L32=0, "", "x"),IF('Compare-50'!L32="yes","x",""))</f>
        <v>x</v>
      </c>
      <c r="M32" s="23" t="str">
        <f>IF('Compare-50'!M32="",IF('Tagging-50-FD'!M32=0, "", "x"),IF('Compare-50'!M32="yes","x",""))</f>
        <v/>
      </c>
      <c r="N32" s="84">
        <v>1</v>
      </c>
      <c r="O32" s="85"/>
    </row>
    <row r="33" spans="1:15" ht="29" x14ac:dyDescent="0.35">
      <c r="A33" s="11">
        <v>128</v>
      </c>
      <c r="B33" s="12" t="s">
        <v>144</v>
      </c>
      <c r="C33" s="20"/>
      <c r="D33" s="20"/>
      <c r="E33" s="21" t="str">
        <f>IF('Compare-50'!E33="",IF('Tagging-50-FD'!E33=0, "", "x"),IF('Compare-50'!E33="yes","x",""))</f>
        <v>x</v>
      </c>
      <c r="F33" s="22" t="str">
        <f>IF('Compare-50'!F33="",IF('Tagging-50-FD'!F33=0, "", "x"),IF('Compare-50'!F33="yes","x",""))</f>
        <v>x</v>
      </c>
      <c r="G33" s="22" t="str">
        <f>IF('Compare-50'!G33="",IF('Tagging-50-FD'!G33=0, "", "x"),IF('Compare-50'!G33="yes","x",""))</f>
        <v>x</v>
      </c>
      <c r="H33" s="23" t="str">
        <f>IF('Compare-50'!H33="",IF('Tagging-50-FD'!H33=0, "", "x"),IF('Compare-50'!H33="yes","x",""))</f>
        <v>x</v>
      </c>
      <c r="I33" s="37" t="str">
        <f>IF('Compare-50'!I33="",IF('Tagging-50-FD'!I33=0, "", "x"),IF('Compare-50'!I33="yes","x",""))</f>
        <v/>
      </c>
      <c r="J33" s="22" t="str">
        <f>IF('Compare-50'!J33="",IF('Tagging-50-FD'!J33=0, "", "x"),IF('Compare-50'!J33="yes","x",""))</f>
        <v/>
      </c>
      <c r="K33" s="22" t="str">
        <f>IF('Compare-50'!K33="",IF('Tagging-50-FD'!K33=0, "", "x"),IF('Compare-50'!K33="yes","x",""))</f>
        <v/>
      </c>
      <c r="L33" s="22" t="str">
        <f>IF('Compare-50'!L33="",IF('Tagging-50-FD'!L33=0, "", "x"),IF('Compare-50'!L33="yes","x",""))</f>
        <v/>
      </c>
      <c r="M33" s="23" t="str">
        <f>IF('Compare-50'!M33="",IF('Tagging-50-FD'!M33=0, "", "x"),IF('Compare-50'!M33="yes","x",""))</f>
        <v>x</v>
      </c>
      <c r="N33" s="84">
        <v>1</v>
      </c>
      <c r="O33" s="85"/>
    </row>
    <row r="34" spans="1:15" ht="43.5" x14ac:dyDescent="0.35">
      <c r="A34" s="11">
        <v>237</v>
      </c>
      <c r="B34" s="12" t="s">
        <v>252</v>
      </c>
      <c r="C34" s="20"/>
      <c r="D34" s="20"/>
      <c r="E34" s="21" t="str">
        <f>IF('Compare-50'!E34="",IF('Tagging-50-FD'!E34=0, "", "x"),IF('Compare-50'!E34="yes","x",""))</f>
        <v>x</v>
      </c>
      <c r="F34" s="22" t="str">
        <f>IF('Compare-50'!F34="",IF('Tagging-50-FD'!F34=0, "", "x"),IF('Compare-50'!F34="yes","x",""))</f>
        <v>x</v>
      </c>
      <c r="G34" s="22" t="str">
        <f>IF('Compare-50'!G34="",IF('Tagging-50-FD'!G34=0, "", "x"),IF('Compare-50'!G34="yes","x",""))</f>
        <v>x</v>
      </c>
      <c r="H34" s="23" t="str">
        <f>IF('Compare-50'!H34="",IF('Tagging-50-FD'!H34=0, "", "x"),IF('Compare-50'!H34="yes","x",""))</f>
        <v>x</v>
      </c>
      <c r="I34" s="37" t="str">
        <f>IF('Compare-50'!I34="",IF('Tagging-50-FD'!I34=0, "", "x"),IF('Compare-50'!I34="yes","x",""))</f>
        <v/>
      </c>
      <c r="J34" s="22" t="str">
        <f>IF('Compare-50'!J34="",IF('Tagging-50-FD'!J34=0, "", "x"),IF('Compare-50'!J34="yes","x",""))</f>
        <v/>
      </c>
      <c r="K34" s="22" t="str">
        <f>IF('Compare-50'!K34="",IF('Tagging-50-FD'!K34=0, "", "x"),IF('Compare-50'!K34="yes","x",""))</f>
        <v/>
      </c>
      <c r="L34" s="22" t="str">
        <f>IF('Compare-50'!L34="",IF('Tagging-50-FD'!L34=0, "", "x"),IF('Compare-50'!L34="yes","x",""))</f>
        <v/>
      </c>
      <c r="M34" s="23" t="str">
        <f>IF('Compare-50'!M34="",IF('Tagging-50-FD'!M34=0, "", "x"),IF('Compare-50'!M34="yes","x",""))</f>
        <v/>
      </c>
      <c r="N34" s="84">
        <v>1</v>
      </c>
      <c r="O34" s="85"/>
    </row>
    <row r="35" spans="1:15" ht="29" x14ac:dyDescent="0.35">
      <c r="A35" s="11">
        <v>200</v>
      </c>
      <c r="B35" s="12" t="s">
        <v>215</v>
      </c>
      <c r="C35" s="20"/>
      <c r="D35" s="20"/>
      <c r="E35" s="21" t="str">
        <f>IF('Compare-50'!E35="",IF('Tagging-50-FD'!E35=0, "", "x"),IF('Compare-50'!E35="yes","x",""))</f>
        <v>x</v>
      </c>
      <c r="F35" s="22" t="str">
        <f>IF('Compare-50'!F35="",IF('Tagging-50-FD'!F35=0, "", "x"),IF('Compare-50'!F35="yes","x",""))</f>
        <v>x</v>
      </c>
      <c r="G35" s="22" t="str">
        <f>IF('Compare-50'!G35="",IF('Tagging-50-FD'!G35=0, "", "x"),IF('Compare-50'!G35="yes","x",""))</f>
        <v/>
      </c>
      <c r="H35" s="23" t="str">
        <f>IF('Compare-50'!H35="",IF('Tagging-50-FD'!H35=0, "", "x"),IF('Compare-50'!H35="yes","x",""))</f>
        <v>x</v>
      </c>
      <c r="I35" s="37" t="str">
        <f>IF('Compare-50'!I35="",IF('Tagging-50-FD'!I35=0, "", "x"),IF('Compare-50'!I35="yes","x",""))</f>
        <v/>
      </c>
      <c r="J35" s="22" t="str">
        <f>IF('Compare-50'!J35="",IF('Tagging-50-FD'!J35=0, "", "x"),IF('Compare-50'!J35="yes","x",""))</f>
        <v/>
      </c>
      <c r="K35" s="22" t="str">
        <f>IF('Compare-50'!K35="",IF('Tagging-50-FD'!K35=0, "", "x"),IF('Compare-50'!K35="yes","x",""))</f>
        <v/>
      </c>
      <c r="L35" s="22" t="str">
        <f>IF('Compare-50'!L35="",IF('Tagging-50-FD'!L35=0, "", "x"),IF('Compare-50'!L35="yes","x",""))</f>
        <v/>
      </c>
      <c r="M35" s="23" t="str">
        <f>IF('Compare-50'!M35="",IF('Tagging-50-FD'!M35=0, "", "x"),IF('Compare-50'!M35="yes","x",""))</f>
        <v/>
      </c>
      <c r="N35" s="84">
        <v>1</v>
      </c>
      <c r="O35" s="85"/>
    </row>
    <row r="36" spans="1:15" ht="29" x14ac:dyDescent="0.35">
      <c r="A36" s="11">
        <v>213</v>
      </c>
      <c r="B36" s="12" t="s">
        <v>228</v>
      </c>
      <c r="C36" s="20"/>
      <c r="D36" s="20"/>
      <c r="E36" s="21" t="str">
        <f>IF('Compare-50'!E36="",IF('Tagging-50-FD'!E36=0, "", "x"),IF('Compare-50'!E36="yes","x",""))</f>
        <v>x</v>
      </c>
      <c r="F36" s="22" t="str">
        <f>IF('Compare-50'!F36="",IF('Tagging-50-FD'!F36=0, "", "x"),IF('Compare-50'!F36="yes","x",""))</f>
        <v>x</v>
      </c>
      <c r="G36" s="22" t="str">
        <f>IF('Compare-50'!G36="",IF('Tagging-50-FD'!G36=0, "", "x"),IF('Compare-50'!G36="yes","x",""))</f>
        <v>x</v>
      </c>
      <c r="H36" s="23" t="str">
        <f>IF('Compare-50'!H36="",IF('Tagging-50-FD'!H36=0, "", "x"),IF('Compare-50'!H36="yes","x",""))</f>
        <v>x</v>
      </c>
      <c r="I36" s="37" t="str">
        <f>IF('Compare-50'!I36="",IF('Tagging-50-FD'!I36=0, "", "x"),IF('Compare-50'!I36="yes","x",""))</f>
        <v/>
      </c>
      <c r="J36" s="22" t="str">
        <f>IF('Compare-50'!J36="",IF('Tagging-50-FD'!J36=0, "", "x"),IF('Compare-50'!J36="yes","x",""))</f>
        <v/>
      </c>
      <c r="K36" s="22" t="str">
        <f>IF('Compare-50'!K36="",IF('Tagging-50-FD'!K36=0, "", "x"),IF('Compare-50'!K36="yes","x",""))</f>
        <v/>
      </c>
      <c r="L36" s="22" t="str">
        <f>IF('Compare-50'!L36="",IF('Tagging-50-FD'!L36=0, "", "x"),IF('Compare-50'!L36="yes","x",""))</f>
        <v/>
      </c>
      <c r="M36" s="23" t="str">
        <f>IF('Compare-50'!M36="",IF('Tagging-50-FD'!M36=0, "", "x"),IF('Compare-50'!M36="yes","x",""))</f>
        <v/>
      </c>
      <c r="N36" s="84">
        <v>1</v>
      </c>
      <c r="O36" s="85"/>
    </row>
    <row r="37" spans="1:15" ht="29" x14ac:dyDescent="0.35">
      <c r="A37" s="11">
        <v>175</v>
      </c>
      <c r="B37" s="12" t="s">
        <v>191</v>
      </c>
      <c r="C37" s="20"/>
      <c r="D37" s="20"/>
      <c r="E37" s="21" t="str">
        <f>IF('Compare-50'!E37="",IF('Tagging-50-FD'!E37=0, "", "x"),IF('Compare-50'!E37="yes","x",""))</f>
        <v>x</v>
      </c>
      <c r="F37" s="22" t="str">
        <f>IF('Compare-50'!F37="",IF('Tagging-50-FD'!F37=0, "", "x"),IF('Compare-50'!F37="yes","x",""))</f>
        <v>x</v>
      </c>
      <c r="G37" s="22" t="str">
        <f>IF('Compare-50'!G37="",IF('Tagging-50-FD'!G37=0, "", "x"),IF('Compare-50'!G37="yes","x",""))</f>
        <v>x</v>
      </c>
      <c r="H37" s="23" t="str">
        <f>IF('Compare-50'!H37="",IF('Tagging-50-FD'!H37=0, "", "x"),IF('Compare-50'!H37="yes","x",""))</f>
        <v>x</v>
      </c>
      <c r="I37" s="37" t="str">
        <f>IF('Compare-50'!I37="",IF('Tagging-50-FD'!I37=0, "", "x"),IF('Compare-50'!I37="yes","x",""))</f>
        <v/>
      </c>
      <c r="J37" s="22" t="str">
        <f>IF('Compare-50'!J37="",IF('Tagging-50-FD'!J37=0, "", "x"),IF('Compare-50'!J37="yes","x",""))</f>
        <v/>
      </c>
      <c r="K37" s="22" t="str">
        <f>IF('Compare-50'!K37="",IF('Tagging-50-FD'!K37=0, "", "x"),IF('Compare-50'!K37="yes","x",""))</f>
        <v/>
      </c>
      <c r="L37" s="22" t="str">
        <f>IF('Compare-50'!L37="",IF('Tagging-50-FD'!L37=0, "", "x"),IF('Compare-50'!L37="yes","x",""))</f>
        <v/>
      </c>
      <c r="M37" s="23" t="str">
        <f>IF('Compare-50'!M37="",IF('Tagging-50-FD'!M37=0, "", "x"),IF('Compare-50'!M37="yes","x",""))</f>
        <v/>
      </c>
      <c r="N37" s="84">
        <v>1</v>
      </c>
      <c r="O37" s="85"/>
    </row>
    <row r="38" spans="1:15" ht="43.5" x14ac:dyDescent="0.35">
      <c r="A38" s="11">
        <v>109</v>
      </c>
      <c r="B38" s="12" t="s">
        <v>125</v>
      </c>
      <c r="C38" s="20"/>
      <c r="D38" s="20"/>
      <c r="E38" s="21" t="str">
        <f>IF('Compare-50'!E38="",IF('Tagging-50-FD'!E38=0, "", "x"),IF('Compare-50'!E38="yes","x",""))</f>
        <v>x</v>
      </c>
      <c r="F38" s="22" t="str">
        <f>IF('Compare-50'!F38="",IF('Tagging-50-FD'!F38=0, "", "x"),IF('Compare-50'!F38="yes","x",""))</f>
        <v>x</v>
      </c>
      <c r="G38" s="22" t="str">
        <f>IF('Compare-50'!G38="",IF('Tagging-50-FD'!G38=0, "", "x"),IF('Compare-50'!G38="yes","x",""))</f>
        <v>x</v>
      </c>
      <c r="H38" s="23" t="str">
        <f>IF('Compare-50'!H38="",IF('Tagging-50-FD'!H38=0, "", "x"),IF('Compare-50'!H38="yes","x",""))</f>
        <v>x</v>
      </c>
      <c r="I38" s="37" t="str">
        <f>IF('Compare-50'!I38="",IF('Tagging-50-FD'!I38=0, "", "x"),IF('Compare-50'!I38="yes","x",""))</f>
        <v/>
      </c>
      <c r="J38" s="22" t="str">
        <f>IF('Compare-50'!J38="",IF('Tagging-50-FD'!J38=0, "", "x"),IF('Compare-50'!J38="yes","x",""))</f>
        <v/>
      </c>
      <c r="K38" s="22" t="str">
        <f>IF('Compare-50'!K38="",IF('Tagging-50-FD'!K38=0, "", "x"),IF('Compare-50'!K38="yes","x",""))</f>
        <v/>
      </c>
      <c r="L38" s="22" t="str">
        <f>IF('Compare-50'!L38="",IF('Tagging-50-FD'!L38=0, "", "x"),IF('Compare-50'!L38="yes","x",""))</f>
        <v/>
      </c>
      <c r="M38" s="23" t="str">
        <f>IF('Compare-50'!M38="",IF('Tagging-50-FD'!M38=0, "", "x"),IF('Compare-50'!M38="yes","x",""))</f>
        <v>x</v>
      </c>
      <c r="N38" s="84">
        <v>1</v>
      </c>
      <c r="O38" s="85"/>
    </row>
    <row r="39" spans="1:15" ht="43.5" x14ac:dyDescent="0.35">
      <c r="A39" s="11">
        <v>147</v>
      </c>
      <c r="B39" s="12" t="s">
        <v>163</v>
      </c>
      <c r="C39" s="20"/>
      <c r="D39" s="20"/>
      <c r="E39" s="21" t="str">
        <f>IF('Compare-50'!E39="",IF('Tagging-50-FD'!E39=0, "", "x"),IF('Compare-50'!E39="yes","x",""))</f>
        <v>x</v>
      </c>
      <c r="F39" s="22" t="str">
        <f>IF('Compare-50'!F39="",IF('Tagging-50-FD'!F39=0, "", "x"),IF('Compare-50'!F39="yes","x",""))</f>
        <v>x</v>
      </c>
      <c r="G39" s="22" t="str">
        <f>IF('Compare-50'!G39="",IF('Tagging-50-FD'!G39=0, "", "x"),IF('Compare-50'!G39="yes","x",""))</f>
        <v>x</v>
      </c>
      <c r="H39" s="23" t="str">
        <f>IF('Compare-50'!H39="",IF('Tagging-50-FD'!H39=0, "", "x"),IF('Compare-50'!H39="yes","x",""))</f>
        <v/>
      </c>
      <c r="I39" s="37" t="str">
        <f>IF('Compare-50'!I39="",IF('Tagging-50-FD'!I39=0, "", "x"),IF('Compare-50'!I39="yes","x",""))</f>
        <v/>
      </c>
      <c r="J39" s="22" t="str">
        <f>IF('Compare-50'!J39="",IF('Tagging-50-FD'!J39=0, "", "x"),IF('Compare-50'!J39="yes","x",""))</f>
        <v/>
      </c>
      <c r="K39" s="22" t="str">
        <f>IF('Compare-50'!K39="",IF('Tagging-50-FD'!K39=0, "", "x"),IF('Compare-50'!K39="yes","x",""))</f>
        <v/>
      </c>
      <c r="L39" s="22" t="str">
        <f>IF('Compare-50'!L39="",IF('Tagging-50-FD'!L39=0, "", "x"),IF('Compare-50'!L39="yes","x",""))</f>
        <v/>
      </c>
      <c r="M39" s="23" t="str">
        <f>IF('Compare-50'!M39="",IF('Tagging-50-FD'!M39=0, "", "x"),IF('Compare-50'!M39="yes","x",""))</f>
        <v/>
      </c>
      <c r="N39" s="84">
        <v>1</v>
      </c>
      <c r="O39" s="85"/>
    </row>
    <row r="40" spans="1:15" ht="43.5" x14ac:dyDescent="0.35">
      <c r="A40" s="11">
        <v>106</v>
      </c>
      <c r="B40" s="12" t="s">
        <v>122</v>
      </c>
      <c r="C40" s="20"/>
      <c r="D40" s="20"/>
      <c r="E40" s="21" t="str">
        <f>IF('Compare-50'!E40="",IF('Tagging-50-FD'!E40=0, "", "x"),IF('Compare-50'!E40="yes","x",""))</f>
        <v>x</v>
      </c>
      <c r="F40" s="22" t="str">
        <f>IF('Compare-50'!F40="",IF('Tagging-50-FD'!F40=0, "", "x"),IF('Compare-50'!F40="yes","x",""))</f>
        <v>x</v>
      </c>
      <c r="G40" s="22" t="str">
        <f>IF('Compare-50'!G40="",IF('Tagging-50-FD'!G40=0, "", "x"),IF('Compare-50'!G40="yes","x",""))</f>
        <v>x</v>
      </c>
      <c r="H40" s="23" t="str">
        <f>IF('Compare-50'!H40="",IF('Tagging-50-FD'!H40=0, "", "x"),IF('Compare-50'!H40="yes","x",""))</f>
        <v>x</v>
      </c>
      <c r="I40" s="37" t="str">
        <f>IF('Compare-50'!I40="",IF('Tagging-50-FD'!I40=0, "", "x"),IF('Compare-50'!I40="yes","x",""))</f>
        <v/>
      </c>
      <c r="J40" s="22" t="str">
        <f>IF('Compare-50'!J40="",IF('Tagging-50-FD'!J40=0, "", "x"),IF('Compare-50'!J40="yes","x",""))</f>
        <v/>
      </c>
      <c r="K40" s="22" t="str">
        <f>IF('Compare-50'!K40="",IF('Tagging-50-FD'!K40=0, "", "x"),IF('Compare-50'!K40="yes","x",""))</f>
        <v/>
      </c>
      <c r="L40" s="22" t="str">
        <f>IF('Compare-50'!L40="",IF('Tagging-50-FD'!L40=0, "", "x"),IF('Compare-50'!L40="yes","x",""))</f>
        <v/>
      </c>
      <c r="M40" s="23" t="str">
        <f>IF('Compare-50'!M40="",IF('Tagging-50-FD'!M40=0, "", "x"),IF('Compare-50'!M40="yes","x",""))</f>
        <v/>
      </c>
      <c r="N40" s="84"/>
      <c r="O40" s="85">
        <v>1</v>
      </c>
    </row>
    <row r="41" spans="1:15" ht="43.5" x14ac:dyDescent="0.35">
      <c r="A41" s="11">
        <v>63</v>
      </c>
      <c r="B41" s="14" t="s">
        <v>80</v>
      </c>
      <c r="C41" s="20"/>
      <c r="D41" s="20"/>
      <c r="E41" s="21" t="str">
        <f>IF('Compare-50'!E41="",IF('Tagging-50-FD'!E41=0, "", "x"),IF('Compare-50'!E41="yes","x",""))</f>
        <v>x</v>
      </c>
      <c r="F41" s="22" t="str">
        <f>IF('Compare-50'!F41="",IF('Tagging-50-FD'!F41=0, "", "x"),IF('Compare-50'!F41="yes","x",""))</f>
        <v>x</v>
      </c>
      <c r="G41" s="22" t="str">
        <f>IF('Compare-50'!G41="",IF('Tagging-50-FD'!G41=0, "", "x"),IF('Compare-50'!G41="yes","x",""))</f>
        <v>x</v>
      </c>
      <c r="H41" s="23" t="str">
        <f>IF('Compare-50'!H41="",IF('Tagging-50-FD'!H41=0, "", "x"),IF('Compare-50'!H41="yes","x",""))</f>
        <v>x</v>
      </c>
      <c r="I41" s="37" t="str">
        <f>IF('Compare-50'!I41="",IF('Tagging-50-FD'!I41=0, "", "x"),IF('Compare-50'!I41="yes","x",""))</f>
        <v/>
      </c>
      <c r="J41" s="22" t="str">
        <f>IF('Compare-50'!J41="",IF('Tagging-50-FD'!J41=0, "", "x"),IF('Compare-50'!J41="yes","x",""))</f>
        <v/>
      </c>
      <c r="K41" s="22" t="str">
        <f>IF('Compare-50'!K41="",IF('Tagging-50-FD'!K41=0, "", "x"),IF('Compare-50'!K41="yes","x",""))</f>
        <v/>
      </c>
      <c r="L41" s="22" t="str">
        <f>IF('Compare-50'!L41="",IF('Tagging-50-FD'!L41=0, "", "x"),IF('Compare-50'!L41="yes","x",""))</f>
        <v/>
      </c>
      <c r="M41" s="23" t="str">
        <f>IF('Compare-50'!M41="",IF('Tagging-50-FD'!M41=0, "", "x"),IF('Compare-50'!M41="yes","x",""))</f>
        <v>x</v>
      </c>
      <c r="N41" s="84">
        <v>1</v>
      </c>
      <c r="O41" s="85"/>
    </row>
    <row r="42" spans="1:15" ht="58" x14ac:dyDescent="0.35">
      <c r="A42" s="11">
        <v>101</v>
      </c>
      <c r="B42" s="14" t="s">
        <v>117</v>
      </c>
      <c r="C42" s="20"/>
      <c r="D42" s="20"/>
      <c r="E42" s="21" t="str">
        <f>IF('Compare-50'!E42="",IF('Tagging-50-FD'!E42=0, "", "x"),IF('Compare-50'!E42="yes","x",""))</f>
        <v>x</v>
      </c>
      <c r="F42" s="22" t="str">
        <f>IF('Compare-50'!F42="",IF('Tagging-50-FD'!F42=0, "", "x"),IF('Compare-50'!F42="yes","x",""))</f>
        <v>x</v>
      </c>
      <c r="G42" s="22" t="str">
        <f>IF('Compare-50'!G42="",IF('Tagging-50-FD'!G42=0, "", "x"),IF('Compare-50'!G42="yes","x",""))</f>
        <v>x</v>
      </c>
      <c r="H42" s="23" t="str">
        <f>IF('Compare-50'!H42="",IF('Tagging-50-FD'!H42=0, "", "x"),IF('Compare-50'!H42="yes","x",""))</f>
        <v/>
      </c>
      <c r="I42" s="37" t="str">
        <f>IF('Compare-50'!I42="",IF('Tagging-50-FD'!I42=0, "", "x"),IF('Compare-50'!I42="yes","x",""))</f>
        <v/>
      </c>
      <c r="J42" s="22" t="str">
        <f>IF('Compare-50'!J42="",IF('Tagging-50-FD'!J42=0, "", "x"),IF('Compare-50'!J42="yes","x",""))</f>
        <v/>
      </c>
      <c r="K42" s="22" t="str">
        <f>IF('Compare-50'!K42="",IF('Tagging-50-FD'!K42=0, "", "x"),IF('Compare-50'!K42="yes","x",""))</f>
        <v/>
      </c>
      <c r="L42" s="22" t="str">
        <f>IF('Compare-50'!L42="",IF('Tagging-50-FD'!L42=0, "", "x"),IF('Compare-50'!L42="yes","x",""))</f>
        <v/>
      </c>
      <c r="M42" s="23" t="str">
        <f>IF('Compare-50'!M42="",IF('Tagging-50-FD'!M42=0, "", "x"),IF('Compare-50'!M42="yes","x",""))</f>
        <v/>
      </c>
      <c r="N42" s="84">
        <v>1</v>
      </c>
      <c r="O42" s="85"/>
    </row>
    <row r="43" spans="1:15" ht="43.5" x14ac:dyDescent="0.35">
      <c r="A43" s="11">
        <v>178</v>
      </c>
      <c r="B43" s="14" t="s">
        <v>194</v>
      </c>
      <c r="C43" s="20"/>
      <c r="D43" s="20"/>
      <c r="E43" s="21" t="str">
        <f>IF('Compare-50'!E43="",IF('Tagging-50-FD'!E43=0, "", "x"),IF('Compare-50'!E43="yes","x",""))</f>
        <v>x</v>
      </c>
      <c r="F43" s="22" t="str">
        <f>IF('Compare-50'!F43="",IF('Tagging-50-FD'!F43=0, "", "x"),IF('Compare-50'!F43="yes","x",""))</f>
        <v>x</v>
      </c>
      <c r="G43" s="22" t="str">
        <f>IF('Compare-50'!G43="",IF('Tagging-50-FD'!G43=0, "", "x"),IF('Compare-50'!G43="yes","x",""))</f>
        <v>x</v>
      </c>
      <c r="H43" s="23" t="str">
        <f>IF('Compare-50'!H43="",IF('Tagging-50-FD'!H43=0, "", "x"),IF('Compare-50'!H43="yes","x",""))</f>
        <v>x</v>
      </c>
      <c r="I43" s="37" t="str">
        <f>IF('Compare-50'!I43="",IF('Tagging-50-FD'!I43=0, "", "x"),IF('Compare-50'!I43="yes","x",""))</f>
        <v/>
      </c>
      <c r="J43" s="22" t="str">
        <f>IF('Compare-50'!J43="",IF('Tagging-50-FD'!J43=0, "", "x"),IF('Compare-50'!J43="yes","x",""))</f>
        <v/>
      </c>
      <c r="K43" s="22" t="str">
        <f>IF('Compare-50'!K43="",IF('Tagging-50-FD'!K43=0, "", "x"),IF('Compare-50'!K43="yes","x",""))</f>
        <v/>
      </c>
      <c r="L43" s="22" t="str">
        <f>IF('Compare-50'!L43="",IF('Tagging-50-FD'!L43=0, "", "x"),IF('Compare-50'!L43="yes","x",""))</f>
        <v/>
      </c>
      <c r="M43" s="23" t="str">
        <f>IF('Compare-50'!M43="",IF('Tagging-50-FD'!M43=0, "", "x"),IF('Compare-50'!M43="yes","x",""))</f>
        <v>x</v>
      </c>
      <c r="N43" s="84">
        <v>1</v>
      </c>
      <c r="O43" s="85"/>
    </row>
    <row r="44" spans="1:15" ht="43.5" x14ac:dyDescent="0.35">
      <c r="A44" s="11">
        <v>244</v>
      </c>
      <c r="B44" s="14" t="s">
        <v>259</v>
      </c>
      <c r="C44" s="20"/>
      <c r="D44" s="20"/>
      <c r="E44" s="21" t="str">
        <f>IF('Compare-50'!E44="",IF('Tagging-50-FD'!E44=0, "", "x"),IF('Compare-50'!E44="yes","x",""))</f>
        <v>x</v>
      </c>
      <c r="F44" s="22" t="str">
        <f>IF('Compare-50'!F44="",IF('Tagging-50-FD'!F44=0, "", "x"),IF('Compare-50'!F44="yes","x",""))</f>
        <v>x</v>
      </c>
      <c r="G44" s="22" t="str">
        <f>IF('Compare-50'!G44="",IF('Tagging-50-FD'!G44=0, "", "x"),IF('Compare-50'!G44="yes","x",""))</f>
        <v>x</v>
      </c>
      <c r="H44" s="23" t="str">
        <f>IF('Compare-50'!H44="",IF('Tagging-50-FD'!H44=0, "", "x"),IF('Compare-50'!H44="yes","x",""))</f>
        <v>x</v>
      </c>
      <c r="I44" s="37" t="str">
        <f>IF('Compare-50'!I44="",IF('Tagging-50-FD'!I44=0, "", "x"),IF('Compare-50'!I44="yes","x",""))</f>
        <v/>
      </c>
      <c r="J44" s="22" t="str">
        <f>IF('Compare-50'!J44="",IF('Tagging-50-FD'!J44=0, "", "x"),IF('Compare-50'!J44="yes","x",""))</f>
        <v/>
      </c>
      <c r="K44" s="22" t="str">
        <f>IF('Compare-50'!K44="",IF('Tagging-50-FD'!K44=0, "", "x"),IF('Compare-50'!K44="yes","x",""))</f>
        <v/>
      </c>
      <c r="L44" s="22" t="str">
        <f>IF('Compare-50'!L44="",IF('Tagging-50-FD'!L44=0, "", "x"),IF('Compare-50'!L44="yes","x",""))</f>
        <v/>
      </c>
      <c r="M44" s="23" t="str">
        <f>IF('Compare-50'!M44="",IF('Tagging-50-FD'!M44=0, "", "x"),IF('Compare-50'!M44="yes","x",""))</f>
        <v/>
      </c>
      <c r="N44" s="84">
        <v>1</v>
      </c>
      <c r="O44" s="85"/>
    </row>
    <row r="45" spans="1:15" ht="29" x14ac:dyDescent="0.35">
      <c r="A45" s="11">
        <v>34</v>
      </c>
      <c r="B45" s="14" t="s">
        <v>50</v>
      </c>
      <c r="C45" s="20"/>
      <c r="D45" s="20"/>
      <c r="E45" s="21" t="str">
        <f>IF('Compare-50'!E45="",IF('Tagging-50-FD'!E45=0, "", "x"),IF('Compare-50'!E45="yes","x",""))</f>
        <v>x</v>
      </c>
      <c r="F45" s="22" t="str">
        <f>IF('Compare-50'!F45="",IF('Tagging-50-FD'!F45=0, "", "x"),IF('Compare-50'!F45="yes","x",""))</f>
        <v>x</v>
      </c>
      <c r="G45" s="22" t="str">
        <f>IF('Compare-50'!G45="",IF('Tagging-50-FD'!G45=0, "", "x"),IF('Compare-50'!G45="yes","x",""))</f>
        <v>x</v>
      </c>
      <c r="H45" s="23" t="str">
        <f>IF('Compare-50'!H45="",IF('Tagging-50-FD'!H45=0, "", "x"),IF('Compare-50'!H45="yes","x",""))</f>
        <v>x</v>
      </c>
      <c r="I45" s="37" t="str">
        <f>IF('Compare-50'!I45="",IF('Tagging-50-FD'!I45=0, "", "x"),IF('Compare-50'!I45="yes","x",""))</f>
        <v/>
      </c>
      <c r="J45" s="22" t="str">
        <f>IF('Compare-50'!J45="",IF('Tagging-50-FD'!J45=0, "", "x"),IF('Compare-50'!J45="yes","x",""))</f>
        <v/>
      </c>
      <c r="K45" s="22" t="str">
        <f>IF('Compare-50'!K45="",IF('Tagging-50-FD'!K45=0, "", "x"),IF('Compare-50'!K45="yes","x",""))</f>
        <v/>
      </c>
      <c r="L45" s="22" t="str">
        <f>IF('Compare-50'!L45="",IF('Tagging-50-FD'!L45=0, "", "x"),IF('Compare-50'!L45="yes","x",""))</f>
        <v/>
      </c>
      <c r="M45" s="23" t="str">
        <f>IF('Compare-50'!M45="",IF('Tagging-50-FD'!M45=0, "", "x"),IF('Compare-50'!M45="yes","x",""))</f>
        <v/>
      </c>
      <c r="N45" s="84"/>
      <c r="O45" s="85">
        <v>1</v>
      </c>
    </row>
    <row r="46" spans="1:15" ht="43.5" x14ac:dyDescent="0.35">
      <c r="A46" s="11">
        <v>208</v>
      </c>
      <c r="B46" s="14" t="s">
        <v>223</v>
      </c>
      <c r="C46" s="20"/>
      <c r="D46" s="20"/>
      <c r="E46" s="21" t="str">
        <f>IF('Compare-50'!E46="",IF('Tagging-50-FD'!E46=0, "", "x"),IF('Compare-50'!E46="yes","x",""))</f>
        <v>x</v>
      </c>
      <c r="F46" s="22" t="str">
        <f>IF('Compare-50'!F46="",IF('Tagging-50-FD'!F46=0, "", "x"),IF('Compare-50'!F46="yes","x",""))</f>
        <v>x</v>
      </c>
      <c r="G46" s="22" t="str">
        <f>IF('Compare-50'!G46="",IF('Tagging-50-FD'!G46=0, "", "x"),IF('Compare-50'!G46="yes","x",""))</f>
        <v>x</v>
      </c>
      <c r="H46" s="23" t="str">
        <f>IF('Compare-50'!H46="",IF('Tagging-50-FD'!H46=0, "", "x"),IF('Compare-50'!H46="yes","x",""))</f>
        <v>x</v>
      </c>
      <c r="I46" s="37" t="str">
        <f>IF('Compare-50'!I46="",IF('Tagging-50-FD'!I46=0, "", "x"),IF('Compare-50'!I46="yes","x",""))</f>
        <v/>
      </c>
      <c r="J46" s="22" t="str">
        <f>IF('Compare-50'!J46="",IF('Tagging-50-FD'!J46=0, "", "x"),IF('Compare-50'!J46="yes","x",""))</f>
        <v/>
      </c>
      <c r="K46" s="22" t="str">
        <f>IF('Compare-50'!K46="",IF('Tagging-50-FD'!K46=0, "", "x"),IF('Compare-50'!K46="yes","x",""))</f>
        <v/>
      </c>
      <c r="L46" s="22" t="str">
        <f>IF('Compare-50'!L46="",IF('Tagging-50-FD'!L46=0, "", "x"),IF('Compare-50'!L46="yes","x",""))</f>
        <v/>
      </c>
      <c r="M46" s="23" t="str">
        <f>IF('Compare-50'!M46="",IF('Tagging-50-FD'!M46=0, "", "x"),IF('Compare-50'!M46="yes","x",""))</f>
        <v>x</v>
      </c>
      <c r="N46" s="84">
        <v>1</v>
      </c>
      <c r="O46" s="85"/>
    </row>
    <row r="47" spans="1:15" ht="58" x14ac:dyDescent="0.35">
      <c r="A47" s="11">
        <v>164</v>
      </c>
      <c r="B47" s="14" t="s">
        <v>180</v>
      </c>
      <c r="C47" s="20"/>
      <c r="D47" s="20"/>
      <c r="E47" s="21" t="str">
        <f>IF('Compare-50'!E47="",IF('Tagging-50-FD'!E47=0, "", "x"),IF('Compare-50'!E47="yes","x",""))</f>
        <v>x</v>
      </c>
      <c r="F47" s="22" t="str">
        <f>IF('Compare-50'!F47="",IF('Tagging-50-FD'!F47=0, "", "x"),IF('Compare-50'!F47="yes","x",""))</f>
        <v>x</v>
      </c>
      <c r="G47" s="22" t="str">
        <f>IF('Compare-50'!G47="",IF('Tagging-50-FD'!G47=0, "", "x"),IF('Compare-50'!G47="yes","x",""))</f>
        <v>x</v>
      </c>
      <c r="H47" s="23" t="str">
        <f>IF('Compare-50'!H47="",IF('Tagging-50-FD'!H47=0, "", "x"),IF('Compare-50'!H47="yes","x",""))</f>
        <v>x</v>
      </c>
      <c r="I47" s="37" t="str">
        <f>IF('Compare-50'!I47="",IF('Tagging-50-FD'!I47=0, "", "x"),IF('Compare-50'!I47="yes","x",""))</f>
        <v/>
      </c>
      <c r="J47" s="22" t="str">
        <f>IF('Compare-50'!J47="",IF('Tagging-50-FD'!J47=0, "", "x"),IF('Compare-50'!J47="yes","x",""))</f>
        <v/>
      </c>
      <c r="K47" s="22" t="str">
        <f>IF('Compare-50'!K47="",IF('Tagging-50-FD'!K47=0, "", "x"),IF('Compare-50'!K47="yes","x",""))</f>
        <v/>
      </c>
      <c r="L47" s="22" t="str">
        <f>IF('Compare-50'!L47="",IF('Tagging-50-FD'!L47=0, "", "x"),IF('Compare-50'!L47="yes","x",""))</f>
        <v/>
      </c>
      <c r="M47" s="23" t="str">
        <f>IF('Compare-50'!M47="",IF('Tagging-50-FD'!M47=0, "", "x"),IF('Compare-50'!M47="yes","x",""))</f>
        <v>x</v>
      </c>
      <c r="N47" s="84">
        <v>1</v>
      </c>
      <c r="O47" s="85"/>
    </row>
    <row r="48" spans="1:15" ht="58" x14ac:dyDescent="0.35">
      <c r="A48" s="11">
        <v>156</v>
      </c>
      <c r="B48" s="14" t="s">
        <v>172</v>
      </c>
      <c r="C48" s="20"/>
      <c r="D48" s="20"/>
      <c r="E48" s="21" t="str">
        <f>IF('Compare-50'!E48="",IF('Tagging-50-FD'!E48=0, "", "x"),IF('Compare-50'!E48="yes","x",""))</f>
        <v>x</v>
      </c>
      <c r="F48" s="22" t="str">
        <f>IF('Compare-50'!F48="",IF('Tagging-50-FD'!F48=0, "", "x"),IF('Compare-50'!F48="yes","x",""))</f>
        <v>x</v>
      </c>
      <c r="G48" s="22" t="str">
        <f>IF('Compare-50'!G48="",IF('Tagging-50-FD'!G48=0, "", "x"),IF('Compare-50'!G48="yes","x",""))</f>
        <v>x</v>
      </c>
      <c r="H48" s="23" t="str">
        <f>IF('Compare-50'!H48="",IF('Tagging-50-FD'!H48=0, "", "x"),IF('Compare-50'!H48="yes","x",""))</f>
        <v>x</v>
      </c>
      <c r="I48" s="37" t="str">
        <f>IF('Compare-50'!I48="",IF('Tagging-50-FD'!I48=0, "", "x"),IF('Compare-50'!I48="yes","x",""))</f>
        <v/>
      </c>
      <c r="J48" s="22" t="str">
        <f>IF('Compare-50'!J48="",IF('Tagging-50-FD'!J48=0, "", "x"),IF('Compare-50'!J48="yes","x",""))</f>
        <v/>
      </c>
      <c r="K48" s="22" t="str">
        <f>IF('Compare-50'!K48="",IF('Tagging-50-FD'!K48=0, "", "x"),IF('Compare-50'!K48="yes","x",""))</f>
        <v/>
      </c>
      <c r="L48" s="22" t="str">
        <f>IF('Compare-50'!L48="",IF('Tagging-50-FD'!L48=0, "", "x"),IF('Compare-50'!L48="yes","x",""))</f>
        <v/>
      </c>
      <c r="M48" s="23" t="str">
        <f>IF('Compare-50'!M48="",IF('Tagging-50-FD'!M48=0, "", "x"),IF('Compare-50'!M48="yes","x",""))</f>
        <v/>
      </c>
      <c r="N48" s="84"/>
      <c r="O48" s="85">
        <v>1</v>
      </c>
    </row>
    <row r="49" spans="1:15" ht="29" x14ac:dyDescent="0.35">
      <c r="A49" s="11">
        <v>225</v>
      </c>
      <c r="B49" s="14" t="s">
        <v>240</v>
      </c>
      <c r="C49" s="20"/>
      <c r="D49" s="20"/>
      <c r="E49" s="21" t="str">
        <f>IF('Compare-50'!E49="",IF('Tagging-50-FD'!E49=0, "", "x"),IF('Compare-50'!E49="yes","x",""))</f>
        <v>x</v>
      </c>
      <c r="F49" s="22" t="str">
        <f>IF('Compare-50'!F49="",IF('Tagging-50-FD'!F49=0, "", "x"),IF('Compare-50'!F49="yes","x",""))</f>
        <v>x</v>
      </c>
      <c r="G49" s="22" t="str">
        <f>IF('Compare-50'!G49="",IF('Tagging-50-FD'!G49=0, "", "x"),IF('Compare-50'!G49="yes","x",""))</f>
        <v>x</v>
      </c>
      <c r="H49" s="23" t="str">
        <f>IF('Compare-50'!H49="",IF('Tagging-50-FD'!H49=0, "", "x"),IF('Compare-50'!H49="yes","x",""))</f>
        <v>x</v>
      </c>
      <c r="I49" s="37" t="str">
        <f>IF('Compare-50'!I49="",IF('Tagging-50-FD'!I49=0, "", "x"),IF('Compare-50'!I49="yes","x",""))</f>
        <v/>
      </c>
      <c r="J49" s="22" t="str">
        <f>IF('Compare-50'!J49="",IF('Tagging-50-FD'!J49=0, "", "x"),IF('Compare-50'!J49="yes","x",""))</f>
        <v/>
      </c>
      <c r="K49" s="22" t="str">
        <f>IF('Compare-50'!K49="",IF('Tagging-50-FD'!K49=0, "", "x"),IF('Compare-50'!K49="yes","x",""))</f>
        <v/>
      </c>
      <c r="L49" s="22" t="str">
        <f>IF('Compare-50'!L49="",IF('Tagging-50-FD'!L49=0, "", "x"),IF('Compare-50'!L49="yes","x",""))</f>
        <v/>
      </c>
      <c r="M49" s="23" t="str">
        <f>IF('Compare-50'!M49="",IF('Tagging-50-FD'!M49=0, "", "x"),IF('Compare-50'!M49="yes","x",""))</f>
        <v/>
      </c>
      <c r="N49" s="84">
        <v>1</v>
      </c>
      <c r="O49" s="85"/>
    </row>
    <row r="50" spans="1:15" ht="29" x14ac:dyDescent="0.35">
      <c r="A50" s="11">
        <v>95</v>
      </c>
      <c r="B50" s="14" t="s">
        <v>111</v>
      </c>
      <c r="C50" s="20"/>
      <c r="D50" s="20"/>
      <c r="E50" s="21" t="str">
        <f>IF('Compare-50'!E50="",IF('Tagging-50-FD'!E50=0, "", "x"),IF('Compare-50'!E50="yes","x",""))</f>
        <v>x</v>
      </c>
      <c r="F50" s="22" t="str">
        <f>IF('Compare-50'!F50="",IF('Tagging-50-FD'!F50=0, "", "x"),IF('Compare-50'!F50="yes","x",""))</f>
        <v>x</v>
      </c>
      <c r="G50" s="22" t="str">
        <f>IF('Compare-50'!G50="",IF('Tagging-50-FD'!G50=0, "", "x"),IF('Compare-50'!G50="yes","x",""))</f>
        <v>x</v>
      </c>
      <c r="H50" s="23" t="str">
        <f>IF('Compare-50'!H50="",IF('Tagging-50-FD'!H50=0, "", "x"),IF('Compare-50'!H50="yes","x",""))</f>
        <v>x</v>
      </c>
      <c r="I50" s="37" t="str">
        <f>IF('Compare-50'!I50="",IF('Tagging-50-FD'!I50=0, "", "x"),IF('Compare-50'!I50="yes","x",""))</f>
        <v/>
      </c>
      <c r="J50" s="22" t="str">
        <f>IF('Compare-50'!J50="",IF('Tagging-50-FD'!J50=0, "", "x"),IF('Compare-50'!J50="yes","x",""))</f>
        <v/>
      </c>
      <c r="K50" s="22" t="str">
        <f>IF('Compare-50'!K50="",IF('Tagging-50-FD'!K50=0, "", "x"),IF('Compare-50'!K50="yes","x",""))</f>
        <v/>
      </c>
      <c r="L50" s="22" t="str">
        <f>IF('Compare-50'!L50="",IF('Tagging-50-FD'!L50=0, "", "x"),IF('Compare-50'!L50="yes","x",""))</f>
        <v/>
      </c>
      <c r="M50" s="23" t="str">
        <f>IF('Compare-50'!M50="",IF('Tagging-50-FD'!M50=0, "", "x"),IF('Compare-50'!M50="yes","x",""))</f>
        <v/>
      </c>
      <c r="N50" s="86">
        <v>1</v>
      </c>
      <c r="O50" s="87"/>
    </row>
    <row r="51" spans="1:15" x14ac:dyDescent="0.35">
      <c r="A51" s="11">
        <v>30</v>
      </c>
      <c r="B51" s="14" t="s">
        <v>46</v>
      </c>
      <c r="C51" s="20"/>
      <c r="D51" s="20"/>
      <c r="E51" s="21" t="str">
        <f>IF('Compare-50'!E51="",IF('Tagging-50-FD'!E51=0, "", "x"),IF('Compare-50'!E51="yes","x",""))</f>
        <v>x</v>
      </c>
      <c r="F51" s="22" t="str">
        <f>IF('Compare-50'!F51="",IF('Tagging-50-FD'!F51=0, "", "x"),IF('Compare-50'!F51="yes","x",""))</f>
        <v>x</v>
      </c>
      <c r="G51" s="22" t="str">
        <f>IF('Compare-50'!G51="",IF('Tagging-50-FD'!G51=0, "", "x"),IF('Compare-50'!G51="yes","x",""))</f>
        <v/>
      </c>
      <c r="H51" s="23" t="str">
        <f>IF('Compare-50'!H51="",IF('Tagging-50-FD'!H51=0, "", "x"),IF('Compare-50'!H51="yes","x",""))</f>
        <v>x</v>
      </c>
      <c r="I51" s="37" t="str">
        <f>IF('Compare-50'!I51="",IF('Tagging-50-FD'!I51=0, "", "x"),IF('Compare-50'!I51="yes","x",""))</f>
        <v/>
      </c>
      <c r="J51" s="22" t="str">
        <f>IF('Compare-50'!J51="",IF('Tagging-50-FD'!J51=0, "", "x"),IF('Compare-50'!J51="yes","x",""))</f>
        <v/>
      </c>
      <c r="K51" s="22" t="str">
        <f>IF('Compare-50'!K51="",IF('Tagging-50-FD'!K51=0, "", "x"),IF('Compare-50'!K51="yes","x",""))</f>
        <v/>
      </c>
      <c r="L51" s="22" t="str">
        <f>IF('Compare-50'!L51="",IF('Tagging-50-FD'!L51=0, "", "x"),IF('Compare-50'!L51="yes","x",""))</f>
        <v/>
      </c>
      <c r="M51" s="23" t="str">
        <f>IF('Compare-50'!M51="",IF('Tagging-50-FD'!M51=0, "", "x"),IF('Compare-50'!M51="yes","x",""))</f>
        <v/>
      </c>
      <c r="N51" s="86"/>
      <c r="O51" s="85">
        <v>1</v>
      </c>
    </row>
    <row r="52" spans="1:15" ht="116" x14ac:dyDescent="0.35">
      <c r="A52" s="13">
        <v>163</v>
      </c>
      <c r="B52" s="15" t="s">
        <v>179</v>
      </c>
      <c r="C52" s="20"/>
      <c r="D52" s="20"/>
      <c r="E52" s="44" t="str">
        <f>IF('Compare-50'!E52="",IF('Tagging-50-FD'!E52=0, "", "x"),IF('Compare-50'!E52="yes","x",""))</f>
        <v>x</v>
      </c>
      <c r="F52" s="45" t="str">
        <f>IF('Compare-50'!F52="",IF('Tagging-50-FD'!F52=0, "", "x"),IF('Compare-50'!F52="yes","x",""))</f>
        <v>x</v>
      </c>
      <c r="G52" s="45" t="str">
        <f>IF('Compare-50'!G52="",IF('Tagging-50-FD'!G52=0, "", "x"),IF('Compare-50'!G52="yes","x",""))</f>
        <v>x</v>
      </c>
      <c r="H52" s="46" t="str">
        <f>IF('Compare-50'!H52="",IF('Tagging-50-FD'!H52=0, "", "x"),IF('Compare-50'!H52="yes","x",""))</f>
        <v/>
      </c>
      <c r="I52" s="51" t="str">
        <f>IF('Compare-50'!I52="",IF('Tagging-50-FD'!I52=0, "", "x"),IF('Compare-50'!I52="yes","x",""))</f>
        <v/>
      </c>
      <c r="J52" s="45" t="str">
        <f>IF('Compare-50'!J52="",IF('Tagging-50-FD'!J52=0, "", "x"),IF('Compare-50'!J52="yes","x",""))</f>
        <v/>
      </c>
      <c r="K52" s="45" t="str">
        <f>IF('Compare-50'!K52="",IF('Tagging-50-FD'!K52=0, "", "x"),IF('Compare-50'!K52="yes","x",""))</f>
        <v/>
      </c>
      <c r="L52" s="45" t="str">
        <f>IF('Compare-50'!L52="",IF('Tagging-50-FD'!L52=0, "", "x"),IF('Compare-50'!L52="yes","x",""))</f>
        <v/>
      </c>
      <c r="M52" s="46" t="str">
        <f>IF('Compare-50'!M52="",IF('Tagging-50-FD'!M52=0, "", "x"),IF('Compare-50'!M52="yes","x",""))</f>
        <v/>
      </c>
      <c r="N52" s="88">
        <v>1</v>
      </c>
      <c r="O52" s="89"/>
    </row>
  </sheetData>
  <mergeCells count="3">
    <mergeCell ref="E1:H1"/>
    <mergeCell ref="I1:M1"/>
    <mergeCell ref="N1:O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dimension ref="A1:M197"/>
  <sheetViews>
    <sheetView workbookViewId="0">
      <pane ySplit="2" topLeftCell="A3" activePane="bottomLeft" state="frozen"/>
      <selection pane="bottomLeft" activeCell="M2" sqref="M2"/>
    </sheetView>
  </sheetViews>
  <sheetFormatPr defaultRowHeight="14.5" x14ac:dyDescent="0.35"/>
  <cols>
    <col min="2" max="2" width="106.1796875" customWidth="1"/>
    <col min="3" max="4" width="0" hidden="1" customWidth="1"/>
  </cols>
  <sheetData>
    <row r="1" spans="1:13" x14ac:dyDescent="0.35">
      <c r="A1" s="3"/>
      <c r="B1" s="8"/>
      <c r="C1" s="3"/>
      <c r="D1" s="3"/>
      <c r="E1" s="93" t="s">
        <v>267</v>
      </c>
      <c r="F1" s="94"/>
      <c r="G1" s="94"/>
      <c r="H1" s="95"/>
      <c r="I1" s="93" t="s">
        <v>268</v>
      </c>
      <c r="J1" s="94"/>
      <c r="K1" s="94"/>
      <c r="L1" s="94"/>
      <c r="M1" s="95"/>
    </row>
    <row r="2" spans="1:13" x14ac:dyDescent="0.35">
      <c r="A2" s="4" t="s">
        <v>269</v>
      </c>
      <c r="B2" s="7" t="s">
        <v>270</v>
      </c>
      <c r="C2" s="4" t="s">
        <v>7</v>
      </c>
      <c r="D2" s="4" t="s">
        <v>271</v>
      </c>
      <c r="E2" s="5" t="s">
        <v>272</v>
      </c>
      <c r="F2" s="6" t="s">
        <v>273</v>
      </c>
      <c r="G2" s="6" t="s">
        <v>275</v>
      </c>
      <c r="H2" s="7" t="s">
        <v>276</v>
      </c>
      <c r="I2" s="5" t="s">
        <v>277</v>
      </c>
      <c r="J2" s="6" t="s">
        <v>278</v>
      </c>
      <c r="K2" s="6" t="s">
        <v>279</v>
      </c>
      <c r="L2" s="6" t="s">
        <v>805</v>
      </c>
      <c r="M2" s="7" t="s">
        <v>804</v>
      </c>
    </row>
    <row r="3" spans="1:13" ht="43.5" x14ac:dyDescent="0.35">
      <c r="A3" s="9">
        <v>238</v>
      </c>
      <c r="B3" s="10" t="s">
        <v>253</v>
      </c>
      <c r="C3" s="16"/>
      <c r="D3" s="16"/>
      <c r="E3" s="24" t="s">
        <v>280</v>
      </c>
      <c r="F3" s="25" t="s">
        <v>280</v>
      </c>
      <c r="G3" s="25" t="s">
        <v>280</v>
      </c>
      <c r="H3" s="26" t="s">
        <v>280</v>
      </c>
      <c r="I3" s="24"/>
      <c r="J3" s="25"/>
      <c r="K3" s="25"/>
      <c r="L3" s="25"/>
      <c r="M3" s="26" t="s">
        <v>280</v>
      </c>
    </row>
    <row r="4" spans="1:13" ht="43.5" x14ac:dyDescent="0.35">
      <c r="A4" s="11">
        <v>145</v>
      </c>
      <c r="B4" s="12" t="s">
        <v>161</v>
      </c>
      <c r="C4" s="20"/>
      <c r="D4" s="20"/>
      <c r="E4" s="27" t="s">
        <v>280</v>
      </c>
      <c r="F4" s="28" t="s">
        <v>280</v>
      </c>
      <c r="G4" s="28" t="s">
        <v>280</v>
      </c>
      <c r="H4" s="29" t="s">
        <v>280</v>
      </c>
      <c r="I4" s="27"/>
      <c r="J4" s="28"/>
      <c r="K4" s="28"/>
      <c r="L4" s="28"/>
      <c r="M4" s="29"/>
    </row>
    <row r="5" spans="1:13" ht="29" x14ac:dyDescent="0.35">
      <c r="A5" s="11">
        <v>174</v>
      </c>
      <c r="B5" s="12" t="s">
        <v>190</v>
      </c>
      <c r="C5" s="20"/>
      <c r="D5" s="20"/>
      <c r="E5" s="27" t="s">
        <v>280</v>
      </c>
      <c r="F5" s="28" t="s">
        <v>280</v>
      </c>
      <c r="G5" s="28" t="s">
        <v>280</v>
      </c>
      <c r="H5" s="29" t="s">
        <v>280</v>
      </c>
      <c r="I5" s="27"/>
      <c r="J5" s="28"/>
      <c r="K5" s="28"/>
      <c r="L5" s="28"/>
      <c r="M5" s="29"/>
    </row>
    <row r="6" spans="1:13" ht="29" x14ac:dyDescent="0.35">
      <c r="A6" s="11">
        <v>28</v>
      </c>
      <c r="B6" s="12" t="s">
        <v>44</v>
      </c>
      <c r="C6" s="20"/>
      <c r="D6" s="20"/>
      <c r="E6" s="27" t="s">
        <v>280</v>
      </c>
      <c r="F6" s="28"/>
      <c r="G6" s="28" t="s">
        <v>280</v>
      </c>
      <c r="H6" s="29" t="s">
        <v>280</v>
      </c>
      <c r="I6" s="27"/>
      <c r="J6" s="28"/>
      <c r="K6" s="28"/>
      <c r="L6" s="28"/>
      <c r="M6" s="29"/>
    </row>
    <row r="7" spans="1:13" ht="29" x14ac:dyDescent="0.35">
      <c r="A7" s="11">
        <v>102</v>
      </c>
      <c r="B7" s="12" t="s">
        <v>118</v>
      </c>
      <c r="C7" s="20"/>
      <c r="D7" s="20"/>
      <c r="E7" s="27" t="s">
        <v>280</v>
      </c>
      <c r="F7" s="28" t="s">
        <v>280</v>
      </c>
      <c r="G7" s="28" t="s">
        <v>280</v>
      </c>
      <c r="H7" s="29"/>
      <c r="I7" s="27"/>
      <c r="J7" s="28"/>
      <c r="K7" s="28"/>
      <c r="L7" s="28"/>
      <c r="M7" s="29"/>
    </row>
    <row r="8" spans="1:13" ht="43.5" x14ac:dyDescent="0.35">
      <c r="A8" s="11">
        <v>13</v>
      </c>
      <c r="B8" s="12" t="s">
        <v>27</v>
      </c>
      <c r="C8" s="20"/>
      <c r="D8" s="20"/>
      <c r="E8" s="27" t="s">
        <v>280</v>
      </c>
      <c r="F8" s="28" t="s">
        <v>280</v>
      </c>
      <c r="G8" s="28" t="s">
        <v>280</v>
      </c>
      <c r="H8" s="29"/>
      <c r="I8" s="27"/>
      <c r="J8" s="28"/>
      <c r="K8" s="28"/>
      <c r="L8" s="28"/>
      <c r="M8" s="29"/>
    </row>
    <row r="9" spans="1:13" ht="43.5" x14ac:dyDescent="0.35">
      <c r="A9" s="11">
        <v>79</v>
      </c>
      <c r="B9" s="12" t="s">
        <v>95</v>
      </c>
      <c r="C9" s="20"/>
      <c r="D9" s="20"/>
      <c r="E9" s="27" t="s">
        <v>280</v>
      </c>
      <c r="F9" s="28"/>
      <c r="G9" s="28" t="s">
        <v>280</v>
      </c>
      <c r="H9" s="29" t="s">
        <v>280</v>
      </c>
      <c r="I9" s="27"/>
      <c r="J9" s="28"/>
      <c r="K9" s="28"/>
      <c r="L9" s="28"/>
      <c r="M9" s="29"/>
    </row>
    <row r="10" spans="1:13" ht="29" x14ac:dyDescent="0.35">
      <c r="A10" s="11">
        <v>209</v>
      </c>
      <c r="B10" s="12" t="s">
        <v>224</v>
      </c>
      <c r="C10" s="20"/>
      <c r="D10" s="20"/>
      <c r="E10" s="27" t="s">
        <v>280</v>
      </c>
      <c r="F10" s="28" t="s">
        <v>280</v>
      </c>
      <c r="G10" s="28" t="s">
        <v>280</v>
      </c>
      <c r="H10" s="29" t="s">
        <v>280</v>
      </c>
      <c r="I10" s="27"/>
      <c r="J10" s="28"/>
      <c r="K10" s="28"/>
      <c r="L10" s="28"/>
      <c r="M10" s="29"/>
    </row>
    <row r="11" spans="1:13" ht="29" x14ac:dyDescent="0.35">
      <c r="A11" s="11">
        <v>201</v>
      </c>
      <c r="B11" s="12" t="s">
        <v>216</v>
      </c>
      <c r="C11" s="20"/>
      <c r="D11" s="20"/>
      <c r="E11" s="27" t="s">
        <v>280</v>
      </c>
      <c r="F11" s="28" t="s">
        <v>280</v>
      </c>
      <c r="G11" s="28" t="s">
        <v>280</v>
      </c>
      <c r="H11" s="29"/>
      <c r="I11" s="27"/>
      <c r="J11" s="28"/>
      <c r="K11" s="28"/>
      <c r="L11" s="28"/>
      <c r="M11" s="29"/>
    </row>
    <row r="12" spans="1:13" ht="29" x14ac:dyDescent="0.35">
      <c r="A12" s="11">
        <v>52</v>
      </c>
      <c r="B12" s="12" t="s">
        <v>68</v>
      </c>
      <c r="C12" s="20"/>
      <c r="D12" s="20"/>
      <c r="E12" s="27" t="s">
        <v>280</v>
      </c>
      <c r="F12" s="28" t="s">
        <v>280</v>
      </c>
      <c r="G12" s="28" t="s">
        <v>280</v>
      </c>
      <c r="H12" s="29" t="s">
        <v>280</v>
      </c>
      <c r="I12" s="27"/>
      <c r="J12" s="28"/>
      <c r="K12" s="28"/>
      <c r="L12" s="28"/>
      <c r="M12" s="29"/>
    </row>
    <row r="13" spans="1:13" ht="43.5" x14ac:dyDescent="0.35">
      <c r="A13" s="11">
        <v>115</v>
      </c>
      <c r="B13" s="12" t="s">
        <v>131</v>
      </c>
      <c r="C13" s="20"/>
      <c r="D13" s="20"/>
      <c r="E13" s="27" t="s">
        <v>280</v>
      </c>
      <c r="F13" s="28"/>
      <c r="G13" s="28" t="s">
        <v>280</v>
      </c>
      <c r="H13" s="29" t="s">
        <v>280</v>
      </c>
      <c r="I13" s="27"/>
      <c r="J13" s="28"/>
      <c r="K13" s="28"/>
      <c r="L13" s="28"/>
      <c r="M13" s="29" t="s">
        <v>280</v>
      </c>
    </row>
    <row r="14" spans="1:13" ht="43.5" x14ac:dyDescent="0.35">
      <c r="A14" s="11">
        <v>142</v>
      </c>
      <c r="B14" s="12" t="s">
        <v>158</v>
      </c>
      <c r="C14" s="20"/>
      <c r="D14" s="20"/>
      <c r="E14" s="27" t="s">
        <v>280</v>
      </c>
      <c r="F14" s="28" t="s">
        <v>280</v>
      </c>
      <c r="G14" s="28" t="s">
        <v>280</v>
      </c>
      <c r="H14" s="29"/>
      <c r="I14" s="27"/>
      <c r="J14" s="28"/>
      <c r="K14" s="28"/>
      <c r="L14" s="28"/>
      <c r="M14" s="29" t="s">
        <v>280</v>
      </c>
    </row>
    <row r="15" spans="1:13" ht="58" x14ac:dyDescent="0.35">
      <c r="A15" s="11">
        <v>205</v>
      </c>
      <c r="B15" s="12" t="s">
        <v>220</v>
      </c>
      <c r="C15" s="20"/>
      <c r="D15" s="20"/>
      <c r="E15" s="27" t="s">
        <v>280</v>
      </c>
      <c r="F15" s="28" t="s">
        <v>280</v>
      </c>
      <c r="G15" s="28" t="s">
        <v>280</v>
      </c>
      <c r="H15" s="29"/>
      <c r="I15" s="27"/>
      <c r="J15" s="28"/>
      <c r="K15" s="28"/>
      <c r="L15" s="28"/>
      <c r="M15" s="29" t="s">
        <v>280</v>
      </c>
    </row>
    <row r="16" spans="1:13" ht="29" x14ac:dyDescent="0.35">
      <c r="A16" s="11">
        <v>59</v>
      </c>
      <c r="B16" s="12" t="s">
        <v>76</v>
      </c>
      <c r="C16" s="20"/>
      <c r="D16" s="20"/>
      <c r="E16" s="27" t="s">
        <v>280</v>
      </c>
      <c r="F16" s="28" t="s">
        <v>280</v>
      </c>
      <c r="G16" s="28" t="s">
        <v>280</v>
      </c>
      <c r="H16" s="29" t="s">
        <v>280</v>
      </c>
      <c r="I16" s="27"/>
      <c r="J16" s="28"/>
      <c r="K16" s="28"/>
      <c r="L16" s="28"/>
      <c r="M16" s="29"/>
    </row>
    <row r="17" spans="1:13" ht="29" x14ac:dyDescent="0.35">
      <c r="A17" s="11">
        <v>22</v>
      </c>
      <c r="B17" s="12" t="s">
        <v>38</v>
      </c>
      <c r="C17" s="20"/>
      <c r="D17" s="20"/>
      <c r="E17" s="27" t="s">
        <v>280</v>
      </c>
      <c r="F17" s="28" t="s">
        <v>280</v>
      </c>
      <c r="G17" s="28" t="s">
        <v>280</v>
      </c>
      <c r="H17" s="29" t="s">
        <v>280</v>
      </c>
      <c r="I17" s="27"/>
      <c r="J17" s="28"/>
      <c r="K17" s="28"/>
      <c r="L17" s="28"/>
      <c r="M17" s="29"/>
    </row>
    <row r="18" spans="1:13" ht="58" x14ac:dyDescent="0.35">
      <c r="A18" s="11">
        <v>224</v>
      </c>
      <c r="B18" s="12" t="s">
        <v>239</v>
      </c>
      <c r="C18" s="20"/>
      <c r="D18" s="20"/>
      <c r="E18" s="27" t="s">
        <v>280</v>
      </c>
      <c r="F18" s="28" t="s">
        <v>280</v>
      </c>
      <c r="G18" s="28" t="s">
        <v>280</v>
      </c>
      <c r="H18" s="29" t="s">
        <v>280</v>
      </c>
      <c r="I18" s="27"/>
      <c r="J18" s="28"/>
      <c r="K18" s="28"/>
      <c r="L18" s="28"/>
      <c r="M18" s="29"/>
    </row>
    <row r="19" spans="1:13" ht="29" x14ac:dyDescent="0.35">
      <c r="A19" s="11">
        <v>80</v>
      </c>
      <c r="B19" s="12" t="s">
        <v>96</v>
      </c>
      <c r="C19" s="20"/>
      <c r="D19" s="20"/>
      <c r="E19" s="27" t="s">
        <v>280</v>
      </c>
      <c r="F19" s="28" t="s">
        <v>280</v>
      </c>
      <c r="G19" s="28"/>
      <c r="H19" s="29" t="s">
        <v>280</v>
      </c>
      <c r="I19" s="27"/>
      <c r="J19" s="28"/>
      <c r="K19" s="28"/>
      <c r="L19" s="28"/>
      <c r="M19" s="29"/>
    </row>
    <row r="20" spans="1:13" ht="43.5" x14ac:dyDescent="0.35">
      <c r="A20" s="11">
        <v>218</v>
      </c>
      <c r="B20" s="12" t="s">
        <v>233</v>
      </c>
      <c r="C20" s="20"/>
      <c r="D20" s="20"/>
      <c r="E20" s="27" t="s">
        <v>280</v>
      </c>
      <c r="F20" s="28" t="s">
        <v>280</v>
      </c>
      <c r="G20" s="28" t="s">
        <v>280</v>
      </c>
      <c r="H20" s="29" t="s">
        <v>280</v>
      </c>
      <c r="I20" s="27"/>
      <c r="J20" s="28"/>
      <c r="K20" s="28"/>
      <c r="L20" s="28"/>
      <c r="M20" s="29"/>
    </row>
    <row r="21" spans="1:13" ht="29" x14ac:dyDescent="0.35">
      <c r="A21" s="11">
        <v>236</v>
      </c>
      <c r="B21" s="12" t="s">
        <v>251</v>
      </c>
      <c r="C21" s="20"/>
      <c r="D21" s="20"/>
      <c r="E21" s="27" t="s">
        <v>280</v>
      </c>
      <c r="F21" s="28" t="s">
        <v>280</v>
      </c>
      <c r="G21" s="28" t="s">
        <v>280</v>
      </c>
      <c r="H21" s="29" t="s">
        <v>280</v>
      </c>
      <c r="I21" s="27"/>
      <c r="J21" s="28"/>
      <c r="K21" s="28"/>
      <c r="L21" s="28"/>
      <c r="M21" s="29"/>
    </row>
    <row r="22" spans="1:13" ht="29" x14ac:dyDescent="0.35">
      <c r="A22" s="11">
        <v>56</v>
      </c>
      <c r="B22" s="12" t="s">
        <v>73</v>
      </c>
      <c r="C22" s="20"/>
      <c r="D22" s="20"/>
      <c r="E22" s="27" t="s">
        <v>280</v>
      </c>
      <c r="F22" s="28" t="s">
        <v>280</v>
      </c>
      <c r="G22" s="28" t="s">
        <v>280</v>
      </c>
      <c r="H22" s="29" t="s">
        <v>280</v>
      </c>
      <c r="I22" s="27"/>
      <c r="J22" s="28"/>
      <c r="K22" s="28"/>
      <c r="L22" s="28"/>
      <c r="M22" s="29"/>
    </row>
    <row r="23" spans="1:13" x14ac:dyDescent="0.35">
      <c r="A23" s="11">
        <v>3</v>
      </c>
      <c r="B23" s="12" t="s">
        <v>14</v>
      </c>
      <c r="C23" s="20"/>
      <c r="D23" s="20"/>
      <c r="E23" s="27" t="s">
        <v>280</v>
      </c>
      <c r="F23" s="28" t="s">
        <v>280</v>
      </c>
      <c r="G23" s="28" t="s">
        <v>280</v>
      </c>
      <c r="H23" s="29" t="s">
        <v>280</v>
      </c>
      <c r="I23" s="27"/>
      <c r="J23" s="28"/>
      <c r="K23" s="28"/>
      <c r="L23" s="28"/>
      <c r="M23" s="29"/>
    </row>
    <row r="24" spans="1:13" ht="43.5" x14ac:dyDescent="0.35">
      <c r="A24" s="11">
        <v>149</v>
      </c>
      <c r="B24" s="12" t="s">
        <v>165</v>
      </c>
      <c r="C24" s="20"/>
      <c r="D24" s="20"/>
      <c r="E24" s="27" t="s">
        <v>280</v>
      </c>
      <c r="F24" s="28" t="s">
        <v>280</v>
      </c>
      <c r="G24" s="28" t="s">
        <v>280</v>
      </c>
      <c r="H24" s="29" t="s">
        <v>280</v>
      </c>
      <c r="I24" s="27"/>
      <c r="J24" s="28"/>
      <c r="K24" s="28"/>
      <c r="L24" s="28"/>
      <c r="M24" s="29"/>
    </row>
    <row r="25" spans="1:13" ht="43.5" x14ac:dyDescent="0.35">
      <c r="A25" s="11">
        <v>10</v>
      </c>
      <c r="B25" s="12" t="s">
        <v>22</v>
      </c>
      <c r="C25" s="20"/>
      <c r="D25" s="20"/>
      <c r="E25" s="27" t="s">
        <v>280</v>
      </c>
      <c r="F25" s="28" t="s">
        <v>280</v>
      </c>
      <c r="G25" s="28" t="s">
        <v>280</v>
      </c>
      <c r="H25" s="29" t="s">
        <v>280</v>
      </c>
      <c r="I25" s="27"/>
      <c r="J25" s="28"/>
      <c r="K25" s="28"/>
      <c r="L25" s="28"/>
      <c r="M25" s="29"/>
    </row>
    <row r="26" spans="1:13" ht="43.5" x14ac:dyDescent="0.35">
      <c r="A26" s="11">
        <v>123</v>
      </c>
      <c r="B26" s="12" t="s">
        <v>139</v>
      </c>
      <c r="C26" s="20"/>
      <c r="D26" s="20"/>
      <c r="E26" s="27" t="s">
        <v>280</v>
      </c>
      <c r="F26" s="28" t="s">
        <v>280</v>
      </c>
      <c r="G26" s="28" t="s">
        <v>280</v>
      </c>
      <c r="H26" s="29"/>
      <c r="I26" s="27"/>
      <c r="J26" s="28"/>
      <c r="K26" s="28"/>
      <c r="L26" s="28"/>
      <c r="M26" s="29" t="s">
        <v>280</v>
      </c>
    </row>
    <row r="27" spans="1:13" ht="58" x14ac:dyDescent="0.35">
      <c r="A27" s="11">
        <v>185</v>
      </c>
      <c r="B27" s="12" t="s">
        <v>200</v>
      </c>
      <c r="C27" s="20"/>
      <c r="D27" s="20"/>
      <c r="E27" s="27" t="s">
        <v>280</v>
      </c>
      <c r="F27" s="28"/>
      <c r="G27" s="28" t="s">
        <v>280</v>
      </c>
      <c r="H27" s="29" t="s">
        <v>280</v>
      </c>
      <c r="I27" s="27"/>
      <c r="J27" s="28"/>
      <c r="K27" s="28"/>
      <c r="L27" s="28"/>
      <c r="M27" s="29"/>
    </row>
    <row r="28" spans="1:13" ht="29" x14ac:dyDescent="0.35">
      <c r="A28" s="11">
        <v>120</v>
      </c>
      <c r="B28" s="12" t="s">
        <v>136</v>
      </c>
      <c r="C28" s="20"/>
      <c r="D28" s="20"/>
      <c r="E28" s="27" t="s">
        <v>280</v>
      </c>
      <c r="F28" s="28" t="s">
        <v>280</v>
      </c>
      <c r="G28" s="28" t="s">
        <v>280</v>
      </c>
      <c r="H28" s="29" t="s">
        <v>280</v>
      </c>
      <c r="I28" s="27"/>
      <c r="J28" s="28"/>
      <c r="K28" s="28"/>
      <c r="L28" s="28"/>
      <c r="M28" s="29"/>
    </row>
    <row r="29" spans="1:13" ht="29" x14ac:dyDescent="0.35">
      <c r="A29" s="11">
        <v>53</v>
      </c>
      <c r="B29" s="12" t="s">
        <v>70</v>
      </c>
      <c r="C29" s="20"/>
      <c r="D29" s="20"/>
      <c r="E29" s="27" t="s">
        <v>280</v>
      </c>
      <c r="F29" s="28" t="s">
        <v>280</v>
      </c>
      <c r="G29" s="28" t="s">
        <v>280</v>
      </c>
      <c r="H29" s="29" t="s">
        <v>280</v>
      </c>
      <c r="I29" s="27"/>
      <c r="J29" s="28"/>
      <c r="K29" s="28"/>
      <c r="L29" s="28" t="s">
        <v>280</v>
      </c>
      <c r="M29" s="29"/>
    </row>
    <row r="30" spans="1:13" ht="29" x14ac:dyDescent="0.35">
      <c r="A30" s="11">
        <v>153</v>
      </c>
      <c r="B30" s="12" t="s">
        <v>169</v>
      </c>
      <c r="C30" s="20"/>
      <c r="D30" s="20"/>
      <c r="E30" s="27" t="s">
        <v>280</v>
      </c>
      <c r="F30" s="28" t="s">
        <v>280</v>
      </c>
      <c r="G30" s="28" t="s">
        <v>280</v>
      </c>
      <c r="H30" s="29" t="s">
        <v>280</v>
      </c>
      <c r="I30" s="27"/>
      <c r="J30" s="28"/>
      <c r="K30" s="28"/>
      <c r="L30" s="28"/>
      <c r="M30" s="29" t="s">
        <v>280</v>
      </c>
    </row>
    <row r="31" spans="1:13" ht="29" x14ac:dyDescent="0.35">
      <c r="A31" s="11">
        <v>211</v>
      </c>
      <c r="B31" s="12" t="s">
        <v>226</v>
      </c>
      <c r="C31" s="20"/>
      <c r="D31" s="20"/>
      <c r="E31" s="27" t="s">
        <v>280</v>
      </c>
      <c r="F31" s="28" t="s">
        <v>280</v>
      </c>
      <c r="G31" s="28" t="s">
        <v>280</v>
      </c>
      <c r="H31" s="29" t="s">
        <v>280</v>
      </c>
      <c r="I31" s="27"/>
      <c r="J31" s="28"/>
      <c r="K31" s="28"/>
      <c r="L31" s="28"/>
      <c r="M31" s="29" t="s">
        <v>280</v>
      </c>
    </row>
    <row r="32" spans="1:13" ht="72.5" x14ac:dyDescent="0.35">
      <c r="A32" s="11">
        <v>54</v>
      </c>
      <c r="B32" s="12" t="s">
        <v>71</v>
      </c>
      <c r="C32" s="20"/>
      <c r="D32" s="20"/>
      <c r="E32" s="27" t="s">
        <v>280</v>
      </c>
      <c r="F32" s="28" t="s">
        <v>280</v>
      </c>
      <c r="G32" s="28" t="s">
        <v>280</v>
      </c>
      <c r="H32" s="29"/>
      <c r="I32" s="27"/>
      <c r="J32" s="28"/>
      <c r="K32" s="28"/>
      <c r="L32" s="28"/>
      <c r="M32" s="29"/>
    </row>
    <row r="33" spans="1:13" ht="29" x14ac:dyDescent="0.35">
      <c r="A33" s="11">
        <v>162</v>
      </c>
      <c r="B33" s="12" t="s">
        <v>178</v>
      </c>
      <c r="C33" s="20"/>
      <c r="D33" s="20"/>
      <c r="E33" s="27" t="s">
        <v>280</v>
      </c>
      <c r="F33" s="28" t="s">
        <v>280</v>
      </c>
      <c r="G33" s="28" t="s">
        <v>280</v>
      </c>
      <c r="H33" s="29" t="s">
        <v>280</v>
      </c>
      <c r="I33" s="27"/>
      <c r="J33" s="28"/>
      <c r="K33" s="28"/>
      <c r="L33" s="28"/>
      <c r="M33" s="29"/>
    </row>
    <row r="34" spans="1:13" ht="43.5" x14ac:dyDescent="0.35">
      <c r="A34" s="11">
        <v>50</v>
      </c>
      <c r="B34" s="12" t="s">
        <v>66</v>
      </c>
      <c r="C34" s="20"/>
      <c r="D34" s="20"/>
      <c r="E34" s="27" t="s">
        <v>280</v>
      </c>
      <c r="F34" s="28" t="s">
        <v>280</v>
      </c>
      <c r="G34" s="28" t="s">
        <v>280</v>
      </c>
      <c r="H34" s="29" t="s">
        <v>280</v>
      </c>
      <c r="I34" s="27"/>
      <c r="J34" s="28"/>
      <c r="K34" s="28"/>
      <c r="L34" s="28"/>
      <c r="M34" s="29"/>
    </row>
    <row r="35" spans="1:13" ht="29" x14ac:dyDescent="0.35">
      <c r="A35" s="11">
        <v>132</v>
      </c>
      <c r="B35" s="12" t="s">
        <v>148</v>
      </c>
      <c r="C35" s="20"/>
      <c r="D35" s="20"/>
      <c r="E35" s="27" t="s">
        <v>280</v>
      </c>
      <c r="F35" s="28" t="s">
        <v>280</v>
      </c>
      <c r="G35" s="28" t="s">
        <v>280</v>
      </c>
      <c r="H35" s="29" t="s">
        <v>280</v>
      </c>
      <c r="I35" s="27"/>
      <c r="J35" s="28"/>
      <c r="K35" s="28"/>
      <c r="L35" s="28"/>
      <c r="M35" s="29"/>
    </row>
    <row r="36" spans="1:13" ht="29" x14ac:dyDescent="0.35">
      <c r="A36" s="11">
        <v>217</v>
      </c>
      <c r="B36" s="12" t="s">
        <v>232</v>
      </c>
      <c r="C36" s="20"/>
      <c r="D36" s="20"/>
      <c r="E36" s="27" t="s">
        <v>280</v>
      </c>
      <c r="F36" s="28" t="s">
        <v>280</v>
      </c>
      <c r="G36" s="28" t="s">
        <v>280</v>
      </c>
      <c r="H36" s="29" t="s">
        <v>280</v>
      </c>
      <c r="I36" s="27"/>
      <c r="J36" s="28"/>
      <c r="K36" s="28"/>
      <c r="L36" s="28"/>
      <c r="M36" s="29"/>
    </row>
    <row r="37" spans="1:13" x14ac:dyDescent="0.35">
      <c r="A37" s="11">
        <v>70</v>
      </c>
      <c r="B37" s="12" t="s">
        <v>86</v>
      </c>
      <c r="C37" s="20"/>
      <c r="D37" s="20"/>
      <c r="E37" s="27" t="s">
        <v>280</v>
      </c>
      <c r="F37" s="28" t="s">
        <v>280</v>
      </c>
      <c r="G37" s="28" t="s">
        <v>280</v>
      </c>
      <c r="H37" s="29"/>
      <c r="I37" s="27"/>
      <c r="J37" s="28"/>
      <c r="K37" s="28"/>
      <c r="L37" s="28"/>
      <c r="M37" s="29"/>
    </row>
    <row r="38" spans="1:13" ht="101.5" x14ac:dyDescent="0.35">
      <c r="A38" s="11">
        <v>91</v>
      </c>
      <c r="B38" s="12" t="s">
        <v>107</v>
      </c>
      <c r="C38" s="20"/>
      <c r="D38" s="20"/>
      <c r="E38" s="27" t="s">
        <v>280</v>
      </c>
      <c r="F38" s="28"/>
      <c r="G38" s="28" t="s">
        <v>280</v>
      </c>
      <c r="H38" s="29" t="s">
        <v>280</v>
      </c>
      <c r="I38" s="27"/>
      <c r="J38" s="28"/>
      <c r="K38" s="28"/>
      <c r="L38" s="28"/>
      <c r="M38" s="29"/>
    </row>
    <row r="39" spans="1:13" ht="29" x14ac:dyDescent="0.35">
      <c r="A39" s="11">
        <v>245</v>
      </c>
      <c r="B39" s="12" t="s">
        <v>260</v>
      </c>
      <c r="C39" s="20"/>
      <c r="D39" s="20"/>
      <c r="E39" s="27" t="s">
        <v>280</v>
      </c>
      <c r="F39" s="28" t="s">
        <v>280</v>
      </c>
      <c r="G39" s="28" t="s">
        <v>280</v>
      </c>
      <c r="H39" s="29" t="s">
        <v>280</v>
      </c>
      <c r="I39" s="27"/>
      <c r="J39" s="28"/>
      <c r="K39" s="28" t="s">
        <v>280</v>
      </c>
      <c r="L39" s="28"/>
      <c r="M39" s="29"/>
    </row>
    <row r="40" spans="1:13" ht="43.5" x14ac:dyDescent="0.35">
      <c r="A40" s="11">
        <v>85</v>
      </c>
      <c r="B40" s="12" t="s">
        <v>101</v>
      </c>
      <c r="C40" s="20"/>
      <c r="D40" s="20"/>
      <c r="E40" s="27" t="s">
        <v>280</v>
      </c>
      <c r="F40" s="28" t="s">
        <v>280</v>
      </c>
      <c r="G40" s="28" t="s">
        <v>280</v>
      </c>
      <c r="H40" s="29"/>
      <c r="I40" s="27"/>
      <c r="J40" s="28"/>
      <c r="K40" s="28"/>
      <c r="L40" s="28"/>
      <c r="M40" s="29" t="s">
        <v>280</v>
      </c>
    </row>
    <row r="41" spans="1:13" ht="58" x14ac:dyDescent="0.35">
      <c r="A41" s="11">
        <v>43</v>
      </c>
      <c r="B41" s="14" t="s">
        <v>60</v>
      </c>
      <c r="C41" s="20"/>
      <c r="D41" s="20"/>
      <c r="E41" s="27" t="s">
        <v>280</v>
      </c>
      <c r="F41" s="28"/>
      <c r="G41" s="28" t="s">
        <v>280</v>
      </c>
      <c r="H41" s="29"/>
      <c r="I41" s="27"/>
      <c r="J41" s="28"/>
      <c r="K41" s="28"/>
      <c r="L41" s="28"/>
      <c r="M41" s="29"/>
    </row>
    <row r="42" spans="1:13" ht="43.5" x14ac:dyDescent="0.35">
      <c r="A42" s="11">
        <v>157</v>
      </c>
      <c r="B42" s="14" t="s">
        <v>173</v>
      </c>
      <c r="C42" s="20"/>
      <c r="D42" s="20"/>
      <c r="E42" s="27" t="s">
        <v>280</v>
      </c>
      <c r="F42" s="28" t="s">
        <v>280</v>
      </c>
      <c r="G42" s="28" t="s">
        <v>280</v>
      </c>
      <c r="H42" s="29" t="s">
        <v>280</v>
      </c>
      <c r="I42" s="27"/>
      <c r="J42" s="28"/>
      <c r="K42" s="28"/>
      <c r="L42" s="28"/>
      <c r="M42" s="29" t="s">
        <v>280</v>
      </c>
    </row>
    <row r="43" spans="1:13" ht="87" x14ac:dyDescent="0.35">
      <c r="A43" s="11">
        <v>65</v>
      </c>
      <c r="B43" s="14" t="s">
        <v>82</v>
      </c>
      <c r="C43" s="20"/>
      <c r="D43" s="20"/>
      <c r="E43" s="27" t="s">
        <v>280</v>
      </c>
      <c r="F43" s="28" t="s">
        <v>280</v>
      </c>
      <c r="G43" s="28"/>
      <c r="H43" s="29" t="s">
        <v>280</v>
      </c>
      <c r="I43" s="27"/>
      <c r="J43" s="28"/>
      <c r="K43" s="28"/>
      <c r="L43" s="28"/>
      <c r="M43" s="29"/>
    </row>
    <row r="44" spans="1:13" ht="29" x14ac:dyDescent="0.35">
      <c r="A44" s="11">
        <v>75</v>
      </c>
      <c r="B44" s="14" t="s">
        <v>91</v>
      </c>
      <c r="C44" s="20"/>
      <c r="D44" s="20"/>
      <c r="E44" s="27" t="s">
        <v>280</v>
      </c>
      <c r="F44" s="28" t="s">
        <v>280</v>
      </c>
      <c r="G44" s="28" t="s">
        <v>280</v>
      </c>
      <c r="H44" s="29" t="s">
        <v>280</v>
      </c>
      <c r="I44" s="27"/>
      <c r="J44" s="28"/>
      <c r="K44" s="28"/>
      <c r="L44" s="28"/>
      <c r="M44" s="29" t="s">
        <v>280</v>
      </c>
    </row>
    <row r="45" spans="1:13" ht="43.5" x14ac:dyDescent="0.35">
      <c r="A45" s="11">
        <v>214</v>
      </c>
      <c r="B45" s="14" t="s">
        <v>229</v>
      </c>
      <c r="C45" s="20"/>
      <c r="D45" s="20"/>
      <c r="E45" s="27" t="s">
        <v>280</v>
      </c>
      <c r="F45" s="28" t="s">
        <v>280</v>
      </c>
      <c r="G45" s="28" t="s">
        <v>280</v>
      </c>
      <c r="H45" s="29" t="s">
        <v>280</v>
      </c>
      <c r="I45" s="27"/>
      <c r="J45" s="28"/>
      <c r="K45" s="28"/>
      <c r="L45" s="28"/>
      <c r="M45" s="29"/>
    </row>
    <row r="46" spans="1:13" ht="29" x14ac:dyDescent="0.35">
      <c r="A46" s="11">
        <v>233</v>
      </c>
      <c r="B46" s="14" t="s">
        <v>248</v>
      </c>
      <c r="C46" s="20"/>
      <c r="D46" s="20"/>
      <c r="E46" s="27" t="s">
        <v>280</v>
      </c>
      <c r="F46" s="28"/>
      <c r="G46" s="28" t="s">
        <v>280</v>
      </c>
      <c r="H46" s="29"/>
      <c r="I46" s="27"/>
      <c r="J46" s="28"/>
      <c r="K46" s="28"/>
      <c r="L46" s="28"/>
      <c r="M46" s="29"/>
    </row>
    <row r="47" spans="1:13" ht="43.5" x14ac:dyDescent="0.35">
      <c r="A47" s="11">
        <v>82</v>
      </c>
      <c r="B47" s="14" t="s">
        <v>98</v>
      </c>
      <c r="C47" s="20"/>
      <c r="D47" s="20"/>
      <c r="E47" s="27" t="s">
        <v>280</v>
      </c>
      <c r="F47" s="28"/>
      <c r="G47" s="28" t="s">
        <v>280</v>
      </c>
      <c r="H47" s="29" t="s">
        <v>280</v>
      </c>
      <c r="I47" s="27"/>
      <c r="J47" s="28"/>
      <c r="K47" s="28"/>
      <c r="L47" s="28"/>
      <c r="M47" s="29"/>
    </row>
    <row r="48" spans="1:13" ht="29" x14ac:dyDescent="0.35">
      <c r="A48" s="11">
        <v>84</v>
      </c>
      <c r="B48" s="14" t="s">
        <v>100</v>
      </c>
      <c r="C48" s="20"/>
      <c r="D48" s="20"/>
      <c r="E48" s="27" t="s">
        <v>280</v>
      </c>
      <c r="F48" s="28" t="s">
        <v>280</v>
      </c>
      <c r="G48" s="28" t="s">
        <v>280</v>
      </c>
      <c r="H48" s="29" t="s">
        <v>280</v>
      </c>
      <c r="I48" s="27"/>
      <c r="J48" s="28"/>
      <c r="K48" s="28"/>
      <c r="L48" s="28"/>
      <c r="M48" s="29"/>
    </row>
    <row r="49" spans="1:13" ht="29" x14ac:dyDescent="0.35">
      <c r="A49" s="11">
        <v>126</v>
      </c>
      <c r="B49" s="14" t="s">
        <v>142</v>
      </c>
      <c r="C49" s="20"/>
      <c r="D49" s="20"/>
      <c r="E49" s="27" t="s">
        <v>280</v>
      </c>
      <c r="F49" s="28" t="s">
        <v>280</v>
      </c>
      <c r="G49" s="28" t="s">
        <v>280</v>
      </c>
      <c r="H49" s="29" t="s">
        <v>280</v>
      </c>
      <c r="I49" s="27"/>
      <c r="J49" s="28"/>
      <c r="K49" s="28"/>
      <c r="L49" s="28"/>
      <c r="M49" s="29"/>
    </row>
    <row r="50" spans="1:13" ht="29" x14ac:dyDescent="0.35">
      <c r="A50" s="11">
        <v>12</v>
      </c>
      <c r="B50" s="14" t="s">
        <v>25</v>
      </c>
      <c r="C50" s="20"/>
      <c r="D50" s="20"/>
      <c r="E50" s="27" t="s">
        <v>280</v>
      </c>
      <c r="F50" s="28"/>
      <c r="G50" s="28" t="s">
        <v>280</v>
      </c>
      <c r="H50" s="29"/>
      <c r="I50" s="27"/>
      <c r="J50" s="28"/>
      <c r="K50" s="28"/>
      <c r="L50" s="28"/>
      <c r="M50" s="29"/>
    </row>
    <row r="51" spans="1:13" ht="29" x14ac:dyDescent="0.35">
      <c r="A51" s="13">
        <v>129</v>
      </c>
      <c r="B51" s="15" t="s">
        <v>145</v>
      </c>
      <c r="C51" s="20"/>
      <c r="D51" s="20"/>
      <c r="E51" s="27" t="s">
        <v>280</v>
      </c>
      <c r="F51" s="28" t="s">
        <v>280</v>
      </c>
      <c r="G51" s="28" t="s">
        <v>280</v>
      </c>
      <c r="H51" s="29"/>
      <c r="I51" s="27"/>
      <c r="J51" s="28"/>
      <c r="K51" s="28"/>
      <c r="L51" s="28"/>
      <c r="M51" s="29" t="s">
        <v>280</v>
      </c>
    </row>
    <row r="52" spans="1:13" ht="29" x14ac:dyDescent="0.35">
      <c r="A52" s="13">
        <v>206</v>
      </c>
      <c r="B52" s="15" t="s">
        <v>221</v>
      </c>
      <c r="C52" s="20"/>
      <c r="D52" s="20"/>
      <c r="E52" s="27" t="s">
        <v>280</v>
      </c>
      <c r="F52" s="28" t="s">
        <v>280</v>
      </c>
      <c r="G52" s="28" t="s">
        <v>280</v>
      </c>
      <c r="H52" s="29" t="s">
        <v>280</v>
      </c>
      <c r="I52" s="27"/>
      <c r="J52" s="28"/>
      <c r="K52" s="28"/>
      <c r="L52" s="28"/>
      <c r="M52" s="29"/>
    </row>
    <row r="53" spans="1:13" ht="29" x14ac:dyDescent="0.35">
      <c r="A53" s="13">
        <v>134</v>
      </c>
      <c r="B53" s="15" t="s">
        <v>150</v>
      </c>
      <c r="C53" s="20"/>
      <c r="D53" s="20"/>
      <c r="E53" s="27" t="s">
        <v>280</v>
      </c>
      <c r="F53" s="28" t="s">
        <v>280</v>
      </c>
      <c r="G53" s="28" t="s">
        <v>280</v>
      </c>
      <c r="H53" s="29" t="s">
        <v>280</v>
      </c>
      <c r="I53" s="27"/>
      <c r="J53" s="28"/>
      <c r="K53" s="28"/>
      <c r="L53" s="28"/>
      <c r="M53" s="29"/>
    </row>
    <row r="54" spans="1:13" ht="43.5" x14ac:dyDescent="0.35">
      <c r="A54" s="13">
        <v>172</v>
      </c>
      <c r="B54" s="15" t="s">
        <v>188</v>
      </c>
      <c r="C54" s="20"/>
      <c r="D54" s="20"/>
      <c r="E54" s="27" t="s">
        <v>280</v>
      </c>
      <c r="F54" s="28" t="s">
        <v>280</v>
      </c>
      <c r="G54" s="28" t="s">
        <v>280</v>
      </c>
      <c r="H54" s="29" t="s">
        <v>280</v>
      </c>
      <c r="I54" s="27"/>
      <c r="J54" s="28"/>
      <c r="K54" s="28"/>
      <c r="L54" s="28"/>
      <c r="M54" s="29"/>
    </row>
    <row r="55" spans="1:13" ht="29" x14ac:dyDescent="0.35">
      <c r="A55" s="13">
        <v>188</v>
      </c>
      <c r="B55" s="15" t="s">
        <v>203</v>
      </c>
      <c r="C55" s="20"/>
      <c r="D55" s="20"/>
      <c r="E55" s="27" t="s">
        <v>280</v>
      </c>
      <c r="F55" s="28" t="s">
        <v>280</v>
      </c>
      <c r="G55" s="28" t="s">
        <v>280</v>
      </c>
      <c r="H55" s="29" t="s">
        <v>280</v>
      </c>
      <c r="I55" s="27"/>
      <c r="J55" s="28"/>
      <c r="K55" s="28"/>
      <c r="L55" s="28"/>
      <c r="M55" s="29"/>
    </row>
    <row r="56" spans="1:13" ht="58" x14ac:dyDescent="0.35">
      <c r="A56" s="13">
        <v>41</v>
      </c>
      <c r="B56" s="15" t="s">
        <v>58</v>
      </c>
      <c r="C56" s="20"/>
      <c r="D56" s="20"/>
      <c r="E56" s="27" t="s">
        <v>280</v>
      </c>
      <c r="F56" s="28" t="s">
        <v>280</v>
      </c>
      <c r="G56" s="28" t="s">
        <v>280</v>
      </c>
      <c r="H56" s="29" t="s">
        <v>280</v>
      </c>
      <c r="I56" s="27"/>
      <c r="J56" s="28"/>
      <c r="K56" s="28"/>
      <c r="L56" s="28"/>
      <c r="M56" s="29"/>
    </row>
    <row r="57" spans="1:13" ht="29" x14ac:dyDescent="0.35">
      <c r="A57" s="13">
        <v>97</v>
      </c>
      <c r="B57" s="15" t="s">
        <v>113</v>
      </c>
      <c r="C57" s="20"/>
      <c r="D57" s="20"/>
      <c r="E57" s="27" t="s">
        <v>280</v>
      </c>
      <c r="F57" s="28" t="s">
        <v>280</v>
      </c>
      <c r="G57" s="28" t="s">
        <v>280</v>
      </c>
      <c r="H57" s="29" t="s">
        <v>280</v>
      </c>
      <c r="I57" s="27"/>
      <c r="J57" s="28"/>
      <c r="K57" s="28"/>
      <c r="L57" s="28"/>
      <c r="M57" s="29"/>
    </row>
    <row r="58" spans="1:13" ht="29" x14ac:dyDescent="0.35">
      <c r="A58" s="13">
        <v>190</v>
      </c>
      <c r="B58" s="15" t="s">
        <v>205</v>
      </c>
      <c r="C58" s="20"/>
      <c r="D58" s="20"/>
      <c r="E58" s="27" t="s">
        <v>280</v>
      </c>
      <c r="F58" s="28" t="s">
        <v>280</v>
      </c>
      <c r="G58" s="28" t="s">
        <v>280</v>
      </c>
      <c r="H58" s="29"/>
      <c r="I58" s="27"/>
      <c r="J58" s="28"/>
      <c r="K58" s="28"/>
      <c r="L58" s="28"/>
      <c r="M58" s="29"/>
    </row>
    <row r="59" spans="1:13" ht="58" x14ac:dyDescent="0.35">
      <c r="A59" s="13">
        <v>189</v>
      </c>
      <c r="B59" s="15" t="s">
        <v>204</v>
      </c>
      <c r="C59" s="20"/>
      <c r="D59" s="20"/>
      <c r="E59" s="27" t="s">
        <v>280</v>
      </c>
      <c r="F59" s="28" t="s">
        <v>280</v>
      </c>
      <c r="G59" s="28" t="s">
        <v>280</v>
      </c>
      <c r="H59" s="29" t="s">
        <v>280</v>
      </c>
      <c r="I59" s="27"/>
      <c r="J59" s="28"/>
      <c r="K59" s="28"/>
      <c r="L59" s="28"/>
      <c r="M59" s="29" t="s">
        <v>280</v>
      </c>
    </row>
    <row r="60" spans="1:13" ht="29" x14ac:dyDescent="0.35">
      <c r="A60" s="13">
        <v>215</v>
      </c>
      <c r="B60" s="15" t="s">
        <v>230</v>
      </c>
      <c r="C60" s="20"/>
      <c r="D60" s="20"/>
      <c r="E60" s="27" t="s">
        <v>280</v>
      </c>
      <c r="F60" s="28" t="s">
        <v>280</v>
      </c>
      <c r="G60" s="28" t="s">
        <v>280</v>
      </c>
      <c r="H60" s="29" t="s">
        <v>280</v>
      </c>
      <c r="I60" s="27"/>
      <c r="J60" s="28"/>
      <c r="K60" s="28"/>
      <c r="L60" s="28"/>
      <c r="M60" s="29"/>
    </row>
    <row r="61" spans="1:13" ht="29" x14ac:dyDescent="0.35">
      <c r="A61" s="13">
        <v>47</v>
      </c>
      <c r="B61" s="15" t="s">
        <v>63</v>
      </c>
      <c r="C61" s="20"/>
      <c r="D61" s="20"/>
      <c r="E61" s="27" t="s">
        <v>280</v>
      </c>
      <c r="F61" s="28" t="s">
        <v>280</v>
      </c>
      <c r="G61" s="28" t="s">
        <v>280</v>
      </c>
      <c r="H61" s="29"/>
      <c r="I61" s="27"/>
      <c r="J61" s="28"/>
      <c r="K61" s="28"/>
      <c r="L61" s="28" t="s">
        <v>280</v>
      </c>
      <c r="M61" s="29" t="s">
        <v>280</v>
      </c>
    </row>
    <row r="62" spans="1:13" ht="72.5" x14ac:dyDescent="0.35">
      <c r="A62" s="13">
        <v>69</v>
      </c>
      <c r="B62" s="15" t="s">
        <v>85</v>
      </c>
      <c r="C62" s="20"/>
      <c r="D62" s="20"/>
      <c r="E62" s="27" t="s">
        <v>280</v>
      </c>
      <c r="F62" s="28" t="s">
        <v>280</v>
      </c>
      <c r="G62" s="28" t="s">
        <v>280</v>
      </c>
      <c r="H62" s="29"/>
      <c r="I62" s="27"/>
      <c r="J62" s="28"/>
      <c r="K62" s="28"/>
      <c r="L62" s="28"/>
      <c r="M62" s="29"/>
    </row>
    <row r="63" spans="1:13" ht="29" x14ac:dyDescent="0.35">
      <c r="A63" s="13">
        <v>17</v>
      </c>
      <c r="B63" s="15" t="s">
        <v>33</v>
      </c>
      <c r="C63" s="20"/>
      <c r="D63" s="20"/>
      <c r="E63" s="27" t="s">
        <v>280</v>
      </c>
      <c r="F63" s="28" t="s">
        <v>280</v>
      </c>
      <c r="G63" s="28" t="s">
        <v>280</v>
      </c>
      <c r="H63" s="29" t="s">
        <v>280</v>
      </c>
      <c r="I63" s="27"/>
      <c r="J63" s="28"/>
      <c r="K63" s="28"/>
      <c r="L63" s="28" t="s">
        <v>280</v>
      </c>
      <c r="M63" s="29"/>
    </row>
    <row r="64" spans="1:13" ht="29" x14ac:dyDescent="0.35">
      <c r="A64" s="13">
        <v>104</v>
      </c>
      <c r="B64" s="15" t="s">
        <v>120</v>
      </c>
      <c r="C64" s="20"/>
      <c r="D64" s="20"/>
      <c r="E64" s="27" t="s">
        <v>280</v>
      </c>
      <c r="F64" s="28" t="s">
        <v>280</v>
      </c>
      <c r="G64" s="28" t="s">
        <v>280</v>
      </c>
      <c r="H64" s="29" t="s">
        <v>280</v>
      </c>
      <c r="I64" s="27"/>
      <c r="J64" s="28"/>
      <c r="K64" s="28"/>
      <c r="L64" s="28"/>
      <c r="M64" s="29"/>
    </row>
    <row r="65" spans="1:13" ht="87" x14ac:dyDescent="0.35">
      <c r="A65" s="13">
        <v>72</v>
      </c>
      <c r="B65" s="15" t="s">
        <v>88</v>
      </c>
      <c r="C65" s="20"/>
      <c r="D65" s="20"/>
      <c r="E65" s="27" t="s">
        <v>280</v>
      </c>
      <c r="F65" s="28"/>
      <c r="G65" s="28" t="s">
        <v>280</v>
      </c>
      <c r="H65" s="29" t="s">
        <v>280</v>
      </c>
      <c r="I65" s="27"/>
      <c r="J65" s="28"/>
      <c r="K65" s="28"/>
      <c r="L65" s="28"/>
      <c r="M65" s="29"/>
    </row>
    <row r="66" spans="1:13" ht="72.5" x14ac:dyDescent="0.35">
      <c r="A66" s="13">
        <v>107</v>
      </c>
      <c r="B66" s="15" t="s">
        <v>123</v>
      </c>
      <c r="C66" s="20"/>
      <c r="D66" s="20"/>
      <c r="E66" s="27" t="s">
        <v>280</v>
      </c>
      <c r="F66" s="28" t="s">
        <v>280</v>
      </c>
      <c r="G66" s="28" t="s">
        <v>280</v>
      </c>
      <c r="H66" s="29" t="s">
        <v>280</v>
      </c>
      <c r="I66" s="27"/>
      <c r="J66" s="28"/>
      <c r="K66" s="28"/>
      <c r="L66" s="28" t="s">
        <v>280</v>
      </c>
      <c r="M66" s="29"/>
    </row>
    <row r="67" spans="1:13" ht="29" x14ac:dyDescent="0.35">
      <c r="A67" s="13">
        <v>86</v>
      </c>
      <c r="B67" s="15" t="s">
        <v>102</v>
      </c>
      <c r="C67" s="20"/>
      <c r="D67" s="20"/>
      <c r="E67" s="27" t="s">
        <v>280</v>
      </c>
      <c r="F67" s="28" t="s">
        <v>280</v>
      </c>
      <c r="G67" s="28" t="s">
        <v>280</v>
      </c>
      <c r="H67" s="60"/>
      <c r="I67" s="27"/>
      <c r="J67" s="28"/>
      <c r="K67" s="28"/>
      <c r="L67" s="28" t="s">
        <v>280</v>
      </c>
      <c r="M67" s="29"/>
    </row>
    <row r="68" spans="1:13" ht="29" x14ac:dyDescent="0.35">
      <c r="A68" s="13">
        <v>9</v>
      </c>
      <c r="B68" s="15" t="s">
        <v>21</v>
      </c>
      <c r="C68" s="20"/>
      <c r="D68" s="20"/>
      <c r="E68" s="27" t="s">
        <v>280</v>
      </c>
      <c r="F68" s="28" t="s">
        <v>280</v>
      </c>
      <c r="G68" s="28" t="s">
        <v>280</v>
      </c>
      <c r="H68" s="29" t="s">
        <v>280</v>
      </c>
      <c r="I68" s="27"/>
      <c r="J68" s="28"/>
      <c r="K68" s="28"/>
      <c r="L68" s="28"/>
      <c r="M68" s="29"/>
    </row>
    <row r="69" spans="1:13" ht="43.5" x14ac:dyDescent="0.35">
      <c r="A69" s="13">
        <v>143</v>
      </c>
      <c r="B69" s="15" t="s">
        <v>159</v>
      </c>
      <c r="C69" s="20"/>
      <c r="D69" s="20"/>
      <c r="E69" s="27" t="s">
        <v>280</v>
      </c>
      <c r="F69" s="28" t="s">
        <v>280</v>
      </c>
      <c r="G69" s="28" t="s">
        <v>280</v>
      </c>
      <c r="H69" s="29"/>
      <c r="I69" s="27"/>
      <c r="J69" s="28"/>
      <c r="K69" s="28"/>
      <c r="L69" s="28"/>
      <c r="M69" s="29"/>
    </row>
    <row r="70" spans="1:13" ht="29" x14ac:dyDescent="0.35">
      <c r="A70" s="13">
        <v>196</v>
      </c>
      <c r="B70" s="15" t="s">
        <v>211</v>
      </c>
      <c r="C70" s="20"/>
      <c r="D70" s="20"/>
      <c r="E70" s="27" t="s">
        <v>280</v>
      </c>
      <c r="F70" s="28" t="s">
        <v>280</v>
      </c>
      <c r="G70" s="28" t="s">
        <v>280</v>
      </c>
      <c r="H70" s="29" t="s">
        <v>280</v>
      </c>
      <c r="I70" s="27"/>
      <c r="J70" s="28"/>
      <c r="K70" s="28"/>
      <c r="L70" s="28"/>
      <c r="M70" s="29" t="s">
        <v>280</v>
      </c>
    </row>
    <row r="71" spans="1:13" ht="43.5" x14ac:dyDescent="0.35">
      <c r="A71" s="13">
        <v>45</v>
      </c>
      <c r="B71" s="15" t="s">
        <v>61</v>
      </c>
      <c r="C71" s="20"/>
      <c r="D71" s="20"/>
      <c r="E71" s="27" t="s">
        <v>280</v>
      </c>
      <c r="F71" s="28" t="s">
        <v>280</v>
      </c>
      <c r="G71" s="28" t="s">
        <v>280</v>
      </c>
      <c r="H71" s="29"/>
      <c r="I71" s="27"/>
      <c r="J71" s="28"/>
      <c r="K71" s="28"/>
      <c r="L71" s="28"/>
      <c r="M71" s="29"/>
    </row>
    <row r="72" spans="1:13" ht="43.5" x14ac:dyDescent="0.35">
      <c r="A72" s="13">
        <v>73</v>
      </c>
      <c r="B72" s="15" t="s">
        <v>89</v>
      </c>
      <c r="C72" s="20"/>
      <c r="D72" s="20"/>
      <c r="E72" s="27" t="s">
        <v>280</v>
      </c>
      <c r="F72" s="28" t="s">
        <v>280</v>
      </c>
      <c r="G72" s="28" t="s">
        <v>280</v>
      </c>
      <c r="H72" s="29" t="s">
        <v>280</v>
      </c>
      <c r="I72" s="27"/>
      <c r="J72" s="28"/>
      <c r="K72" s="28"/>
      <c r="L72" s="28"/>
      <c r="M72" s="29"/>
    </row>
    <row r="73" spans="1:13" ht="29" x14ac:dyDescent="0.35">
      <c r="A73" s="13">
        <v>165</v>
      </c>
      <c r="B73" s="15" t="s">
        <v>181</v>
      </c>
      <c r="C73" s="20"/>
      <c r="D73" s="20"/>
      <c r="E73" s="27" t="s">
        <v>280</v>
      </c>
      <c r="F73" s="28" t="s">
        <v>280</v>
      </c>
      <c r="G73" s="28" t="s">
        <v>280</v>
      </c>
      <c r="H73" s="29" t="s">
        <v>280</v>
      </c>
      <c r="I73" s="27"/>
      <c r="J73" s="28"/>
      <c r="K73" s="28"/>
      <c r="L73" s="28"/>
      <c r="M73" s="29"/>
    </row>
    <row r="74" spans="1:13" ht="29" x14ac:dyDescent="0.35">
      <c r="A74" s="13">
        <v>183</v>
      </c>
      <c r="B74" s="15" t="s">
        <v>198</v>
      </c>
      <c r="C74" s="20"/>
      <c r="D74" s="20"/>
      <c r="E74" s="27" t="s">
        <v>280</v>
      </c>
      <c r="F74" s="28" t="s">
        <v>280</v>
      </c>
      <c r="G74" s="28" t="s">
        <v>280</v>
      </c>
      <c r="H74" s="29" t="s">
        <v>280</v>
      </c>
      <c r="I74" s="27"/>
      <c r="J74" s="28"/>
      <c r="K74" s="28"/>
      <c r="L74" s="28"/>
      <c r="M74" s="29"/>
    </row>
    <row r="75" spans="1:13" ht="72.5" x14ac:dyDescent="0.35">
      <c r="A75" s="13">
        <v>247</v>
      </c>
      <c r="B75" s="15" t="s">
        <v>262</v>
      </c>
      <c r="C75" s="20"/>
      <c r="D75" s="20"/>
      <c r="E75" s="27" t="s">
        <v>280</v>
      </c>
      <c r="F75" s="28" t="s">
        <v>280</v>
      </c>
      <c r="G75" s="28" t="s">
        <v>280</v>
      </c>
      <c r="H75" s="29" t="s">
        <v>280</v>
      </c>
      <c r="I75" s="27"/>
      <c r="J75" s="28"/>
      <c r="K75" s="28"/>
      <c r="L75" s="28"/>
      <c r="M75" s="29"/>
    </row>
    <row r="76" spans="1:13" ht="29" x14ac:dyDescent="0.35">
      <c r="A76" s="13">
        <v>71</v>
      </c>
      <c r="B76" s="15" t="s">
        <v>87</v>
      </c>
      <c r="C76" s="20"/>
      <c r="D76" s="20"/>
      <c r="E76" s="27" t="s">
        <v>280</v>
      </c>
      <c r="F76" s="28" t="s">
        <v>280</v>
      </c>
      <c r="G76" s="28" t="s">
        <v>280</v>
      </c>
      <c r="H76" s="29" t="s">
        <v>280</v>
      </c>
      <c r="I76" s="27"/>
      <c r="J76" s="28"/>
      <c r="K76" s="28"/>
      <c r="L76" s="28"/>
      <c r="M76" s="29"/>
    </row>
    <row r="77" spans="1:13" ht="29" x14ac:dyDescent="0.35">
      <c r="A77" s="13">
        <v>76</v>
      </c>
      <c r="B77" s="15" t="s">
        <v>92</v>
      </c>
      <c r="C77" s="20"/>
      <c r="D77" s="20"/>
      <c r="E77" s="27" t="s">
        <v>280</v>
      </c>
      <c r="F77" s="28" t="s">
        <v>280</v>
      </c>
      <c r="G77" s="28" t="s">
        <v>280</v>
      </c>
      <c r="H77" s="29" t="s">
        <v>280</v>
      </c>
      <c r="I77" s="27"/>
      <c r="J77" s="28"/>
      <c r="K77" s="28"/>
      <c r="L77" s="28"/>
      <c r="M77" s="29"/>
    </row>
    <row r="78" spans="1:13" ht="29" x14ac:dyDescent="0.35">
      <c r="A78" s="13">
        <v>20</v>
      </c>
      <c r="B78" s="15" t="s">
        <v>36</v>
      </c>
      <c r="C78" s="20"/>
      <c r="D78" s="20"/>
      <c r="E78" s="27" t="s">
        <v>280</v>
      </c>
      <c r="F78" s="28" t="s">
        <v>280</v>
      </c>
      <c r="G78" s="28" t="s">
        <v>280</v>
      </c>
      <c r="H78" s="29" t="s">
        <v>280</v>
      </c>
      <c r="I78" s="27"/>
      <c r="J78" s="28"/>
      <c r="K78" s="28"/>
      <c r="L78" s="28"/>
      <c r="M78" s="29"/>
    </row>
    <row r="79" spans="1:13" ht="29" x14ac:dyDescent="0.35">
      <c r="A79" s="13">
        <v>141</v>
      </c>
      <c r="B79" s="15" t="s">
        <v>157</v>
      </c>
      <c r="C79" s="20"/>
      <c r="D79" s="20"/>
      <c r="E79" s="27" t="s">
        <v>280</v>
      </c>
      <c r="F79" s="28" t="s">
        <v>280</v>
      </c>
      <c r="G79" s="28" t="s">
        <v>280</v>
      </c>
      <c r="H79" s="29" t="s">
        <v>280</v>
      </c>
      <c r="I79" s="27"/>
      <c r="J79" s="28"/>
      <c r="K79" s="28"/>
      <c r="L79" s="28"/>
      <c r="M79" s="29"/>
    </row>
    <row r="80" spans="1:13" ht="29" x14ac:dyDescent="0.35">
      <c r="A80" s="13">
        <v>179</v>
      </c>
      <c r="B80" s="15" t="s">
        <v>195</v>
      </c>
      <c r="C80" s="20"/>
      <c r="D80" s="20"/>
      <c r="E80" s="27" t="s">
        <v>280</v>
      </c>
      <c r="F80" s="28" t="s">
        <v>280</v>
      </c>
      <c r="G80" s="28" t="s">
        <v>280</v>
      </c>
      <c r="H80" s="29" t="s">
        <v>280</v>
      </c>
      <c r="I80" s="27"/>
      <c r="J80" s="28"/>
      <c r="K80" s="28"/>
      <c r="L80" s="28"/>
      <c r="M80" s="29" t="s">
        <v>280</v>
      </c>
    </row>
    <row r="81" spans="1:13" ht="58" x14ac:dyDescent="0.35">
      <c r="A81" s="13">
        <v>216</v>
      </c>
      <c r="B81" s="15" t="s">
        <v>231</v>
      </c>
      <c r="C81" s="20"/>
      <c r="D81" s="20"/>
      <c r="E81" s="27" t="s">
        <v>280</v>
      </c>
      <c r="F81" s="28" t="s">
        <v>280</v>
      </c>
      <c r="G81" s="28" t="s">
        <v>280</v>
      </c>
      <c r="H81" s="29" t="s">
        <v>280</v>
      </c>
      <c r="I81" s="27"/>
      <c r="J81" s="28"/>
      <c r="K81" s="28"/>
      <c r="L81" s="28"/>
      <c r="M81" s="29"/>
    </row>
    <row r="82" spans="1:13" ht="43.5" x14ac:dyDescent="0.35">
      <c r="A82" s="13">
        <v>231</v>
      </c>
      <c r="B82" s="15" t="s">
        <v>246</v>
      </c>
      <c r="C82" s="20"/>
      <c r="D82" s="20"/>
      <c r="E82" s="27" t="s">
        <v>280</v>
      </c>
      <c r="F82" s="28" t="s">
        <v>280</v>
      </c>
      <c r="G82" s="28" t="s">
        <v>280</v>
      </c>
      <c r="H82" s="29" t="s">
        <v>280</v>
      </c>
      <c r="I82" s="27"/>
      <c r="J82" s="28"/>
      <c r="K82" s="28"/>
      <c r="L82" s="28"/>
      <c r="M82" s="29"/>
    </row>
    <row r="83" spans="1:13" ht="43.5" x14ac:dyDescent="0.35">
      <c r="A83" s="13">
        <v>1</v>
      </c>
      <c r="B83" s="15" t="s">
        <v>8</v>
      </c>
      <c r="C83" s="20"/>
      <c r="D83" s="20"/>
      <c r="E83" s="27" t="s">
        <v>280</v>
      </c>
      <c r="F83" s="28"/>
      <c r="G83" s="28" t="s">
        <v>280</v>
      </c>
      <c r="H83" s="29" t="s">
        <v>280</v>
      </c>
      <c r="I83" s="27"/>
      <c r="J83" s="28"/>
      <c r="K83" s="28"/>
      <c r="L83" s="28"/>
      <c r="M83" s="29"/>
    </row>
    <row r="84" spans="1:13" ht="29" x14ac:dyDescent="0.35">
      <c r="A84" s="13">
        <v>210</v>
      </c>
      <c r="B84" s="15" t="s">
        <v>225</v>
      </c>
      <c r="C84" s="20"/>
      <c r="D84" s="20"/>
      <c r="E84" s="27" t="s">
        <v>280</v>
      </c>
      <c r="F84" s="28" t="s">
        <v>280</v>
      </c>
      <c r="G84" s="28" t="s">
        <v>280</v>
      </c>
      <c r="H84" s="29"/>
      <c r="I84" s="27"/>
      <c r="J84" s="28"/>
      <c r="K84" s="28"/>
      <c r="L84" s="28"/>
      <c r="M84" s="29"/>
    </row>
    <row r="85" spans="1:13" ht="130.5" x14ac:dyDescent="0.35">
      <c r="A85" s="13">
        <v>57</v>
      </c>
      <c r="B85" s="15" t="s">
        <v>74</v>
      </c>
      <c r="C85" s="20"/>
      <c r="D85" s="20"/>
      <c r="E85" s="27" t="s">
        <v>280</v>
      </c>
      <c r="F85" s="28" t="s">
        <v>280</v>
      </c>
      <c r="G85" s="28" t="s">
        <v>280</v>
      </c>
      <c r="H85" s="29" t="s">
        <v>280</v>
      </c>
      <c r="I85" s="27"/>
      <c r="J85" s="28"/>
      <c r="K85" s="28"/>
      <c r="L85" s="28"/>
      <c r="M85" s="29"/>
    </row>
    <row r="86" spans="1:13" ht="43.5" x14ac:dyDescent="0.35">
      <c r="A86" s="13">
        <v>227</v>
      </c>
      <c r="B86" s="15" t="s">
        <v>242</v>
      </c>
      <c r="C86" s="20"/>
      <c r="D86" s="20"/>
      <c r="E86" s="27" t="s">
        <v>280</v>
      </c>
      <c r="F86" s="28" t="s">
        <v>280</v>
      </c>
      <c r="G86" s="28" t="s">
        <v>280</v>
      </c>
      <c r="H86" s="29" t="s">
        <v>280</v>
      </c>
      <c r="I86" s="27"/>
      <c r="J86" s="28"/>
      <c r="K86" s="28"/>
      <c r="L86" s="28"/>
      <c r="M86" s="29"/>
    </row>
    <row r="87" spans="1:13" ht="29" x14ac:dyDescent="0.35">
      <c r="A87" s="13">
        <v>48</v>
      </c>
      <c r="B87" s="15" t="s">
        <v>64</v>
      </c>
      <c r="C87" s="20"/>
      <c r="D87" s="20"/>
      <c r="E87" s="27" t="s">
        <v>280</v>
      </c>
      <c r="F87" s="28" t="s">
        <v>280</v>
      </c>
      <c r="G87" s="28" t="s">
        <v>280</v>
      </c>
      <c r="H87" s="29" t="s">
        <v>280</v>
      </c>
      <c r="I87" s="27"/>
      <c r="J87" s="28"/>
      <c r="K87" s="28"/>
      <c r="L87" s="28"/>
      <c r="M87" s="29"/>
    </row>
    <row r="88" spans="1:13" ht="29" x14ac:dyDescent="0.35">
      <c r="A88" s="13">
        <v>110</v>
      </c>
      <c r="B88" s="15" t="s">
        <v>126</v>
      </c>
      <c r="C88" s="20"/>
      <c r="D88" s="20"/>
      <c r="E88" s="27" t="s">
        <v>280</v>
      </c>
      <c r="F88" s="28"/>
      <c r="G88" s="28" t="s">
        <v>280</v>
      </c>
      <c r="H88" s="29" t="s">
        <v>280</v>
      </c>
      <c r="I88" s="27"/>
      <c r="J88" s="28"/>
      <c r="K88" s="28"/>
      <c r="L88" s="28"/>
      <c r="M88" s="29"/>
    </row>
    <row r="89" spans="1:13" ht="58" x14ac:dyDescent="0.35">
      <c r="A89" s="13">
        <v>221</v>
      </c>
      <c r="B89" s="15" t="s">
        <v>236</v>
      </c>
      <c r="C89" s="20"/>
      <c r="D89" s="20"/>
      <c r="E89" s="27" t="s">
        <v>280</v>
      </c>
      <c r="F89" s="28" t="s">
        <v>280</v>
      </c>
      <c r="G89" s="28" t="s">
        <v>280</v>
      </c>
      <c r="H89" s="29" t="s">
        <v>280</v>
      </c>
      <c r="I89" s="27"/>
      <c r="J89" s="28"/>
      <c r="K89" s="28"/>
      <c r="L89" s="28"/>
      <c r="M89" s="29"/>
    </row>
    <row r="90" spans="1:13" ht="43.5" x14ac:dyDescent="0.35">
      <c r="A90" s="13">
        <v>29</v>
      </c>
      <c r="B90" s="15" t="s">
        <v>45</v>
      </c>
      <c r="C90" s="20"/>
      <c r="D90" s="20"/>
      <c r="E90" s="27" t="s">
        <v>280</v>
      </c>
      <c r="F90" s="28" t="s">
        <v>280</v>
      </c>
      <c r="G90" s="28" t="s">
        <v>280</v>
      </c>
      <c r="H90" s="29" t="s">
        <v>280</v>
      </c>
      <c r="I90" s="27"/>
      <c r="J90" s="28"/>
      <c r="K90" s="28"/>
      <c r="L90" s="28"/>
      <c r="M90" s="29"/>
    </row>
    <row r="91" spans="1:13" ht="29" x14ac:dyDescent="0.35">
      <c r="A91" s="13">
        <v>100</v>
      </c>
      <c r="B91" s="15" t="s">
        <v>116</v>
      </c>
      <c r="C91" s="20"/>
      <c r="D91" s="20"/>
      <c r="E91" s="27" t="s">
        <v>280</v>
      </c>
      <c r="F91" s="28" t="s">
        <v>280</v>
      </c>
      <c r="G91" s="28" t="s">
        <v>280</v>
      </c>
      <c r="H91" s="29" t="s">
        <v>280</v>
      </c>
      <c r="I91" s="27"/>
      <c r="J91" s="28"/>
      <c r="K91" s="28"/>
      <c r="L91" s="28"/>
      <c r="M91" s="29"/>
    </row>
    <row r="92" spans="1:13" ht="43.5" x14ac:dyDescent="0.35">
      <c r="A92" s="13">
        <v>116</v>
      </c>
      <c r="B92" s="15" t="s">
        <v>132</v>
      </c>
      <c r="C92" s="20"/>
      <c r="D92" s="20"/>
      <c r="E92" s="27" t="s">
        <v>280</v>
      </c>
      <c r="F92" s="28" t="s">
        <v>280</v>
      </c>
      <c r="G92" s="28" t="s">
        <v>280</v>
      </c>
      <c r="H92" s="29" t="s">
        <v>280</v>
      </c>
      <c r="I92" s="27"/>
      <c r="J92" s="28"/>
      <c r="K92" s="28"/>
      <c r="L92" s="28"/>
      <c r="M92" s="29"/>
    </row>
    <row r="93" spans="1:13" ht="43.5" x14ac:dyDescent="0.35">
      <c r="A93" s="13">
        <v>74</v>
      </c>
      <c r="B93" s="15" t="s">
        <v>90</v>
      </c>
      <c r="C93" s="20"/>
      <c r="D93" s="20"/>
      <c r="E93" s="27" t="s">
        <v>280</v>
      </c>
      <c r="F93" s="28" t="s">
        <v>280</v>
      </c>
      <c r="G93" s="28"/>
      <c r="H93" s="29" t="s">
        <v>280</v>
      </c>
      <c r="I93" s="27"/>
      <c r="J93" s="28"/>
      <c r="K93" s="28"/>
      <c r="L93" s="28"/>
      <c r="M93" s="29"/>
    </row>
    <row r="94" spans="1:13" ht="43.5" x14ac:dyDescent="0.35">
      <c r="A94" s="13">
        <v>64</v>
      </c>
      <c r="B94" s="15" t="s">
        <v>81</v>
      </c>
      <c r="C94" s="20"/>
      <c r="D94" s="20"/>
      <c r="E94" s="27" t="s">
        <v>280</v>
      </c>
      <c r="F94" s="28" t="s">
        <v>280</v>
      </c>
      <c r="G94" s="28" t="s">
        <v>280</v>
      </c>
      <c r="H94" s="29" t="s">
        <v>280</v>
      </c>
      <c r="I94" s="27"/>
      <c r="J94" s="28"/>
      <c r="K94" s="28"/>
      <c r="L94" s="28"/>
      <c r="M94" s="29"/>
    </row>
    <row r="95" spans="1:13" ht="58" x14ac:dyDescent="0.35">
      <c r="A95" s="13">
        <v>173</v>
      </c>
      <c r="B95" s="15" t="s">
        <v>701</v>
      </c>
      <c r="C95" s="20"/>
      <c r="D95" s="20"/>
      <c r="E95" s="27" t="s">
        <v>280</v>
      </c>
      <c r="F95" s="28" t="s">
        <v>280</v>
      </c>
      <c r="G95" s="28" t="s">
        <v>280</v>
      </c>
      <c r="H95" s="29" t="s">
        <v>280</v>
      </c>
      <c r="I95" s="27"/>
      <c r="J95" s="28"/>
      <c r="K95" s="28"/>
      <c r="L95" s="28"/>
      <c r="M95" s="29"/>
    </row>
    <row r="96" spans="1:13" ht="43.5" x14ac:dyDescent="0.35">
      <c r="A96" s="13">
        <v>122</v>
      </c>
      <c r="B96" s="15" t="s">
        <v>138</v>
      </c>
      <c r="C96" s="20"/>
      <c r="D96" s="20"/>
      <c r="E96" s="27" t="s">
        <v>280</v>
      </c>
      <c r="F96" s="28"/>
      <c r="G96" s="28" t="s">
        <v>280</v>
      </c>
      <c r="H96" s="29" t="s">
        <v>280</v>
      </c>
      <c r="I96" s="27"/>
      <c r="J96" s="28"/>
      <c r="K96" s="28"/>
      <c r="L96" s="28"/>
      <c r="M96" s="29"/>
    </row>
    <row r="97" spans="1:13" x14ac:dyDescent="0.35">
      <c r="A97" s="13">
        <v>248</v>
      </c>
      <c r="B97" s="15" t="s">
        <v>263</v>
      </c>
      <c r="C97" s="20"/>
      <c r="D97" s="20"/>
      <c r="E97" s="27" t="s">
        <v>280</v>
      </c>
      <c r="F97" s="28" t="s">
        <v>280</v>
      </c>
      <c r="G97" s="28" t="s">
        <v>280</v>
      </c>
      <c r="H97" s="29" t="s">
        <v>280</v>
      </c>
      <c r="I97" s="27"/>
      <c r="J97" s="28"/>
      <c r="K97" s="28"/>
      <c r="L97" s="28"/>
      <c r="M97" s="29"/>
    </row>
    <row r="98" spans="1:13" ht="72.5" x14ac:dyDescent="0.35">
      <c r="A98" s="13">
        <v>121</v>
      </c>
      <c r="B98" s="15" t="s">
        <v>137</v>
      </c>
      <c r="C98" s="20"/>
      <c r="D98" s="20"/>
      <c r="E98" s="27" t="s">
        <v>280</v>
      </c>
      <c r="F98" s="28"/>
      <c r="G98" s="28" t="s">
        <v>280</v>
      </c>
      <c r="H98" s="29" t="s">
        <v>280</v>
      </c>
      <c r="I98" s="27"/>
      <c r="J98" s="28"/>
      <c r="K98" s="28"/>
      <c r="L98" s="28" t="s">
        <v>280</v>
      </c>
      <c r="M98" s="29"/>
    </row>
    <row r="99" spans="1:13" ht="29" x14ac:dyDescent="0.35">
      <c r="A99" s="13">
        <v>33</v>
      </c>
      <c r="B99" s="15" t="s">
        <v>49</v>
      </c>
      <c r="C99" s="20"/>
      <c r="D99" s="20"/>
      <c r="E99" s="27" t="s">
        <v>280</v>
      </c>
      <c r="F99" s="28" t="s">
        <v>280</v>
      </c>
      <c r="G99" s="28" t="s">
        <v>280</v>
      </c>
      <c r="H99" s="29" t="s">
        <v>280</v>
      </c>
      <c r="I99" s="27"/>
      <c r="J99" s="28"/>
      <c r="K99" s="28"/>
      <c r="L99" s="28"/>
      <c r="M99" s="29"/>
    </row>
    <row r="100" spans="1:13" ht="43.5" x14ac:dyDescent="0.35">
      <c r="A100" s="13">
        <v>235</v>
      </c>
      <c r="B100" s="15" t="s">
        <v>250</v>
      </c>
      <c r="C100" s="20"/>
      <c r="D100" s="20"/>
      <c r="E100" s="27" t="s">
        <v>280</v>
      </c>
      <c r="F100" s="28" t="s">
        <v>280</v>
      </c>
      <c r="G100" s="28" t="s">
        <v>280</v>
      </c>
      <c r="H100" s="29" t="s">
        <v>280</v>
      </c>
      <c r="I100" s="27"/>
      <c r="J100" s="28"/>
      <c r="K100" s="28"/>
      <c r="L100" s="28"/>
      <c r="M100" s="29" t="s">
        <v>280</v>
      </c>
    </row>
    <row r="101" spans="1:13" ht="43.5" x14ac:dyDescent="0.35">
      <c r="A101" s="13">
        <v>46</v>
      </c>
      <c r="B101" s="15" t="s">
        <v>62</v>
      </c>
      <c r="C101" s="20"/>
      <c r="D101" s="20"/>
      <c r="E101" s="27" t="s">
        <v>280</v>
      </c>
      <c r="F101" s="28" t="s">
        <v>280</v>
      </c>
      <c r="G101" s="28" t="s">
        <v>280</v>
      </c>
      <c r="H101" s="29" t="s">
        <v>280</v>
      </c>
      <c r="I101" s="27"/>
      <c r="J101" s="28"/>
      <c r="K101" s="28"/>
      <c r="L101" s="28"/>
      <c r="M101" s="29"/>
    </row>
    <row r="102" spans="1:13" ht="72.5" x14ac:dyDescent="0.35">
      <c r="A102" s="13">
        <v>77</v>
      </c>
      <c r="B102" s="15" t="s">
        <v>93</v>
      </c>
      <c r="C102" s="20"/>
      <c r="D102" s="20"/>
      <c r="E102" s="27" t="s">
        <v>280</v>
      </c>
      <c r="F102" s="28" t="s">
        <v>280</v>
      </c>
      <c r="G102" s="28" t="s">
        <v>280</v>
      </c>
      <c r="H102" s="29" t="s">
        <v>280</v>
      </c>
      <c r="I102" s="27"/>
      <c r="J102" s="28"/>
      <c r="K102" s="28"/>
      <c r="L102" s="28"/>
      <c r="M102" s="29"/>
    </row>
    <row r="103" spans="1:13" ht="29" x14ac:dyDescent="0.35">
      <c r="A103" s="13">
        <v>133</v>
      </c>
      <c r="B103" s="15" t="s">
        <v>149</v>
      </c>
      <c r="C103" s="20"/>
      <c r="D103" s="20"/>
      <c r="E103" s="27" t="s">
        <v>280</v>
      </c>
      <c r="F103" s="28" t="s">
        <v>280</v>
      </c>
      <c r="G103" s="28" t="s">
        <v>280</v>
      </c>
      <c r="H103" s="29" t="s">
        <v>280</v>
      </c>
      <c r="I103" s="27"/>
      <c r="J103" s="28"/>
      <c r="K103" s="28"/>
      <c r="L103" s="28"/>
      <c r="M103" s="29"/>
    </row>
    <row r="104" spans="1:13" ht="72.5" x14ac:dyDescent="0.35">
      <c r="A104" s="13">
        <v>58</v>
      </c>
      <c r="B104" s="15" t="s">
        <v>75</v>
      </c>
      <c r="C104" s="20"/>
      <c r="D104" s="20"/>
      <c r="E104" s="27" t="s">
        <v>280</v>
      </c>
      <c r="F104" s="28"/>
      <c r="G104" s="28" t="s">
        <v>280</v>
      </c>
      <c r="H104" s="29"/>
      <c r="I104" s="27"/>
      <c r="J104" s="28"/>
      <c r="K104" s="28"/>
      <c r="L104" s="28"/>
      <c r="M104" s="29"/>
    </row>
    <row r="105" spans="1:13" ht="29" x14ac:dyDescent="0.35">
      <c r="A105" s="13">
        <v>166</v>
      </c>
      <c r="B105" s="15" t="s">
        <v>182</v>
      </c>
      <c r="C105" s="20"/>
      <c r="D105" s="20"/>
      <c r="E105" s="27" t="s">
        <v>280</v>
      </c>
      <c r="F105" s="28" t="s">
        <v>280</v>
      </c>
      <c r="G105" s="28" t="s">
        <v>280</v>
      </c>
      <c r="H105" s="29" t="s">
        <v>280</v>
      </c>
      <c r="I105" s="27"/>
      <c r="J105" s="28"/>
      <c r="K105" s="28"/>
      <c r="L105" s="28"/>
      <c r="M105" s="29" t="s">
        <v>280</v>
      </c>
    </row>
    <row r="106" spans="1:13" ht="43.5" x14ac:dyDescent="0.35">
      <c r="A106" s="13">
        <v>234</v>
      </c>
      <c r="B106" s="15" t="s">
        <v>249</v>
      </c>
      <c r="C106" s="20"/>
      <c r="D106" s="20"/>
      <c r="E106" s="27" t="s">
        <v>280</v>
      </c>
      <c r="F106" s="28"/>
      <c r="G106" s="28" t="s">
        <v>280</v>
      </c>
      <c r="H106" s="29"/>
      <c r="I106" s="27"/>
      <c r="J106" s="28"/>
      <c r="K106" s="28"/>
      <c r="L106" s="28"/>
      <c r="M106" s="29" t="s">
        <v>280</v>
      </c>
    </row>
    <row r="107" spans="1:13" ht="58" x14ac:dyDescent="0.35">
      <c r="A107" s="13">
        <v>158</v>
      </c>
      <c r="B107" s="15" t="s">
        <v>174</v>
      </c>
      <c r="C107" s="20"/>
      <c r="D107" s="20"/>
      <c r="E107" s="27" t="s">
        <v>280</v>
      </c>
      <c r="F107" s="28"/>
      <c r="G107" s="28"/>
      <c r="H107" s="29" t="s">
        <v>280</v>
      </c>
      <c r="I107" s="27"/>
      <c r="J107" s="28"/>
      <c r="K107" s="28"/>
      <c r="L107" s="28"/>
      <c r="M107" s="29"/>
    </row>
    <row r="108" spans="1:13" ht="29" x14ac:dyDescent="0.35">
      <c r="A108" s="13">
        <v>114</v>
      </c>
      <c r="B108" s="15" t="s">
        <v>130</v>
      </c>
      <c r="C108" s="20"/>
      <c r="D108" s="20"/>
      <c r="E108" s="27" t="s">
        <v>280</v>
      </c>
      <c r="F108" s="28" t="s">
        <v>280</v>
      </c>
      <c r="G108" s="28" t="s">
        <v>280</v>
      </c>
      <c r="H108" s="29" t="s">
        <v>280</v>
      </c>
      <c r="I108" s="27"/>
      <c r="J108" s="28"/>
      <c r="K108" s="28"/>
      <c r="L108" s="28"/>
      <c r="M108" s="29"/>
    </row>
    <row r="109" spans="1:13" ht="29" x14ac:dyDescent="0.35">
      <c r="A109" s="13">
        <v>7</v>
      </c>
      <c r="B109" s="15" t="s">
        <v>19</v>
      </c>
      <c r="C109" s="20"/>
      <c r="D109" s="20"/>
      <c r="E109" s="27" t="s">
        <v>280</v>
      </c>
      <c r="F109" s="28" t="s">
        <v>280</v>
      </c>
      <c r="G109" s="28" t="s">
        <v>280</v>
      </c>
      <c r="H109" s="29" t="s">
        <v>280</v>
      </c>
      <c r="I109" s="27"/>
      <c r="J109" s="28"/>
      <c r="K109" s="28"/>
      <c r="L109" s="28"/>
      <c r="M109" s="29"/>
    </row>
    <row r="110" spans="1:13" ht="29" x14ac:dyDescent="0.35">
      <c r="A110" s="13">
        <v>198</v>
      </c>
      <c r="B110" s="15" t="s">
        <v>213</v>
      </c>
      <c r="C110" s="20"/>
      <c r="D110" s="20"/>
      <c r="E110" s="27" t="s">
        <v>280</v>
      </c>
      <c r="F110" s="28" t="s">
        <v>280</v>
      </c>
      <c r="G110" s="28" t="s">
        <v>280</v>
      </c>
      <c r="H110" s="29" t="s">
        <v>280</v>
      </c>
      <c r="I110" s="27"/>
      <c r="J110" s="28"/>
      <c r="K110" s="28"/>
      <c r="L110" s="28"/>
      <c r="M110" s="29" t="s">
        <v>280</v>
      </c>
    </row>
    <row r="111" spans="1:13" ht="29" x14ac:dyDescent="0.35">
      <c r="A111" s="13">
        <v>140</v>
      </c>
      <c r="B111" s="15" t="s">
        <v>156</v>
      </c>
      <c r="C111" s="20"/>
      <c r="D111" s="20"/>
      <c r="E111" s="27" t="s">
        <v>280</v>
      </c>
      <c r="F111" s="28" t="s">
        <v>280</v>
      </c>
      <c r="G111" s="28" t="s">
        <v>280</v>
      </c>
      <c r="H111" s="29" t="s">
        <v>280</v>
      </c>
      <c r="I111" s="27"/>
      <c r="J111" s="28"/>
      <c r="K111" s="28"/>
      <c r="L111" s="28"/>
      <c r="M111" s="29"/>
    </row>
    <row r="112" spans="1:13" ht="29" x14ac:dyDescent="0.35">
      <c r="A112" s="13">
        <v>240</v>
      </c>
      <c r="B112" s="15" t="s">
        <v>255</v>
      </c>
      <c r="C112" s="20"/>
      <c r="D112" s="20"/>
      <c r="E112" s="27" t="s">
        <v>280</v>
      </c>
      <c r="F112" s="28" t="s">
        <v>280</v>
      </c>
      <c r="G112" s="28" t="s">
        <v>280</v>
      </c>
      <c r="H112" s="29" t="s">
        <v>280</v>
      </c>
      <c r="I112" s="27"/>
      <c r="J112" s="28"/>
      <c r="K112" s="28"/>
      <c r="L112" s="28"/>
      <c r="M112" s="29" t="s">
        <v>280</v>
      </c>
    </row>
    <row r="113" spans="1:13" ht="43.5" x14ac:dyDescent="0.35">
      <c r="A113" s="13">
        <v>92</v>
      </c>
      <c r="B113" s="15" t="s">
        <v>108</v>
      </c>
      <c r="C113" s="20"/>
      <c r="D113" s="20"/>
      <c r="E113" s="27" t="s">
        <v>280</v>
      </c>
      <c r="F113" s="28" t="s">
        <v>280</v>
      </c>
      <c r="G113" s="28" t="s">
        <v>280</v>
      </c>
      <c r="H113" s="29" t="s">
        <v>280</v>
      </c>
      <c r="I113" s="27"/>
      <c r="J113" s="28"/>
      <c r="K113" s="28"/>
      <c r="L113" s="28"/>
      <c r="M113" s="29"/>
    </row>
    <row r="114" spans="1:13" ht="29" x14ac:dyDescent="0.35">
      <c r="A114" s="13">
        <v>23</v>
      </c>
      <c r="B114" s="15" t="s">
        <v>39</v>
      </c>
      <c r="C114" s="20"/>
      <c r="D114" s="20"/>
      <c r="E114" s="27" t="s">
        <v>280</v>
      </c>
      <c r="F114" s="28" t="s">
        <v>280</v>
      </c>
      <c r="G114" s="28" t="s">
        <v>280</v>
      </c>
      <c r="H114" s="29" t="s">
        <v>280</v>
      </c>
      <c r="I114" s="27"/>
      <c r="J114" s="28"/>
      <c r="K114" s="28"/>
      <c r="L114" s="28"/>
      <c r="M114" s="29"/>
    </row>
    <row r="115" spans="1:13" ht="43.5" x14ac:dyDescent="0.35">
      <c r="A115" s="13">
        <v>61</v>
      </c>
      <c r="B115" s="15" t="s">
        <v>78</v>
      </c>
      <c r="C115" s="20"/>
      <c r="D115" s="20"/>
      <c r="E115" s="27" t="s">
        <v>280</v>
      </c>
      <c r="F115" s="28" t="s">
        <v>280</v>
      </c>
      <c r="G115" s="28" t="s">
        <v>280</v>
      </c>
      <c r="H115" s="29"/>
      <c r="I115" s="27"/>
      <c r="J115" s="28"/>
      <c r="K115" s="28"/>
      <c r="L115" s="28"/>
      <c r="M115" s="29"/>
    </row>
    <row r="116" spans="1:13" ht="29" x14ac:dyDescent="0.35">
      <c r="A116" s="13">
        <v>8</v>
      </c>
      <c r="B116" s="15" t="s">
        <v>20</v>
      </c>
      <c r="C116" s="20"/>
      <c r="D116" s="20"/>
      <c r="E116" s="27" t="s">
        <v>280</v>
      </c>
      <c r="F116" s="28" t="s">
        <v>280</v>
      </c>
      <c r="G116" s="28" t="s">
        <v>280</v>
      </c>
      <c r="H116" s="29" t="s">
        <v>280</v>
      </c>
      <c r="I116" s="27"/>
      <c r="J116" s="28"/>
      <c r="K116" s="28"/>
      <c r="L116" s="28"/>
      <c r="M116" s="29" t="s">
        <v>280</v>
      </c>
    </row>
    <row r="117" spans="1:13" x14ac:dyDescent="0.35">
      <c r="A117" s="13">
        <v>168</v>
      </c>
      <c r="B117" s="15" t="s">
        <v>184</v>
      </c>
      <c r="C117" s="20"/>
      <c r="D117" s="20"/>
      <c r="E117" s="27" t="s">
        <v>280</v>
      </c>
      <c r="F117" s="28" t="s">
        <v>280</v>
      </c>
      <c r="G117" s="28" t="s">
        <v>280</v>
      </c>
      <c r="H117" s="29" t="s">
        <v>280</v>
      </c>
      <c r="I117" s="27"/>
      <c r="J117" s="28"/>
      <c r="K117" s="28"/>
      <c r="L117" s="28"/>
      <c r="M117" s="29"/>
    </row>
    <row r="118" spans="1:13" ht="29" x14ac:dyDescent="0.35">
      <c r="A118" s="13">
        <v>239</v>
      </c>
      <c r="B118" s="15" t="s">
        <v>254</v>
      </c>
      <c r="C118" s="20"/>
      <c r="D118" s="20"/>
      <c r="E118" s="27" t="s">
        <v>280</v>
      </c>
      <c r="F118" s="28" t="s">
        <v>280</v>
      </c>
      <c r="G118" s="28" t="s">
        <v>280</v>
      </c>
      <c r="H118" s="29" t="s">
        <v>280</v>
      </c>
      <c r="I118" s="27"/>
      <c r="J118" s="28"/>
      <c r="K118" s="28"/>
      <c r="L118" s="28"/>
      <c r="M118" s="29"/>
    </row>
    <row r="119" spans="1:13" x14ac:dyDescent="0.35">
      <c r="A119" s="13">
        <v>94</v>
      </c>
      <c r="B119" s="15" t="s">
        <v>110</v>
      </c>
      <c r="C119" s="20"/>
      <c r="D119" s="20"/>
      <c r="E119" s="27" t="s">
        <v>280</v>
      </c>
      <c r="F119" s="28" t="s">
        <v>280</v>
      </c>
      <c r="G119" s="28" t="s">
        <v>280</v>
      </c>
      <c r="H119" s="29" t="s">
        <v>280</v>
      </c>
      <c r="I119" s="27"/>
      <c r="J119" s="28"/>
      <c r="K119" s="28"/>
      <c r="L119" s="28"/>
      <c r="M119" s="29"/>
    </row>
    <row r="120" spans="1:13" ht="87" x14ac:dyDescent="0.35">
      <c r="A120" s="13">
        <v>108</v>
      </c>
      <c r="B120" s="15" t="s">
        <v>124</v>
      </c>
      <c r="C120" s="20"/>
      <c r="D120" s="20"/>
      <c r="E120" s="27" t="s">
        <v>280</v>
      </c>
      <c r="F120" s="28" t="s">
        <v>280</v>
      </c>
      <c r="G120" s="28" t="s">
        <v>280</v>
      </c>
      <c r="H120" s="29" t="s">
        <v>280</v>
      </c>
      <c r="I120" s="27"/>
      <c r="J120" s="28"/>
      <c r="K120" s="28"/>
      <c r="L120" s="28"/>
      <c r="M120" s="29"/>
    </row>
    <row r="121" spans="1:13" ht="43.5" x14ac:dyDescent="0.35">
      <c r="A121" s="13">
        <v>203</v>
      </c>
      <c r="B121" s="15" t="s">
        <v>218</v>
      </c>
      <c r="C121" s="20"/>
      <c r="D121" s="20"/>
      <c r="E121" s="27" t="s">
        <v>280</v>
      </c>
      <c r="F121" s="28" t="s">
        <v>280</v>
      </c>
      <c r="G121" s="28" t="s">
        <v>280</v>
      </c>
      <c r="H121" s="29"/>
      <c r="I121" s="27"/>
      <c r="J121" s="28"/>
      <c r="K121" s="28"/>
      <c r="L121" s="28"/>
      <c r="M121" s="29"/>
    </row>
    <row r="122" spans="1:13" ht="101.5" x14ac:dyDescent="0.35">
      <c r="A122" s="13">
        <v>191</v>
      </c>
      <c r="B122" s="15" t="s">
        <v>206</v>
      </c>
      <c r="C122" s="20"/>
      <c r="D122" s="20"/>
      <c r="E122" s="27" t="s">
        <v>280</v>
      </c>
      <c r="F122" s="28"/>
      <c r="G122" s="28" t="s">
        <v>280</v>
      </c>
      <c r="H122" s="29" t="s">
        <v>280</v>
      </c>
      <c r="I122" s="27"/>
      <c r="J122" s="28"/>
      <c r="K122" s="28"/>
      <c r="L122" s="28"/>
      <c r="M122" s="29"/>
    </row>
    <row r="123" spans="1:13" ht="43.5" x14ac:dyDescent="0.35">
      <c r="A123" s="13">
        <v>40</v>
      </c>
      <c r="B123" s="15" t="s">
        <v>57</v>
      </c>
      <c r="C123" s="20"/>
      <c r="D123" s="20"/>
      <c r="E123" s="27" t="s">
        <v>280</v>
      </c>
      <c r="F123" s="28" t="s">
        <v>280</v>
      </c>
      <c r="G123" s="28"/>
      <c r="H123" s="29" t="s">
        <v>280</v>
      </c>
      <c r="I123" s="27"/>
      <c r="J123" s="28"/>
      <c r="K123" s="28"/>
      <c r="L123" s="28"/>
      <c r="M123" s="29"/>
    </row>
    <row r="124" spans="1:13" ht="29" x14ac:dyDescent="0.35">
      <c r="A124" s="13">
        <v>32</v>
      </c>
      <c r="B124" s="15" t="s">
        <v>48</v>
      </c>
      <c r="C124" s="20"/>
      <c r="D124" s="20"/>
      <c r="E124" s="27" t="s">
        <v>280</v>
      </c>
      <c r="F124" s="28" t="s">
        <v>280</v>
      </c>
      <c r="G124" s="28" t="s">
        <v>280</v>
      </c>
      <c r="H124" s="29" t="s">
        <v>280</v>
      </c>
      <c r="I124" s="27"/>
      <c r="J124" s="28"/>
      <c r="K124" s="28"/>
      <c r="L124" s="28"/>
      <c r="M124" s="29"/>
    </row>
    <row r="125" spans="1:13" ht="72.5" x14ac:dyDescent="0.35">
      <c r="A125" s="13">
        <v>241</v>
      </c>
      <c r="B125" s="15" t="s">
        <v>256</v>
      </c>
      <c r="C125" s="20"/>
      <c r="D125" s="20"/>
      <c r="E125" s="27" t="s">
        <v>280</v>
      </c>
      <c r="F125" s="28" t="s">
        <v>280</v>
      </c>
      <c r="G125" s="28" t="s">
        <v>280</v>
      </c>
      <c r="H125" s="29"/>
      <c r="I125" s="27"/>
      <c r="J125" s="28"/>
      <c r="K125" s="28" t="s">
        <v>280</v>
      </c>
      <c r="L125" s="28"/>
      <c r="M125" s="29"/>
    </row>
    <row r="126" spans="1:13" ht="29" x14ac:dyDescent="0.35">
      <c r="A126" s="13">
        <v>130</v>
      </c>
      <c r="B126" s="15" t="s">
        <v>146</v>
      </c>
      <c r="C126" s="20"/>
      <c r="D126" s="20"/>
      <c r="E126" s="27" t="s">
        <v>280</v>
      </c>
      <c r="F126" s="28" t="s">
        <v>280</v>
      </c>
      <c r="G126" s="28" t="s">
        <v>280</v>
      </c>
      <c r="H126" s="29" t="s">
        <v>280</v>
      </c>
      <c r="I126" s="27"/>
      <c r="J126" s="28"/>
      <c r="K126" s="28"/>
      <c r="L126" s="28"/>
      <c r="M126" s="29"/>
    </row>
    <row r="127" spans="1:13" ht="58" x14ac:dyDescent="0.35">
      <c r="A127" s="13">
        <v>151</v>
      </c>
      <c r="B127" s="15" t="s">
        <v>167</v>
      </c>
      <c r="C127" s="20"/>
      <c r="D127" s="20"/>
      <c r="E127" s="27" t="s">
        <v>280</v>
      </c>
      <c r="F127" s="28" t="s">
        <v>280</v>
      </c>
      <c r="G127" s="28" t="s">
        <v>280</v>
      </c>
      <c r="H127" s="29" t="s">
        <v>280</v>
      </c>
      <c r="I127" s="27"/>
      <c r="J127" s="28"/>
      <c r="K127" s="28"/>
      <c r="L127" s="28"/>
      <c r="M127" s="29"/>
    </row>
    <row r="128" spans="1:13" ht="43.5" x14ac:dyDescent="0.35">
      <c r="A128" s="13">
        <v>170</v>
      </c>
      <c r="B128" s="15" t="s">
        <v>186</v>
      </c>
      <c r="C128" s="20"/>
      <c r="D128" s="20"/>
      <c r="E128" s="27" t="s">
        <v>280</v>
      </c>
      <c r="F128" s="28" t="s">
        <v>280</v>
      </c>
      <c r="G128" s="28" t="s">
        <v>280</v>
      </c>
      <c r="H128" s="29" t="s">
        <v>280</v>
      </c>
      <c r="I128" s="27"/>
      <c r="J128" s="28"/>
      <c r="K128" s="28"/>
      <c r="L128" s="28" t="s">
        <v>280</v>
      </c>
      <c r="M128" s="29"/>
    </row>
    <row r="129" spans="1:13" ht="72.5" x14ac:dyDescent="0.35">
      <c r="A129" s="13">
        <v>159</v>
      </c>
      <c r="B129" s="15" t="s">
        <v>175</v>
      </c>
      <c r="C129" s="20"/>
      <c r="D129" s="20"/>
      <c r="E129" s="27" t="s">
        <v>280</v>
      </c>
      <c r="F129" s="28"/>
      <c r="G129" s="28" t="s">
        <v>280</v>
      </c>
      <c r="H129" s="29" t="s">
        <v>280</v>
      </c>
      <c r="I129" s="27"/>
      <c r="J129" s="28"/>
      <c r="K129" s="28"/>
      <c r="L129" s="28"/>
      <c r="M129" s="29"/>
    </row>
    <row r="130" spans="1:13" ht="58" x14ac:dyDescent="0.35">
      <c r="A130" s="13">
        <v>161</v>
      </c>
      <c r="B130" s="15" t="s">
        <v>177</v>
      </c>
      <c r="C130" s="20"/>
      <c r="D130" s="20"/>
      <c r="E130" s="27" t="s">
        <v>280</v>
      </c>
      <c r="F130" s="28" t="s">
        <v>280</v>
      </c>
      <c r="G130" s="28" t="s">
        <v>280</v>
      </c>
      <c r="H130" s="29" t="s">
        <v>280</v>
      </c>
      <c r="I130" s="27"/>
      <c r="J130" s="28"/>
      <c r="K130" s="28"/>
      <c r="L130" s="28"/>
      <c r="M130" s="29"/>
    </row>
    <row r="131" spans="1:13" ht="29" x14ac:dyDescent="0.35">
      <c r="A131" s="13">
        <v>135</v>
      </c>
      <c r="B131" s="15" t="s">
        <v>151</v>
      </c>
      <c r="C131" s="20"/>
      <c r="D131" s="20"/>
      <c r="E131" s="27" t="s">
        <v>280</v>
      </c>
      <c r="F131" s="28" t="s">
        <v>280</v>
      </c>
      <c r="G131" s="28" t="s">
        <v>280</v>
      </c>
      <c r="H131" s="29" t="s">
        <v>280</v>
      </c>
      <c r="I131" s="27"/>
      <c r="J131" s="28"/>
      <c r="K131" s="28"/>
      <c r="L131" s="28"/>
      <c r="M131" s="29"/>
    </row>
    <row r="132" spans="1:13" ht="29" x14ac:dyDescent="0.35">
      <c r="A132" s="13">
        <v>103</v>
      </c>
      <c r="B132" s="15" t="s">
        <v>119</v>
      </c>
      <c r="C132" s="20"/>
      <c r="D132" s="20"/>
      <c r="E132" s="27" t="s">
        <v>280</v>
      </c>
      <c r="F132" s="28" t="s">
        <v>280</v>
      </c>
      <c r="G132" s="28"/>
      <c r="H132" s="29" t="s">
        <v>280</v>
      </c>
      <c r="I132" s="27"/>
      <c r="J132" s="28"/>
      <c r="K132" s="28"/>
      <c r="L132" s="28"/>
      <c r="M132" s="29"/>
    </row>
    <row r="133" spans="1:13" x14ac:dyDescent="0.35">
      <c r="A133" s="13">
        <v>246</v>
      </c>
      <c r="B133" s="15" t="s">
        <v>261</v>
      </c>
      <c r="C133" s="20"/>
      <c r="D133" s="20"/>
      <c r="E133" s="27" t="s">
        <v>280</v>
      </c>
      <c r="F133" s="28" t="s">
        <v>280</v>
      </c>
      <c r="G133" s="28" t="s">
        <v>280</v>
      </c>
      <c r="H133" s="29" t="s">
        <v>280</v>
      </c>
      <c r="I133" s="27"/>
      <c r="J133" s="28"/>
      <c r="K133" s="28"/>
      <c r="L133" s="28"/>
      <c r="M133" s="29"/>
    </row>
    <row r="134" spans="1:13" ht="29" x14ac:dyDescent="0.35">
      <c r="A134" s="13">
        <v>197</v>
      </c>
      <c r="B134" s="15" t="s">
        <v>212</v>
      </c>
      <c r="C134" s="20"/>
      <c r="D134" s="20"/>
      <c r="E134" s="27" t="s">
        <v>280</v>
      </c>
      <c r="F134" s="28" t="s">
        <v>280</v>
      </c>
      <c r="G134" s="28" t="s">
        <v>280</v>
      </c>
      <c r="H134" s="29" t="s">
        <v>280</v>
      </c>
      <c r="I134" s="27"/>
      <c r="J134" s="28"/>
      <c r="K134" s="28"/>
      <c r="L134" s="28"/>
      <c r="M134" s="29"/>
    </row>
    <row r="135" spans="1:13" ht="29" x14ac:dyDescent="0.35">
      <c r="A135" s="13">
        <v>199</v>
      </c>
      <c r="B135" s="15" t="s">
        <v>214</v>
      </c>
      <c r="C135" s="20"/>
      <c r="D135" s="20"/>
      <c r="E135" s="27" t="s">
        <v>280</v>
      </c>
      <c r="F135" s="28" t="s">
        <v>280</v>
      </c>
      <c r="G135" s="28" t="s">
        <v>280</v>
      </c>
      <c r="H135" s="29" t="s">
        <v>280</v>
      </c>
      <c r="I135" s="27"/>
      <c r="J135" s="28"/>
      <c r="K135" s="28"/>
      <c r="L135" s="28"/>
      <c r="M135" s="29"/>
    </row>
    <row r="136" spans="1:13" ht="43.5" x14ac:dyDescent="0.35">
      <c r="A136" s="13">
        <v>138</v>
      </c>
      <c r="B136" s="15" t="s">
        <v>154</v>
      </c>
      <c r="C136" s="20"/>
      <c r="D136" s="20"/>
      <c r="E136" s="27" t="s">
        <v>280</v>
      </c>
      <c r="F136" s="28" t="s">
        <v>280</v>
      </c>
      <c r="G136" s="28" t="s">
        <v>280</v>
      </c>
      <c r="H136" s="29" t="s">
        <v>280</v>
      </c>
      <c r="I136" s="27"/>
      <c r="J136" s="28"/>
      <c r="K136" s="28"/>
      <c r="L136" s="28"/>
      <c r="M136" s="29"/>
    </row>
    <row r="137" spans="1:13" ht="145" x14ac:dyDescent="0.35">
      <c r="A137" s="13">
        <v>51</v>
      </c>
      <c r="B137" s="15" t="s">
        <v>67</v>
      </c>
      <c r="C137" s="20"/>
      <c r="D137" s="20"/>
      <c r="E137" s="27" t="s">
        <v>280</v>
      </c>
      <c r="F137" s="28"/>
      <c r="G137" s="28" t="s">
        <v>280</v>
      </c>
      <c r="H137" s="29" t="s">
        <v>280</v>
      </c>
      <c r="I137" s="27"/>
      <c r="J137" s="28"/>
      <c r="K137" s="28"/>
      <c r="L137" s="28"/>
      <c r="M137" s="29"/>
    </row>
    <row r="138" spans="1:13" ht="29" x14ac:dyDescent="0.35">
      <c r="A138" s="13">
        <v>144</v>
      </c>
      <c r="B138" s="15" t="s">
        <v>160</v>
      </c>
      <c r="C138" s="20"/>
      <c r="D138" s="20"/>
      <c r="E138" s="27" t="s">
        <v>280</v>
      </c>
      <c r="F138" s="28" t="s">
        <v>280</v>
      </c>
      <c r="G138" s="28" t="s">
        <v>280</v>
      </c>
      <c r="H138" s="29" t="s">
        <v>280</v>
      </c>
      <c r="I138" s="27"/>
      <c r="J138" s="28"/>
      <c r="K138" s="28"/>
      <c r="L138" s="28"/>
      <c r="M138" s="29" t="s">
        <v>280</v>
      </c>
    </row>
    <row r="139" spans="1:13" ht="29" x14ac:dyDescent="0.35">
      <c r="A139" s="13">
        <v>219</v>
      </c>
      <c r="B139" s="15" t="s">
        <v>234</v>
      </c>
      <c r="C139" s="20"/>
      <c r="D139" s="20"/>
      <c r="E139" s="27" t="s">
        <v>280</v>
      </c>
      <c r="F139" s="28" t="s">
        <v>280</v>
      </c>
      <c r="G139" s="28" t="s">
        <v>280</v>
      </c>
      <c r="H139" s="29" t="s">
        <v>280</v>
      </c>
      <c r="I139" s="27"/>
      <c r="J139" s="28"/>
      <c r="K139" s="28"/>
      <c r="L139" s="28"/>
      <c r="M139" s="29"/>
    </row>
    <row r="140" spans="1:13" x14ac:dyDescent="0.35">
      <c r="A140" s="13">
        <v>113</v>
      </c>
      <c r="B140" s="15" t="s">
        <v>129</v>
      </c>
      <c r="C140" s="20"/>
      <c r="D140" s="20"/>
      <c r="E140" s="27" t="s">
        <v>280</v>
      </c>
      <c r="F140" s="28" t="s">
        <v>280</v>
      </c>
      <c r="G140" s="28" t="s">
        <v>280</v>
      </c>
      <c r="H140" s="29" t="s">
        <v>280</v>
      </c>
      <c r="I140" s="27"/>
      <c r="J140" s="28"/>
      <c r="K140" s="28"/>
      <c r="L140" s="28"/>
      <c r="M140" s="29"/>
    </row>
    <row r="141" spans="1:13" ht="29" x14ac:dyDescent="0.35">
      <c r="A141" s="13">
        <v>202</v>
      </c>
      <c r="B141" s="15" t="s">
        <v>217</v>
      </c>
      <c r="C141" s="20"/>
      <c r="D141" s="20"/>
      <c r="E141" s="27" t="s">
        <v>280</v>
      </c>
      <c r="F141" s="28" t="s">
        <v>280</v>
      </c>
      <c r="G141" s="28" t="s">
        <v>280</v>
      </c>
      <c r="H141" s="29" t="s">
        <v>280</v>
      </c>
      <c r="I141" s="27"/>
      <c r="J141" s="28"/>
      <c r="K141" s="28"/>
      <c r="L141" s="28"/>
      <c r="M141" s="29"/>
    </row>
    <row r="142" spans="1:13" ht="29" x14ac:dyDescent="0.35">
      <c r="A142" s="13">
        <v>125</v>
      </c>
      <c r="B142" s="15" t="s">
        <v>141</v>
      </c>
      <c r="C142" s="20"/>
      <c r="D142" s="20"/>
      <c r="E142" s="27" t="s">
        <v>280</v>
      </c>
      <c r="F142" s="28" t="s">
        <v>280</v>
      </c>
      <c r="G142" s="28" t="s">
        <v>280</v>
      </c>
      <c r="H142" s="29" t="s">
        <v>280</v>
      </c>
      <c r="I142" s="27"/>
      <c r="J142" s="28"/>
      <c r="K142" s="28"/>
      <c r="L142" s="28"/>
      <c r="M142" s="29"/>
    </row>
    <row r="143" spans="1:13" ht="29" x14ac:dyDescent="0.35">
      <c r="A143" s="13">
        <v>131</v>
      </c>
      <c r="B143" s="15" t="s">
        <v>147</v>
      </c>
      <c r="C143" s="20"/>
      <c r="D143" s="20"/>
      <c r="E143" s="27" t="s">
        <v>280</v>
      </c>
      <c r="F143" s="28" t="s">
        <v>280</v>
      </c>
      <c r="G143" s="28" t="s">
        <v>280</v>
      </c>
      <c r="H143" s="29" t="s">
        <v>280</v>
      </c>
      <c r="I143" s="27"/>
      <c r="J143" s="28"/>
      <c r="K143" s="28"/>
      <c r="L143" s="28"/>
      <c r="M143" s="29"/>
    </row>
    <row r="144" spans="1:13" x14ac:dyDescent="0.35">
      <c r="A144" s="13">
        <v>15</v>
      </c>
      <c r="B144" s="15" t="s">
        <v>30</v>
      </c>
      <c r="C144" s="20"/>
      <c r="D144" s="20"/>
      <c r="E144" s="27" t="s">
        <v>280</v>
      </c>
      <c r="F144" s="28" t="s">
        <v>280</v>
      </c>
      <c r="G144" s="28" t="s">
        <v>280</v>
      </c>
      <c r="H144" s="29" t="s">
        <v>280</v>
      </c>
      <c r="I144" s="27"/>
      <c r="J144" s="28"/>
      <c r="K144" s="28"/>
      <c r="L144" s="28"/>
      <c r="M144" s="29"/>
    </row>
    <row r="145" spans="1:13" ht="43.5" x14ac:dyDescent="0.35">
      <c r="A145" s="13">
        <v>81</v>
      </c>
      <c r="B145" s="15" t="s">
        <v>97</v>
      </c>
      <c r="C145" s="20"/>
      <c r="D145" s="20"/>
      <c r="E145" s="27" t="s">
        <v>280</v>
      </c>
      <c r="F145" s="28"/>
      <c r="G145" s="28" t="s">
        <v>280</v>
      </c>
      <c r="H145" s="29"/>
      <c r="I145" s="27"/>
      <c r="J145" s="28"/>
      <c r="K145" s="28"/>
      <c r="L145" s="28"/>
      <c r="M145" s="29"/>
    </row>
    <row r="146" spans="1:13" ht="72.5" x14ac:dyDescent="0.35">
      <c r="A146" s="13">
        <v>62</v>
      </c>
      <c r="B146" s="15" t="s">
        <v>79</v>
      </c>
      <c r="C146" s="20"/>
      <c r="D146" s="20"/>
      <c r="E146" s="27" t="s">
        <v>280</v>
      </c>
      <c r="F146" s="28"/>
      <c r="G146" s="28" t="s">
        <v>280</v>
      </c>
      <c r="H146" s="29" t="s">
        <v>280</v>
      </c>
      <c r="I146" s="27"/>
      <c r="J146" s="28"/>
      <c r="K146" s="28"/>
      <c r="L146" s="28"/>
      <c r="M146" s="29"/>
    </row>
    <row r="147" spans="1:13" ht="43.5" x14ac:dyDescent="0.35">
      <c r="A147" s="13">
        <v>25</v>
      </c>
      <c r="B147" s="15" t="s">
        <v>41</v>
      </c>
      <c r="C147" s="20"/>
      <c r="D147" s="20"/>
      <c r="E147" s="27" t="s">
        <v>280</v>
      </c>
      <c r="F147" s="28" t="s">
        <v>280</v>
      </c>
      <c r="G147" s="28" t="s">
        <v>280</v>
      </c>
      <c r="H147" s="29" t="s">
        <v>280</v>
      </c>
      <c r="I147" s="27"/>
      <c r="J147" s="28"/>
      <c r="K147" s="28"/>
      <c r="L147" s="28"/>
      <c r="M147" s="29"/>
    </row>
    <row r="148" spans="1:13" ht="43.5" x14ac:dyDescent="0.35">
      <c r="A148" s="13">
        <v>89</v>
      </c>
      <c r="B148" s="15" t="s">
        <v>105</v>
      </c>
      <c r="C148" s="20"/>
      <c r="D148" s="20"/>
      <c r="E148" s="27" t="s">
        <v>280</v>
      </c>
      <c r="F148" s="28" t="s">
        <v>280</v>
      </c>
      <c r="G148" s="28" t="s">
        <v>280</v>
      </c>
      <c r="H148" s="29" t="s">
        <v>280</v>
      </c>
      <c r="I148" s="27"/>
      <c r="J148" s="28"/>
      <c r="K148" s="28"/>
      <c r="L148" s="28"/>
      <c r="M148" s="29"/>
    </row>
    <row r="149" spans="1:13" ht="29" x14ac:dyDescent="0.35">
      <c r="A149" s="13">
        <v>19</v>
      </c>
      <c r="B149" s="15" t="s">
        <v>35</v>
      </c>
      <c r="C149" s="20"/>
      <c r="D149" s="20"/>
      <c r="E149" s="27" t="s">
        <v>280</v>
      </c>
      <c r="F149" s="28" t="s">
        <v>280</v>
      </c>
      <c r="G149" s="28" t="s">
        <v>280</v>
      </c>
      <c r="H149" s="29" t="s">
        <v>280</v>
      </c>
      <c r="I149" s="27"/>
      <c r="J149" s="28"/>
      <c r="K149" s="28"/>
      <c r="L149" s="28"/>
      <c r="M149" s="29"/>
    </row>
    <row r="150" spans="1:13" ht="43.5" x14ac:dyDescent="0.35">
      <c r="A150" s="13">
        <v>96</v>
      </c>
      <c r="B150" s="15" t="s">
        <v>112</v>
      </c>
      <c r="C150" s="20"/>
      <c r="D150" s="20"/>
      <c r="E150" s="27" t="s">
        <v>280</v>
      </c>
      <c r="F150" s="28" t="s">
        <v>280</v>
      </c>
      <c r="G150" s="28" t="s">
        <v>280</v>
      </c>
      <c r="H150" s="29" t="s">
        <v>280</v>
      </c>
      <c r="I150" s="27"/>
      <c r="J150" s="28"/>
      <c r="K150" s="28"/>
      <c r="L150" s="28"/>
      <c r="M150" s="29"/>
    </row>
    <row r="151" spans="1:13" x14ac:dyDescent="0.35">
      <c r="A151" s="13">
        <v>193</v>
      </c>
      <c r="B151" s="15" t="s">
        <v>208</v>
      </c>
      <c r="C151" s="20"/>
      <c r="D151" s="20"/>
      <c r="E151" s="27" t="s">
        <v>280</v>
      </c>
      <c r="F151" s="28" t="s">
        <v>280</v>
      </c>
      <c r="G151" s="28" t="s">
        <v>280</v>
      </c>
      <c r="H151" s="29" t="s">
        <v>280</v>
      </c>
      <c r="I151" s="27"/>
      <c r="J151" s="28"/>
      <c r="K151" s="28"/>
      <c r="L151" s="28"/>
      <c r="M151" s="29"/>
    </row>
    <row r="152" spans="1:13" ht="58" x14ac:dyDescent="0.35">
      <c r="A152" s="13">
        <v>99</v>
      </c>
      <c r="B152" s="15" t="s">
        <v>115</v>
      </c>
      <c r="C152" s="20"/>
      <c r="D152" s="20"/>
      <c r="E152" s="27" t="s">
        <v>280</v>
      </c>
      <c r="F152" s="28" t="s">
        <v>280</v>
      </c>
      <c r="G152" s="28" t="s">
        <v>280</v>
      </c>
      <c r="H152" s="29" t="s">
        <v>280</v>
      </c>
      <c r="I152" s="27"/>
      <c r="J152" s="28"/>
      <c r="K152" s="28"/>
      <c r="L152" s="28"/>
      <c r="M152" s="29"/>
    </row>
    <row r="153" spans="1:13" ht="29" x14ac:dyDescent="0.35">
      <c r="A153" s="13">
        <v>180</v>
      </c>
      <c r="B153" s="15" t="s">
        <v>196</v>
      </c>
      <c r="C153" s="20"/>
      <c r="D153" s="20"/>
      <c r="E153" s="27" t="s">
        <v>280</v>
      </c>
      <c r="F153" s="28" t="s">
        <v>280</v>
      </c>
      <c r="G153" s="28" t="s">
        <v>280</v>
      </c>
      <c r="H153" s="29" t="s">
        <v>280</v>
      </c>
      <c r="I153" s="27"/>
      <c r="J153" s="28"/>
      <c r="K153" s="28"/>
      <c r="L153" s="28"/>
      <c r="M153" s="29"/>
    </row>
    <row r="154" spans="1:13" ht="29" x14ac:dyDescent="0.35">
      <c r="A154" s="13">
        <v>31</v>
      </c>
      <c r="B154" s="15" t="s">
        <v>47</v>
      </c>
      <c r="C154" s="20"/>
      <c r="D154" s="20"/>
      <c r="E154" s="27" t="s">
        <v>280</v>
      </c>
      <c r="F154" s="28" t="s">
        <v>280</v>
      </c>
      <c r="G154" s="28" t="s">
        <v>280</v>
      </c>
      <c r="H154" s="29" t="s">
        <v>280</v>
      </c>
      <c r="I154" s="27"/>
      <c r="J154" s="28"/>
      <c r="K154" s="28"/>
      <c r="L154" s="28"/>
      <c r="M154" s="29"/>
    </row>
    <row r="155" spans="1:13" ht="72.5" x14ac:dyDescent="0.35">
      <c r="A155" s="13">
        <v>83</v>
      </c>
      <c r="B155" s="15" t="s">
        <v>99</v>
      </c>
      <c r="C155" s="20"/>
      <c r="D155" s="20"/>
      <c r="E155" s="27" t="s">
        <v>280</v>
      </c>
      <c r="F155" s="28" t="s">
        <v>280</v>
      </c>
      <c r="G155" s="28" t="s">
        <v>280</v>
      </c>
      <c r="H155" s="29" t="s">
        <v>280</v>
      </c>
      <c r="I155" s="27"/>
      <c r="J155" s="28"/>
      <c r="K155" s="28"/>
      <c r="L155" s="28"/>
      <c r="M155" s="29"/>
    </row>
    <row r="156" spans="1:13" ht="29" x14ac:dyDescent="0.35">
      <c r="A156" s="13">
        <v>90</v>
      </c>
      <c r="B156" s="15" t="s">
        <v>106</v>
      </c>
      <c r="C156" s="20"/>
      <c r="D156" s="20"/>
      <c r="E156" s="27" t="s">
        <v>280</v>
      </c>
      <c r="F156" s="28" t="s">
        <v>280</v>
      </c>
      <c r="G156" s="28" t="s">
        <v>280</v>
      </c>
      <c r="H156" s="29" t="s">
        <v>280</v>
      </c>
      <c r="I156" s="27"/>
      <c r="J156" s="28"/>
      <c r="K156" s="28"/>
      <c r="L156" s="28"/>
      <c r="M156" s="29" t="s">
        <v>280</v>
      </c>
    </row>
    <row r="157" spans="1:13" ht="58" x14ac:dyDescent="0.35">
      <c r="A157" s="13">
        <v>171</v>
      </c>
      <c r="B157" s="15" t="s">
        <v>187</v>
      </c>
      <c r="C157" s="20"/>
      <c r="D157" s="20"/>
      <c r="E157" s="27" t="s">
        <v>280</v>
      </c>
      <c r="F157" s="28" t="s">
        <v>280</v>
      </c>
      <c r="G157" s="28" t="s">
        <v>280</v>
      </c>
      <c r="H157" s="29" t="s">
        <v>280</v>
      </c>
      <c r="I157" s="27"/>
      <c r="J157" s="28"/>
      <c r="K157" s="28"/>
      <c r="L157" s="28"/>
      <c r="M157" s="29"/>
    </row>
    <row r="158" spans="1:13" ht="29" x14ac:dyDescent="0.35">
      <c r="A158" s="13">
        <v>35</v>
      </c>
      <c r="B158" s="15" t="s">
        <v>51</v>
      </c>
      <c r="C158" s="20"/>
      <c r="D158" s="20"/>
      <c r="E158" s="27" t="s">
        <v>280</v>
      </c>
      <c r="F158" s="28" t="s">
        <v>280</v>
      </c>
      <c r="G158" s="28" t="s">
        <v>280</v>
      </c>
      <c r="H158" s="29" t="s">
        <v>280</v>
      </c>
      <c r="I158" s="27"/>
      <c r="J158" s="28"/>
      <c r="K158" s="28"/>
      <c r="L158" s="28"/>
      <c r="M158" s="29"/>
    </row>
    <row r="159" spans="1:13" ht="43.5" x14ac:dyDescent="0.35">
      <c r="A159" s="13">
        <v>66</v>
      </c>
      <c r="B159" s="15" t="s">
        <v>83</v>
      </c>
      <c r="C159" s="20"/>
      <c r="D159" s="20"/>
      <c r="E159" s="27" t="s">
        <v>280</v>
      </c>
      <c r="F159" s="28" t="s">
        <v>280</v>
      </c>
      <c r="G159" s="28" t="s">
        <v>280</v>
      </c>
      <c r="H159" s="29" t="s">
        <v>280</v>
      </c>
      <c r="I159" s="27"/>
      <c r="J159" s="28"/>
      <c r="K159" s="28"/>
      <c r="L159" s="28"/>
      <c r="M159" s="29"/>
    </row>
    <row r="160" spans="1:13" ht="43.5" x14ac:dyDescent="0.35">
      <c r="A160" s="13">
        <v>146</v>
      </c>
      <c r="B160" s="15" t="s">
        <v>162</v>
      </c>
      <c r="C160" s="20"/>
      <c r="D160" s="20"/>
      <c r="E160" s="27" t="s">
        <v>280</v>
      </c>
      <c r="F160" s="28"/>
      <c r="G160" s="28" t="s">
        <v>280</v>
      </c>
      <c r="H160" s="29" t="s">
        <v>280</v>
      </c>
      <c r="I160" s="27"/>
      <c r="J160" s="28"/>
      <c r="K160" s="28"/>
      <c r="L160" s="28"/>
      <c r="M160" s="29"/>
    </row>
    <row r="161" spans="1:13" ht="43.5" x14ac:dyDescent="0.35">
      <c r="A161" s="13">
        <v>226</v>
      </c>
      <c r="B161" s="15" t="s">
        <v>241</v>
      </c>
      <c r="C161" s="20"/>
      <c r="D161" s="20"/>
      <c r="E161" s="27" t="s">
        <v>280</v>
      </c>
      <c r="F161" s="28" t="s">
        <v>280</v>
      </c>
      <c r="G161" s="28" t="s">
        <v>280</v>
      </c>
      <c r="H161" s="29" t="s">
        <v>280</v>
      </c>
      <c r="I161" s="27"/>
      <c r="J161" s="28"/>
      <c r="K161" s="28"/>
      <c r="L161" s="28"/>
      <c r="M161" s="29"/>
    </row>
    <row r="162" spans="1:13" ht="72.5" x14ac:dyDescent="0.35">
      <c r="A162" s="13">
        <v>60</v>
      </c>
      <c r="B162" s="15" t="s">
        <v>77</v>
      </c>
      <c r="C162" s="20"/>
      <c r="D162" s="20"/>
      <c r="E162" s="27" t="s">
        <v>280</v>
      </c>
      <c r="F162" s="28" t="s">
        <v>280</v>
      </c>
      <c r="G162" s="28" t="s">
        <v>280</v>
      </c>
      <c r="H162" s="29" t="s">
        <v>280</v>
      </c>
      <c r="I162" s="27"/>
      <c r="J162" s="28"/>
      <c r="K162" s="28"/>
      <c r="L162" s="28"/>
      <c r="M162" s="29"/>
    </row>
    <row r="163" spans="1:13" ht="43.5" x14ac:dyDescent="0.35">
      <c r="A163" s="13">
        <v>229</v>
      </c>
      <c r="B163" s="15" t="s">
        <v>244</v>
      </c>
      <c r="C163" s="20"/>
      <c r="D163" s="20"/>
      <c r="E163" s="27" t="s">
        <v>280</v>
      </c>
      <c r="F163" s="28" t="s">
        <v>280</v>
      </c>
      <c r="G163" s="28" t="s">
        <v>280</v>
      </c>
      <c r="H163" s="29" t="s">
        <v>280</v>
      </c>
      <c r="I163" s="27"/>
      <c r="J163" s="28"/>
      <c r="K163" s="28"/>
      <c r="L163" s="28"/>
      <c r="M163" s="29"/>
    </row>
    <row r="164" spans="1:13" ht="29" x14ac:dyDescent="0.35">
      <c r="A164" s="13">
        <v>154</v>
      </c>
      <c r="B164" s="15" t="s">
        <v>170</v>
      </c>
      <c r="C164" s="20"/>
      <c r="D164" s="20"/>
      <c r="E164" s="27" t="s">
        <v>280</v>
      </c>
      <c r="F164" s="28" t="s">
        <v>280</v>
      </c>
      <c r="G164" s="28" t="s">
        <v>280</v>
      </c>
      <c r="H164" s="29" t="s">
        <v>280</v>
      </c>
      <c r="I164" s="27"/>
      <c r="J164" s="28"/>
      <c r="K164" s="28"/>
      <c r="L164" s="28"/>
      <c r="M164" s="29"/>
    </row>
    <row r="165" spans="1:13" ht="43.5" x14ac:dyDescent="0.35">
      <c r="A165" s="13">
        <v>182</v>
      </c>
      <c r="B165" s="15" t="s">
        <v>197</v>
      </c>
      <c r="C165" s="20"/>
      <c r="D165" s="20"/>
      <c r="E165" s="27" t="s">
        <v>280</v>
      </c>
      <c r="F165" s="28" t="s">
        <v>280</v>
      </c>
      <c r="G165" s="28" t="s">
        <v>280</v>
      </c>
      <c r="H165" s="29" t="s">
        <v>280</v>
      </c>
      <c r="I165" s="27"/>
      <c r="J165" s="28"/>
      <c r="K165" s="28"/>
      <c r="L165" s="28"/>
      <c r="M165" s="29"/>
    </row>
    <row r="166" spans="1:13" ht="29" x14ac:dyDescent="0.35">
      <c r="A166" s="13">
        <v>204</v>
      </c>
      <c r="B166" s="15" t="s">
        <v>219</v>
      </c>
      <c r="C166" s="20"/>
      <c r="D166" s="20"/>
      <c r="E166" s="27" t="s">
        <v>280</v>
      </c>
      <c r="F166" s="28" t="s">
        <v>280</v>
      </c>
      <c r="G166" s="28" t="s">
        <v>280</v>
      </c>
      <c r="H166" s="29" t="s">
        <v>280</v>
      </c>
      <c r="I166" s="27"/>
      <c r="J166" s="28"/>
      <c r="K166" s="28"/>
      <c r="L166" s="28"/>
      <c r="M166" s="29" t="s">
        <v>280</v>
      </c>
    </row>
    <row r="167" spans="1:13" ht="43.5" x14ac:dyDescent="0.35">
      <c r="A167" s="13">
        <v>18</v>
      </c>
      <c r="B167" s="15" t="s">
        <v>34</v>
      </c>
      <c r="C167" s="20"/>
      <c r="D167" s="20"/>
      <c r="E167" s="27" t="s">
        <v>280</v>
      </c>
      <c r="F167" s="28" t="s">
        <v>280</v>
      </c>
      <c r="G167" s="28" t="s">
        <v>280</v>
      </c>
      <c r="H167" s="29" t="s">
        <v>280</v>
      </c>
      <c r="I167" s="27"/>
      <c r="J167" s="28"/>
      <c r="K167" s="28"/>
      <c r="L167" s="28"/>
      <c r="M167" s="29"/>
    </row>
    <row r="168" spans="1:13" ht="29" x14ac:dyDescent="0.35">
      <c r="A168" s="13">
        <v>124</v>
      </c>
      <c r="B168" s="15" t="s">
        <v>140</v>
      </c>
      <c r="C168" s="20"/>
      <c r="D168" s="20"/>
      <c r="E168" s="27" t="s">
        <v>280</v>
      </c>
      <c r="F168" s="28" t="s">
        <v>280</v>
      </c>
      <c r="G168" s="28" t="s">
        <v>280</v>
      </c>
      <c r="H168" s="29" t="s">
        <v>280</v>
      </c>
      <c r="I168" s="27"/>
      <c r="J168" s="28"/>
      <c r="K168" s="28"/>
      <c r="L168" s="28"/>
      <c r="M168" s="29"/>
    </row>
    <row r="169" spans="1:13" ht="58" x14ac:dyDescent="0.35">
      <c r="A169" s="13">
        <v>177</v>
      </c>
      <c r="B169" s="15" t="s">
        <v>193</v>
      </c>
      <c r="C169" s="20"/>
      <c r="D169" s="20"/>
      <c r="E169" s="27" t="s">
        <v>280</v>
      </c>
      <c r="F169" s="28"/>
      <c r="G169" s="28" t="s">
        <v>280</v>
      </c>
      <c r="H169" s="29" t="s">
        <v>280</v>
      </c>
      <c r="I169" s="27"/>
      <c r="J169" s="28"/>
      <c r="K169" s="28"/>
      <c r="L169" s="28"/>
      <c r="M169" s="29"/>
    </row>
    <row r="170" spans="1:13" ht="29" x14ac:dyDescent="0.35">
      <c r="A170" s="13">
        <v>93</v>
      </c>
      <c r="B170" s="15" t="s">
        <v>109</v>
      </c>
      <c r="C170" s="20"/>
      <c r="D170" s="20"/>
      <c r="E170" s="27" t="s">
        <v>280</v>
      </c>
      <c r="F170" s="28" t="s">
        <v>280</v>
      </c>
      <c r="G170" s="28"/>
      <c r="H170" s="29" t="s">
        <v>280</v>
      </c>
      <c r="I170" s="27"/>
      <c r="J170" s="28"/>
      <c r="K170" s="28"/>
      <c r="L170" s="28"/>
      <c r="M170" s="29"/>
    </row>
    <row r="171" spans="1:13" ht="58" x14ac:dyDescent="0.35">
      <c r="A171" s="13">
        <v>150</v>
      </c>
      <c r="B171" s="15" t="s">
        <v>166</v>
      </c>
      <c r="C171" s="20"/>
      <c r="D171" s="20"/>
      <c r="E171" s="27" t="s">
        <v>280</v>
      </c>
      <c r="F171" s="28" t="s">
        <v>280</v>
      </c>
      <c r="G171" s="28" t="s">
        <v>280</v>
      </c>
      <c r="H171" s="29" t="s">
        <v>280</v>
      </c>
      <c r="I171" s="27"/>
      <c r="J171" s="28"/>
      <c r="K171" s="28"/>
      <c r="L171" s="28"/>
      <c r="M171" s="29"/>
    </row>
    <row r="172" spans="1:13" ht="43.5" x14ac:dyDescent="0.35">
      <c r="A172" s="13">
        <v>112</v>
      </c>
      <c r="B172" s="15" t="s">
        <v>128</v>
      </c>
      <c r="C172" s="20"/>
      <c r="D172" s="20"/>
      <c r="E172" s="27" t="s">
        <v>280</v>
      </c>
      <c r="F172" s="28" t="s">
        <v>280</v>
      </c>
      <c r="G172" s="28" t="s">
        <v>280</v>
      </c>
      <c r="H172" s="29" t="s">
        <v>280</v>
      </c>
      <c r="I172" s="27"/>
      <c r="J172" s="28"/>
      <c r="K172" s="28"/>
      <c r="L172" s="28"/>
      <c r="M172" s="29"/>
    </row>
    <row r="173" spans="1:13" ht="29" x14ac:dyDescent="0.35">
      <c r="A173" s="13">
        <v>36</v>
      </c>
      <c r="B173" s="15" t="s">
        <v>52</v>
      </c>
      <c r="C173" s="20"/>
      <c r="D173" s="20"/>
      <c r="E173" s="27" t="s">
        <v>280</v>
      </c>
      <c r="F173" s="28" t="s">
        <v>280</v>
      </c>
      <c r="G173" s="28" t="s">
        <v>280</v>
      </c>
      <c r="H173" s="29" t="s">
        <v>280</v>
      </c>
      <c r="I173" s="27"/>
      <c r="J173" s="28"/>
      <c r="K173" s="28"/>
      <c r="L173" s="28"/>
      <c r="M173" s="29"/>
    </row>
    <row r="174" spans="1:13" ht="72.5" x14ac:dyDescent="0.35">
      <c r="A174" s="13">
        <v>139</v>
      </c>
      <c r="B174" s="15" t="s">
        <v>155</v>
      </c>
      <c r="C174" s="20"/>
      <c r="D174" s="20"/>
      <c r="E174" s="27" t="s">
        <v>280</v>
      </c>
      <c r="F174" s="28" t="s">
        <v>280</v>
      </c>
      <c r="G174" s="28" t="s">
        <v>280</v>
      </c>
      <c r="H174" s="29" t="s">
        <v>280</v>
      </c>
      <c r="I174" s="27"/>
      <c r="J174" s="28"/>
      <c r="K174" s="28"/>
      <c r="L174" s="28"/>
      <c r="M174" s="29" t="s">
        <v>280</v>
      </c>
    </row>
    <row r="175" spans="1:13" ht="29" x14ac:dyDescent="0.35">
      <c r="A175" s="13">
        <v>2</v>
      </c>
      <c r="B175" s="15" t="s">
        <v>11</v>
      </c>
      <c r="C175" s="20"/>
      <c r="D175" s="20"/>
      <c r="E175" s="27" t="s">
        <v>280</v>
      </c>
      <c r="F175" s="28" t="s">
        <v>280</v>
      </c>
      <c r="G175" s="28" t="s">
        <v>280</v>
      </c>
      <c r="H175" s="29" t="s">
        <v>280</v>
      </c>
      <c r="I175" s="27"/>
      <c r="J175" s="28"/>
      <c r="K175" s="28"/>
      <c r="L175" s="28"/>
      <c r="M175" s="29"/>
    </row>
    <row r="176" spans="1:13" ht="29" x14ac:dyDescent="0.35">
      <c r="A176" s="13">
        <v>26</v>
      </c>
      <c r="B176" s="15" t="s">
        <v>42</v>
      </c>
      <c r="C176" s="20"/>
      <c r="D176" s="20"/>
      <c r="E176" s="27" t="s">
        <v>280</v>
      </c>
      <c r="F176" s="28" t="s">
        <v>280</v>
      </c>
      <c r="G176" s="28" t="s">
        <v>280</v>
      </c>
      <c r="H176" s="29" t="s">
        <v>280</v>
      </c>
      <c r="I176" s="27"/>
      <c r="J176" s="28"/>
      <c r="K176" s="28"/>
      <c r="L176" s="28" t="s">
        <v>280</v>
      </c>
      <c r="M176" s="29"/>
    </row>
    <row r="177" spans="1:13" ht="29" x14ac:dyDescent="0.35">
      <c r="A177" s="13">
        <v>176</v>
      </c>
      <c r="B177" s="15" t="s">
        <v>192</v>
      </c>
      <c r="C177" s="20"/>
      <c r="D177" s="20"/>
      <c r="E177" s="27" t="s">
        <v>280</v>
      </c>
      <c r="F177" s="28" t="s">
        <v>280</v>
      </c>
      <c r="G177" s="28" t="s">
        <v>280</v>
      </c>
      <c r="H177" s="29" t="s">
        <v>280</v>
      </c>
      <c r="I177" s="27"/>
      <c r="J177" s="28"/>
      <c r="K177" s="28"/>
      <c r="L177" s="28"/>
      <c r="M177" s="29"/>
    </row>
    <row r="178" spans="1:13" ht="29" x14ac:dyDescent="0.35">
      <c r="A178" s="13">
        <v>11</v>
      </c>
      <c r="B178" s="15" t="s">
        <v>23</v>
      </c>
      <c r="C178" s="20"/>
      <c r="D178" s="20"/>
      <c r="E178" s="27" t="s">
        <v>280</v>
      </c>
      <c r="F178" s="28" t="s">
        <v>280</v>
      </c>
      <c r="G178" s="28" t="s">
        <v>280</v>
      </c>
      <c r="H178" s="29" t="s">
        <v>280</v>
      </c>
      <c r="I178" s="27"/>
      <c r="J178" s="28"/>
      <c r="K178" s="28"/>
      <c r="L178" s="28"/>
      <c r="M178" s="29"/>
    </row>
    <row r="179" spans="1:13" ht="29" x14ac:dyDescent="0.35">
      <c r="A179" s="13">
        <v>24</v>
      </c>
      <c r="B179" s="15" t="s">
        <v>40</v>
      </c>
      <c r="C179" s="20"/>
      <c r="D179" s="20"/>
      <c r="E179" s="27" t="s">
        <v>280</v>
      </c>
      <c r="F179" s="28" t="s">
        <v>280</v>
      </c>
      <c r="G179" s="28" t="s">
        <v>280</v>
      </c>
      <c r="H179" s="29" t="s">
        <v>280</v>
      </c>
      <c r="I179" s="27"/>
      <c r="J179" s="28"/>
      <c r="K179" s="28"/>
      <c r="L179" s="28"/>
      <c r="M179" s="29"/>
    </row>
    <row r="180" spans="1:13" ht="29" x14ac:dyDescent="0.35">
      <c r="A180" s="13">
        <v>55</v>
      </c>
      <c r="B180" s="15" t="s">
        <v>72</v>
      </c>
      <c r="C180" s="20"/>
      <c r="D180" s="20"/>
      <c r="E180" s="27" t="s">
        <v>280</v>
      </c>
      <c r="F180" s="28" t="s">
        <v>280</v>
      </c>
      <c r="G180" s="28" t="s">
        <v>280</v>
      </c>
      <c r="H180" s="29"/>
      <c r="I180" s="27"/>
      <c r="J180" s="28"/>
      <c r="K180" s="28"/>
      <c r="L180" s="28"/>
      <c r="M180" s="29"/>
    </row>
    <row r="181" spans="1:13" ht="43.5" x14ac:dyDescent="0.35">
      <c r="A181" s="13">
        <v>242</v>
      </c>
      <c r="B181" s="15" t="s">
        <v>257</v>
      </c>
      <c r="C181" s="20"/>
      <c r="D181" s="20"/>
      <c r="E181" s="27" t="s">
        <v>280</v>
      </c>
      <c r="F181" s="28" t="s">
        <v>280</v>
      </c>
      <c r="G181" s="28" t="s">
        <v>280</v>
      </c>
      <c r="H181" s="29" t="s">
        <v>280</v>
      </c>
      <c r="I181" s="27"/>
      <c r="J181" s="28"/>
      <c r="K181" s="28"/>
      <c r="L181" s="28"/>
      <c r="M181" s="29"/>
    </row>
    <row r="182" spans="1:13" ht="29" x14ac:dyDescent="0.35">
      <c r="A182" s="13">
        <v>16</v>
      </c>
      <c r="B182" s="15" t="s">
        <v>31</v>
      </c>
      <c r="C182" s="20"/>
      <c r="D182" s="20"/>
      <c r="E182" s="27" t="s">
        <v>280</v>
      </c>
      <c r="F182" s="28" t="s">
        <v>280</v>
      </c>
      <c r="G182" s="28" t="s">
        <v>280</v>
      </c>
      <c r="H182" s="29" t="s">
        <v>280</v>
      </c>
      <c r="I182" s="27"/>
      <c r="J182" s="28"/>
      <c r="K182" s="28"/>
      <c r="L182" s="28"/>
      <c r="M182" s="29"/>
    </row>
    <row r="183" spans="1:13" ht="43.5" x14ac:dyDescent="0.35">
      <c r="A183" s="13">
        <v>192</v>
      </c>
      <c r="B183" s="15" t="s">
        <v>207</v>
      </c>
      <c r="C183" s="20"/>
      <c r="D183" s="20"/>
      <c r="E183" s="27" t="s">
        <v>280</v>
      </c>
      <c r="F183" s="28" t="s">
        <v>280</v>
      </c>
      <c r="G183" s="28" t="s">
        <v>280</v>
      </c>
      <c r="H183" s="29" t="s">
        <v>280</v>
      </c>
      <c r="I183" s="27"/>
      <c r="J183" s="28"/>
      <c r="K183" s="28"/>
      <c r="L183" s="28"/>
      <c r="M183" s="29"/>
    </row>
    <row r="184" spans="1:13" ht="29" x14ac:dyDescent="0.35">
      <c r="A184" s="13">
        <v>207</v>
      </c>
      <c r="B184" s="15" t="s">
        <v>222</v>
      </c>
      <c r="C184" s="20"/>
      <c r="D184" s="20"/>
      <c r="E184" s="27" t="s">
        <v>280</v>
      </c>
      <c r="F184" s="28" t="s">
        <v>280</v>
      </c>
      <c r="G184" s="28" t="s">
        <v>280</v>
      </c>
      <c r="H184" s="29" t="s">
        <v>280</v>
      </c>
      <c r="I184" s="27"/>
      <c r="J184" s="28"/>
      <c r="K184" s="28"/>
      <c r="L184" s="28"/>
      <c r="M184" s="29"/>
    </row>
    <row r="185" spans="1:13" ht="43.5" x14ac:dyDescent="0.35">
      <c r="A185" s="13">
        <v>160</v>
      </c>
      <c r="B185" s="15" t="s">
        <v>176</v>
      </c>
      <c r="C185" s="20"/>
      <c r="D185" s="20"/>
      <c r="E185" s="27" t="s">
        <v>280</v>
      </c>
      <c r="F185" s="28" t="s">
        <v>280</v>
      </c>
      <c r="G185" s="28" t="s">
        <v>280</v>
      </c>
      <c r="H185" s="29" t="s">
        <v>280</v>
      </c>
      <c r="I185" s="27"/>
      <c r="J185" s="28"/>
      <c r="K185" s="28"/>
      <c r="L185" s="28"/>
      <c r="M185" s="29"/>
    </row>
    <row r="186" spans="1:13" ht="29" x14ac:dyDescent="0.35">
      <c r="A186" s="13">
        <v>169</v>
      </c>
      <c r="B186" s="15" t="s">
        <v>185</v>
      </c>
      <c r="C186" s="20"/>
      <c r="D186" s="20"/>
      <c r="E186" s="27" t="s">
        <v>280</v>
      </c>
      <c r="F186" s="28"/>
      <c r="G186" s="28" t="s">
        <v>280</v>
      </c>
      <c r="H186" s="29" t="s">
        <v>280</v>
      </c>
      <c r="I186" s="27"/>
      <c r="J186" s="28"/>
      <c r="K186" s="28"/>
      <c r="L186" s="28"/>
      <c r="M186" s="29"/>
    </row>
    <row r="187" spans="1:13" ht="58" x14ac:dyDescent="0.35">
      <c r="A187" s="13">
        <v>187</v>
      </c>
      <c r="B187" s="15" t="s">
        <v>202</v>
      </c>
      <c r="C187" s="20"/>
      <c r="D187" s="20"/>
      <c r="E187" s="27" t="s">
        <v>280</v>
      </c>
      <c r="F187" s="28" t="s">
        <v>280</v>
      </c>
      <c r="G187" s="28" t="s">
        <v>280</v>
      </c>
      <c r="H187" s="29" t="s">
        <v>280</v>
      </c>
      <c r="I187" s="27"/>
      <c r="J187" s="28"/>
      <c r="K187" s="28"/>
      <c r="L187" s="28"/>
      <c r="M187" s="29" t="s">
        <v>280</v>
      </c>
    </row>
    <row r="188" spans="1:13" ht="29" x14ac:dyDescent="0.35">
      <c r="A188" s="13">
        <v>4</v>
      </c>
      <c r="B188" s="15" t="s">
        <v>15</v>
      </c>
      <c r="C188" s="20"/>
      <c r="D188" s="20"/>
      <c r="E188" s="27" t="s">
        <v>280</v>
      </c>
      <c r="F188" s="28" t="s">
        <v>280</v>
      </c>
      <c r="G188" s="28" t="s">
        <v>280</v>
      </c>
      <c r="H188" s="29" t="s">
        <v>280</v>
      </c>
      <c r="I188" s="27"/>
      <c r="J188" s="28"/>
      <c r="K188" s="28"/>
      <c r="L188" s="28"/>
      <c r="M188" s="29" t="s">
        <v>280</v>
      </c>
    </row>
    <row r="189" spans="1:13" ht="29" x14ac:dyDescent="0.35">
      <c r="A189" s="13">
        <v>220</v>
      </c>
      <c r="B189" s="15" t="s">
        <v>235</v>
      </c>
      <c r="C189" s="20"/>
      <c r="D189" s="20"/>
      <c r="E189" s="27" t="s">
        <v>280</v>
      </c>
      <c r="F189" s="28" t="s">
        <v>280</v>
      </c>
      <c r="G189" s="28" t="s">
        <v>280</v>
      </c>
      <c r="H189" s="29" t="s">
        <v>280</v>
      </c>
      <c r="I189" s="27"/>
      <c r="J189" s="28"/>
      <c r="K189" s="28"/>
      <c r="L189" s="28"/>
      <c r="M189" s="29"/>
    </row>
    <row r="190" spans="1:13" ht="29" x14ac:dyDescent="0.35">
      <c r="A190" s="13">
        <v>228</v>
      </c>
      <c r="B190" s="15" t="s">
        <v>243</v>
      </c>
      <c r="C190" s="20"/>
      <c r="D190" s="20"/>
      <c r="E190" s="27" t="s">
        <v>280</v>
      </c>
      <c r="F190" s="28" t="s">
        <v>280</v>
      </c>
      <c r="G190" s="28" t="s">
        <v>280</v>
      </c>
      <c r="H190" s="29" t="s">
        <v>280</v>
      </c>
      <c r="I190" s="27"/>
      <c r="J190" s="28"/>
      <c r="K190" s="28"/>
      <c r="L190" s="28"/>
      <c r="M190" s="29"/>
    </row>
    <row r="191" spans="1:13" ht="29" x14ac:dyDescent="0.35">
      <c r="A191" s="13">
        <v>194</v>
      </c>
      <c r="B191" s="15" t="s">
        <v>209</v>
      </c>
      <c r="C191" s="20"/>
      <c r="D191" s="20"/>
      <c r="E191" s="27" t="s">
        <v>280</v>
      </c>
      <c r="F191" s="28" t="s">
        <v>280</v>
      </c>
      <c r="G191" s="28" t="s">
        <v>280</v>
      </c>
      <c r="H191" s="29" t="s">
        <v>280</v>
      </c>
      <c r="I191" s="27"/>
      <c r="J191" s="28"/>
      <c r="K191" s="28"/>
      <c r="L191" s="28"/>
      <c r="M191" s="29"/>
    </row>
    <row r="192" spans="1:13" ht="29" x14ac:dyDescent="0.35">
      <c r="A192" s="13">
        <v>88</v>
      </c>
      <c r="B192" s="15" t="s">
        <v>104</v>
      </c>
      <c r="C192" s="20"/>
      <c r="D192" s="20"/>
      <c r="E192" s="27" t="s">
        <v>280</v>
      </c>
      <c r="F192" s="28" t="s">
        <v>280</v>
      </c>
      <c r="G192" s="28" t="s">
        <v>280</v>
      </c>
      <c r="H192" s="29" t="s">
        <v>280</v>
      </c>
      <c r="I192" s="27"/>
      <c r="J192" s="28"/>
      <c r="K192" s="28"/>
      <c r="L192" s="28"/>
      <c r="M192" s="29"/>
    </row>
    <row r="193" spans="1:13" ht="43.5" x14ac:dyDescent="0.35">
      <c r="A193" s="13">
        <v>5</v>
      </c>
      <c r="B193" s="15" t="s">
        <v>16</v>
      </c>
      <c r="C193" s="20"/>
      <c r="D193" s="20"/>
      <c r="E193" s="27" t="s">
        <v>280</v>
      </c>
      <c r="F193" s="28" t="s">
        <v>280</v>
      </c>
      <c r="G193" s="28" t="s">
        <v>280</v>
      </c>
      <c r="H193" s="29" t="s">
        <v>280</v>
      </c>
      <c r="I193" s="27"/>
      <c r="J193" s="28"/>
      <c r="K193" s="28"/>
      <c r="L193" s="28"/>
      <c r="M193" s="29"/>
    </row>
    <row r="194" spans="1:13" ht="145" x14ac:dyDescent="0.35">
      <c r="A194" s="13">
        <v>37</v>
      </c>
      <c r="B194" s="15" t="s">
        <v>53</v>
      </c>
      <c r="C194" s="20"/>
      <c r="D194" s="20"/>
      <c r="E194" s="27" t="s">
        <v>280</v>
      </c>
      <c r="F194" s="28"/>
      <c r="G194" s="28" t="s">
        <v>280</v>
      </c>
      <c r="H194" s="29" t="s">
        <v>280</v>
      </c>
      <c r="I194" s="27"/>
      <c r="J194" s="28"/>
      <c r="K194" s="28"/>
      <c r="L194" s="28"/>
      <c r="M194" s="29"/>
    </row>
    <row r="195" spans="1:13" ht="116" x14ac:dyDescent="0.35">
      <c r="A195" s="13">
        <v>111</v>
      </c>
      <c r="B195" s="15" t="s">
        <v>127</v>
      </c>
      <c r="C195" s="20"/>
      <c r="D195" s="20"/>
      <c r="E195" s="27" t="s">
        <v>280</v>
      </c>
      <c r="F195" s="28" t="s">
        <v>280</v>
      </c>
      <c r="G195" s="28" t="s">
        <v>280</v>
      </c>
      <c r="H195" s="29"/>
      <c r="I195" s="27"/>
      <c r="J195" s="28"/>
      <c r="K195" s="28"/>
      <c r="L195" s="28"/>
      <c r="M195" s="29"/>
    </row>
    <row r="196" spans="1:13" ht="29" x14ac:dyDescent="0.35">
      <c r="A196" s="13">
        <v>222</v>
      </c>
      <c r="B196" s="15" t="s">
        <v>237</v>
      </c>
      <c r="C196" s="20"/>
      <c r="D196" s="20"/>
      <c r="E196" s="27" t="s">
        <v>280</v>
      </c>
      <c r="F196" s="28" t="s">
        <v>280</v>
      </c>
      <c r="G196" s="28" t="s">
        <v>280</v>
      </c>
      <c r="H196" s="29" t="s">
        <v>280</v>
      </c>
      <c r="I196" s="27"/>
      <c r="J196" s="28"/>
      <c r="K196" s="28"/>
      <c r="L196" s="28"/>
      <c r="M196" s="29"/>
    </row>
    <row r="197" spans="1:13" ht="43.5" x14ac:dyDescent="0.35">
      <c r="A197" s="13">
        <v>67</v>
      </c>
      <c r="B197" s="15" t="s">
        <v>84</v>
      </c>
      <c r="C197" s="20"/>
      <c r="D197" s="20"/>
      <c r="E197" s="27" t="s">
        <v>280</v>
      </c>
      <c r="F197" s="28" t="s">
        <v>280</v>
      </c>
      <c r="G197" s="28" t="s">
        <v>280</v>
      </c>
      <c r="H197" s="29" t="s">
        <v>280</v>
      </c>
      <c r="I197" s="27"/>
      <c r="J197" s="28"/>
      <c r="K197" s="28"/>
      <c r="L197" s="28"/>
      <c r="M197" s="29"/>
    </row>
  </sheetData>
  <mergeCells count="2">
    <mergeCell ref="E1:H1"/>
    <mergeCell ref="I1:M1"/>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efe0f3b1-c3eb-473e-89ee-87b0945a1100">SWR008768-68915639-8356</_dlc_DocId>
    <_dlc_DocIdUrl xmlns="efe0f3b1-c3eb-473e-89ee-87b0945a1100">
      <Url>https://dwrd.mindef.nl/sites/SWR008768/_layouts/15/DocIdRedir.aspx?ID=SWR008768-68915639-8356</Url>
      <Description>SWR008768-68915639-8356</Description>
    </_dlc_DocIdUrl>
    <Externe_x0020_identificatie xmlns="70426323-1f45-4eb7-9daa-70919f0ec796" xsi:nil="true"/>
    <kdbfd5982aa5451e8752d068a224144c xmlns="70426323-1f45-4eb7-9daa-70919f0ec796">
      <Terms xmlns="http://schemas.microsoft.com/office/infopath/2007/PartnerControls"/>
    </kdbfd5982aa5451e8752d068a224144c>
    <Subonderwerp xmlns="70426323-1f45-4eb7-9daa-70919f0ec796" xsi:nil="true"/>
    <Onderwerp xmlns="70426323-1f45-4eb7-9daa-70919f0ec796" xsi:nil="true"/>
    <Geldig_x0020_tot xmlns="70426323-1f45-4eb7-9daa-70919f0ec796" xsi:nil="true"/>
    <m06393a984bd4675b96a24a7de0bba9c xmlns="70426323-1f45-4eb7-9daa-70919f0ec796">
      <Terms xmlns="http://schemas.microsoft.com/office/infopath/2007/PartnerControls"/>
    </m06393a984bd4675b96a24a7de0bba9c>
    <RegistratieLog xmlns="70426323-1f45-4eb7-9daa-70919f0ec796" xsi:nil="true"/>
    <TaxCatchAll xmlns="efe0f3b1-c3eb-473e-89ee-87b0945a1100"/>
    <Einddatum_x0020_rubricering xmlns="70426323-1f45-4eb7-9daa-70919f0ec796" xsi:nil="true"/>
    <Opmerkingen xmlns="70426323-1f45-4eb7-9daa-70919f0ec79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49372D2CE067C49A3C254266CF0F7C6" ma:contentTypeVersion="16" ma:contentTypeDescription="Een nieuw document maken." ma:contentTypeScope="" ma:versionID="73d043119a5c6644846d26eeb4c973d8">
  <xsd:schema xmlns:xsd="http://www.w3.org/2001/XMLSchema" xmlns:xs="http://www.w3.org/2001/XMLSchema" xmlns:p="http://schemas.microsoft.com/office/2006/metadata/properties" xmlns:ns2="efe0f3b1-c3eb-473e-89ee-87b0945a1100" xmlns:ns3="70426323-1f45-4eb7-9daa-70919f0ec796" targetNamespace="http://schemas.microsoft.com/office/2006/metadata/properties" ma:root="true" ma:fieldsID="0e17967441146debaf5ea85a82f31018" ns2:_="" ns3:_="">
    <xsd:import namespace="efe0f3b1-c3eb-473e-89ee-87b0945a1100"/>
    <xsd:import namespace="70426323-1f45-4eb7-9daa-70919f0ec796"/>
    <xsd:element name="properties">
      <xsd:complexType>
        <xsd:sequence>
          <xsd:element name="documentManagement">
            <xsd:complexType>
              <xsd:all>
                <xsd:element ref="ns2:_dlc_DocId" minOccurs="0"/>
                <xsd:element ref="ns2:_dlc_DocIdUrl" minOccurs="0"/>
                <xsd:element ref="ns2:_dlc_DocIdPersistId" minOccurs="0"/>
                <xsd:element ref="ns3:Einddatum_x0020_rubricering" minOccurs="0"/>
                <xsd:element ref="ns3:kdbfd5982aa5451e8752d068a224144c" minOccurs="0"/>
                <xsd:element ref="ns2:TaxCatchAll" minOccurs="0"/>
                <xsd:element ref="ns3:m06393a984bd4675b96a24a7de0bba9c" minOccurs="0"/>
                <xsd:element ref="ns3:Opmerkingen" minOccurs="0"/>
                <xsd:element ref="ns3:Externe_x0020_identificatie" minOccurs="0"/>
                <xsd:element ref="ns3:Geldig_x0020_tot" minOccurs="0"/>
                <xsd:element ref="ns3:Classificatiebron" minOccurs="0"/>
                <xsd:element ref="ns3:Classificatie" minOccurs="0"/>
                <xsd:element ref="ns3:Actor" minOccurs="0"/>
                <xsd:element ref="ns3:Onderwerp" minOccurs="0"/>
                <xsd:element ref="ns3:Subonderwerp" minOccurs="0"/>
                <xsd:element ref="ns3:RegistratieLo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e0f3b1-c3eb-473e-89ee-87b0945a1100"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blijven behouden" ma:description="Id behouden tijdens toevoegen." ma:hidden="true" ma:internalName="_dlc_DocIdPersistId" ma:readOnly="true">
      <xsd:simpleType>
        <xsd:restriction base="dms:Boolean"/>
      </xsd:simpleType>
    </xsd:element>
    <xsd:element name="TaxCatchAll" ma:index="14" nillable="true" ma:displayName="Taxonomy Catch All Column" ma:hidden="true" ma:list="{62a7ea68-4512-43cf-80ff-cdde882b84a1}" ma:internalName="TaxCatchAll" ma:showField="CatchAllData" ma:web="efe0f3b1-c3eb-473e-89ee-87b0945a110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0426323-1f45-4eb7-9daa-70919f0ec796" elementFormDefault="qualified">
    <xsd:import namespace="http://schemas.microsoft.com/office/2006/documentManagement/types"/>
    <xsd:import namespace="http://schemas.microsoft.com/office/infopath/2007/PartnerControls"/>
    <xsd:element name="Einddatum_x0020_rubricering" ma:index="11" nillable="true" ma:displayName="Einddatum rubricering" ma:format="DateOnly" ma:internalName="Einddatum_x0020_rubricering">
      <xsd:simpleType>
        <xsd:restriction base="dms:DateTime"/>
      </xsd:simpleType>
    </xsd:element>
    <xsd:element name="kdbfd5982aa5451e8752d068a224144c" ma:index="13" nillable="true" ma:taxonomy="true" ma:internalName="kdbfd5982aa5451e8752d068a224144c" ma:taxonomyFieldName="Rubricering" ma:displayName="Rubricering" ma:fieldId="{4dbfd598-2aa5-451e-8752-d068a224144c}" ma:sspId="3a990bb5-17d9-41c8-882d-88d0cb1adc97" ma:termSetId="43e60010-63c0-43fa-b8a4-d7cbd4e8e7a4" ma:anchorId="00000000-0000-0000-0000-000000000000" ma:open="false" ma:isKeyword="false">
      <xsd:complexType>
        <xsd:sequence>
          <xsd:element ref="pc:Terms" minOccurs="0" maxOccurs="1"/>
        </xsd:sequence>
      </xsd:complexType>
    </xsd:element>
    <xsd:element name="m06393a984bd4675b96a24a7de0bba9c" ma:index="16" nillable="true" ma:taxonomy="true" ma:internalName="m06393a984bd4675b96a24a7de0bba9c" ma:taxonomyFieldName="Type_x0020_Document" ma:displayName="Type Document" ma:fieldId="{606393a9-84bd-4675-b96a-24a7de0bba9c}" ma:sspId="3a990bb5-17d9-41c8-882d-88d0cb1adc97" ma:termSetId="341133ca-33c1-4d99-9654-ccaa2bd9dd65" ma:anchorId="00000000-0000-0000-0000-000000000000" ma:open="false" ma:isKeyword="false">
      <xsd:complexType>
        <xsd:sequence>
          <xsd:element ref="pc:Terms" minOccurs="0" maxOccurs="1"/>
        </xsd:sequence>
      </xsd:complexType>
    </xsd:element>
    <xsd:element name="Opmerkingen" ma:index="17" nillable="true" ma:displayName="Opmerkingen" ma:description="Een samenvatting van deze bron" ma:internalName="Opmerkingen">
      <xsd:simpleType>
        <xsd:restriction base="dms:Note"/>
      </xsd:simpleType>
    </xsd:element>
    <xsd:element name="Externe_x0020_identificatie" ma:index="18" nillable="true" ma:displayName="Externe identificatie" ma:internalName="Externe_x0020_identificatie">
      <xsd:simpleType>
        <xsd:restriction base="dms:Text">
          <xsd:maxLength value="255"/>
        </xsd:restriction>
      </xsd:simpleType>
    </xsd:element>
    <xsd:element name="Geldig_x0020_tot" ma:index="19" nillable="true" ma:displayName="Geldig tot" ma:format="DateOnly" ma:internalName="Geldig_x0020_tot">
      <xsd:simpleType>
        <xsd:restriction base="dms:DateTime"/>
      </xsd:simpleType>
    </xsd:element>
    <xsd:element name="Classificatiebron" ma:index="20" nillable="true" ma:displayName="Classificatiebron" ma:default="GSD; Stcrt. 2014-5937" ma:description="Verwijzingen naar bronnen waarvan deze bron is afgeleid" ma:internalName="Classificatiebron" ma:readOnly="true">
      <xsd:simpleType>
        <xsd:restriction base="dms:Text">
          <xsd:maxLength value="255"/>
        </xsd:restriction>
      </xsd:simpleType>
    </xsd:element>
    <xsd:element name="Classificatie" ma:index="21" nillable="true" ma:displayName="Classificatie" ma:default="UITV 10.1.1 (V10)" ma:internalName="Classificatie" ma:readOnly="true">
      <xsd:simpleType>
        <xsd:restriction base="dms:Text">
          <xsd:maxLength value="255"/>
        </xsd:restriction>
      </xsd:simpleType>
    </xsd:element>
    <xsd:element name="Actor" ma:index="22" nillable="true" ma:displayName="Actor" ma:default="KMAR/STAF/DPB/CL IV" ma:internalName="Actor" ma:readOnly="true">
      <xsd:simpleType>
        <xsd:restriction base="dms:Text">
          <xsd:maxLength value="255"/>
        </xsd:restriction>
      </xsd:simpleType>
    </xsd:element>
    <xsd:element name="Onderwerp" ma:index="23" nillable="true" ma:displayName="Onderwerp" ma:internalName="Onderwerp">
      <xsd:simpleType>
        <xsd:restriction base="dms:Text">
          <xsd:maxLength value="255"/>
        </xsd:restriction>
      </xsd:simpleType>
    </xsd:element>
    <xsd:element name="Subonderwerp" ma:index="24" nillable="true" ma:displayName="Subonderwerp" ma:internalName="Subonderwerp">
      <xsd:simpleType>
        <xsd:restriction base="dms:Text">
          <xsd:maxLength value="255"/>
        </xsd:restriction>
      </xsd:simpleType>
    </xsd:element>
    <xsd:element name="RegistratieLog" ma:index="25" nillable="true" ma:displayName="RegistratieLog" ma:internalName="RegistratieLog">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57A086-BF67-4EAD-A0FE-80A635A2EA8E}">
  <ds:schemaRefs>
    <ds:schemaRef ds:uri="70426323-1f45-4eb7-9daa-70919f0ec796"/>
    <ds:schemaRef ds:uri="efe0f3b1-c3eb-473e-89ee-87b0945a1100"/>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6052845B-3F64-4863-A9AB-3CD949ECD2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e0f3b1-c3eb-473e-89ee-87b0945a1100"/>
    <ds:schemaRef ds:uri="70426323-1f45-4eb7-9daa-70919f0ec7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630ECCD-1CFF-4246-A56A-2A0A57971516}">
  <ds:schemaRefs>
    <ds:schemaRef ds:uri="http://schemas.microsoft.com/sharepoint/events"/>
  </ds:schemaRefs>
</ds:datastoreItem>
</file>

<file path=customXml/itemProps4.xml><?xml version="1.0" encoding="utf-8"?>
<ds:datastoreItem xmlns:ds="http://schemas.openxmlformats.org/officeDocument/2006/customXml" ds:itemID="{57D68E69-794B-4768-9AA3-A369CFC7D5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Raw data</vt:lpstr>
      <vt:lpstr>Automatically translated data</vt:lpstr>
      <vt:lpstr>Readability scores</vt:lpstr>
      <vt:lpstr>Vague hits</vt:lpstr>
      <vt:lpstr>Tagging-50-FD</vt:lpstr>
      <vt:lpstr>Tagging-50-JW</vt:lpstr>
      <vt:lpstr>Compare-50</vt:lpstr>
      <vt:lpstr>Result-50</vt:lpstr>
      <vt:lpstr>Tagging-195-FD</vt:lpstr>
      <vt:lpstr>Tagging-195-JW</vt:lpstr>
      <vt:lpstr>Compare-195</vt:lpstr>
      <vt:lpstr>Result-195</vt:lpstr>
      <vt:lpstr>Result-total</vt:lpstr>
      <vt:lpstr>Kappa-scores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Fabiano Dalpiaz</cp:lastModifiedBy>
  <dcterms:created xsi:type="dcterms:W3CDTF">2021-11-26T11:05:26Z</dcterms:created>
  <dcterms:modified xsi:type="dcterms:W3CDTF">2022-01-28T17:24:40Z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50d026b1-338a-457f-b158-0bf73508e135</vt:lpwstr>
  </property>
  <property fmtid="{D5CDD505-2E9C-101B-9397-08002B2CF9AE}" pid="3" name="ContentTypeId">
    <vt:lpwstr>0x010100E49372D2CE067C49A3C254266CF0F7C6</vt:lpwstr>
  </property>
  <property fmtid="{D5CDD505-2E9C-101B-9397-08002B2CF9AE}" pid="4" name="Rubricering">
    <vt:lpwstr/>
  </property>
  <property fmtid="{D5CDD505-2E9C-101B-9397-08002B2CF9AE}" pid="5" name="Type Document">
    <vt:lpwstr/>
  </property>
</Properties>
</file>