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stuartsmith/Documents/PeatRest_Laptop/Projects/Systematic_review/Results/TPSF_SR_final/Data_repository/"/>
    </mc:Choice>
  </mc:AlternateContent>
  <xr:revisionPtr revIDLastSave="0" documentId="13_ncr:1_{6AE74189-7631-7246-B3C5-E19DE9963BEA}" xr6:coauthVersionLast="47" xr6:coauthVersionMax="47" xr10:uidLastSave="{00000000-0000-0000-0000-000000000000}"/>
  <bookViews>
    <workbookView xWindow="0" yWindow="500" windowWidth="28800" windowHeight="15940" activeTab="1" xr2:uid="{5F75CCDA-BF40-5A40-ACDB-7DE9419F9DFE}"/>
  </bookViews>
  <sheets>
    <sheet name="MetaData_SR_PSF" sheetId="2" r:id="rId1"/>
    <sheet name="SR_PSF_Eng" sheetId="1" r:id="rId2"/>
    <sheet name="SR_PSF_Bahasa_Translated" sheetId="7" r:id="rId3"/>
    <sheet name="SR_PSF_Bahasa" sheetId="3" r:id="rId4"/>
    <sheet name="SR_PSF_German_Translated" sheetId="12" r:id="rId5"/>
    <sheet name="SR_PSF_German" sheetId="11" r:id="rId6"/>
    <sheet name="SR_PSF_Japanese_Translated" sheetId="8" r:id="rId7"/>
  </sheets>
  <definedNames>
    <definedName name="_xlnm._FilterDatabase" localSheetId="3" hidden="1">SR_PSF_Bahasa!$A$1:$BP$33</definedName>
    <definedName name="_xlnm._FilterDatabase" localSheetId="2" hidden="1">SR_PSF_Bahasa_Translated!$A$1:$BP$69</definedName>
    <definedName name="_xlnm._FilterDatabase" localSheetId="1" hidden="1">SR_PSF_Eng!$A$1:$BQ$136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5" i="1" l="1"/>
  <c r="AN138" i="1"/>
  <c r="AM136" i="1"/>
  <c r="AN107" i="1"/>
  <c r="AN19" i="7"/>
  <c r="AN118" i="1"/>
  <c r="AN121" i="1"/>
  <c r="AN120" i="1"/>
  <c r="AN119" i="1"/>
  <c r="AN129" i="1"/>
  <c r="AN114" i="1"/>
  <c r="AN113" i="1"/>
  <c r="AN106" i="1"/>
  <c r="AN105" i="1"/>
  <c r="AN65" i="1"/>
  <c r="AN66" i="1"/>
  <c r="AN67" i="1"/>
  <c r="AN68" i="1"/>
  <c r="AN69" i="1"/>
  <c r="AN70" i="1"/>
  <c r="AN71" i="1"/>
  <c r="AN72" i="1"/>
  <c r="AN73" i="1"/>
  <c r="AL72" i="1"/>
  <c r="AL7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tc={7A178F55-A440-4FC0-A637-60E47B86F78F}</author>
    <author>tc={C545096B-3A47-4C33-9DBD-F044A497CC86}</author>
    <author>tc={3383BB94-DBFF-4437-8A16-6244B662094E}</author>
    <author>tc={6739FAEE-B6D3-40E9-9828-00AB0576AE56}</author>
    <author>tc={F0CE33FE-2734-4C21-B5D0-CA4307A23FAA}</author>
    <author>tc={16E14A5C-D410-4C98-8622-F9095E25E197}</author>
    <author>tc={247A12BF-FC77-4001-9F92-D30ED0ACE8E5}</author>
    <author>tc={E2A85570-2809-4A97-B87E-11E526C7DC6D}</author>
    <author>tc={9E52835F-17FC-472F-9DC1-1728263A9657}</author>
    <author>tc={FA7850B6-1B83-48F7-BD24-77B959FDC8FE}</author>
    <author>tc={DD362446-A026-4A16-8430-FFF15F7FCCF6}</author>
  </authors>
  <commentList>
    <comment ref="D27" authorId="0" shapeId="0" xr:uid="{7A178F55-A440-4FC0-A637-60E47B86F78F}">
      <text>
        <t>[Threaded comment]
Your version of Excel allows you to read this threaded comment; however, any edits to it will get removed if the file is opened in a newer version of Excel. Learn more: https://go.microsoft.com/fwlink/?linkid=870924
Comment:
    I think this does not exist and is a duplicate of GH2014RODP, I believe we updated years thus resulting in a duplicate</t>
      </text>
    </comment>
    <comment ref="D47" authorId="1" shapeId="0" xr:uid="{C545096B-3A47-4C33-9DBD-F044A497CC86}">
      <text>
        <t>[Threaded comment]
Your version of Excel allows you to read this threaded comment; however, any edits to it will get removed if the file is opened in a newer version of Excel. Learn more: https://go.microsoft.com/fwlink/?linkid=870924
Comment:
    Data connected to presentation slide</t>
      </text>
    </comment>
    <comment ref="I55" authorId="2" shapeId="0" xr:uid="{3383BB94-DBFF-4437-8A16-6244B662094E}">
      <text>
        <t>[Threaded comment]
Your version of Excel allows you to read this threaded comment; however, any edits to it will get removed if the file is opened in a newer version of Excel. Learn more: https://go.microsoft.com/fwlink/?linkid=870924
Comment:
    Includes presentation and poster (BLTS2)</t>
      </text>
    </comment>
    <comment ref="N63" authorId="3" shapeId="0" xr:uid="{6739FAEE-B6D3-40E9-9828-00AB0576AE56}">
      <text>
        <t>[Threaded comment]
Your version of Excel allows you to read this threaded comment; however, any edits to it will get removed if the file is opened in a newer version of Excel. Learn more: https://go.microsoft.com/fwlink/?linkid=870924
Comment:
    i think there's a typo of extra "10" in front of actual latitude values. adjusting coordinates to 2°48'59.4"S 114°10'47.3"E
(-2.816500, 114.179806), location is indeed buntoi as stated in the article</t>
      </text>
    </comment>
    <comment ref="L65" authorId="4" shapeId="0" xr:uid="{F0CE33FE-2734-4C21-B5D0-CA4307A23FAA}">
      <text>
        <t>[Threaded comment]
Your version of Excel allows you to read this threaded comment; however, any edits to it will get removed if the file is opened in a newer version of Excel. Learn more: https://go.microsoft.com/fwlink/?linkid=870924
Comment:
    Changed, as OuTrop is now BNF (changed name) and @outrop addresses no longer active</t>
      </text>
    </comment>
    <comment ref="BC123" authorId="5" shapeId="0" xr:uid="{16E14A5C-D410-4C98-8622-F9095E25E197}">
      <text>
        <t>[Threaded comment]
Your version of Excel allows you to read this threaded comment; however, any edits to it will get removed if the file is opened in a newer version of Excel. Learn more: https://go.microsoft.com/fwlink/?linkid=870924
Comment:
    see p48 and p56 and (planter perceptions of survival) p59</t>
      </text>
    </comment>
    <comment ref="T134" authorId="6" shapeId="0" xr:uid="{247A12BF-FC77-4001-9F92-D30ED0ACE8E5}">
      <text>
        <t>[Threaded comment]
Your version of Excel allows you to read this threaded comment; however, any edits to it will get removed if the file is opened in a newer version of Excel. Learn more: https://go.microsoft.com/fwlink/?linkid=870924
Comment:
    ongoing - this is duration included in data provided</t>
      </text>
    </comment>
    <comment ref="AZ134" authorId="7" shapeId="0" xr:uid="{E2A85570-2809-4A97-B87E-11E526C7DC6D}">
      <text>
        <t>[Threaded comment]
Your version of Excel allows you to read this threaded comment; however, any edits to it will get removed if the file is opened in a newer version of Excel. Learn more: https://go.microsoft.com/fwlink/?linkid=870924
Comment:
    ongoing - this is duration included in data provided</t>
      </text>
    </comment>
    <comment ref="T135" authorId="8" shapeId="0" xr:uid="{9E52835F-17FC-472F-9DC1-1728263A9657}">
      <text>
        <t>[Threaded comment]
Your version of Excel allows you to read this threaded comment; however, any edits to it will get removed if the file is opened in a newer version of Excel. Learn more: https://go.microsoft.com/fwlink/?linkid=870924
Comment:
    ongoing - this is duration included in data provided</t>
      </text>
    </comment>
    <comment ref="AZ135" authorId="9" shapeId="0" xr:uid="{FA7850B6-1B83-48F7-BD24-77B959FDC8FE}">
      <text>
        <t>[Threaded comment]
Your version of Excel allows you to read this threaded comment; however, any edits to it will get removed if the file is opened in a newer version of Excel. Learn more: https://go.microsoft.com/fwlink/?linkid=870924
Comment:
    ongoing - this is duration included in data provided</t>
      </text>
    </comment>
    <comment ref="AZ136" authorId="10" shapeId="0" xr:uid="{DD362446-A026-4A16-8430-FFF15F7FCCF6}">
      <text>
        <t>[Threaded comment]
Your version of Excel allows you to read this threaded comment; however, any edits to it will get removed if the file is opened in a newer version of Excel. Learn more: https://go.microsoft.com/fwlink/?linkid=870924
Comment:
    Some for 3 mo, some for 4 mo --&gt; use 3.5 if just want one number here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tc={790982F2-C146-4E9B-B79E-139FAF549632}</author>
    <author>tc={52EF399C-43B3-4D1B-8657-C56410FD008D}</author>
    <author>tc={F3C04662-350F-4B49-BD30-027249326717}</author>
    <author>tc={899A5BE3-77CB-4A6C-BCD2-B884EC76C24D}</author>
    <author>tc={E302E450-A0BE-4175-9F01-97E386274E96}</author>
    <author>tc={BA5E5F1E-6F9E-4019-BA96-E2D31DFB3024}</author>
    <author>tc={43C398A5-C50E-4763-BB25-997B6E1D251F}</author>
    <author>tc={E1B32286-1C1B-4A0A-AB43-B44940BAB146}</author>
    <author>tc={8D5C1E0E-C699-474F-B62C-D57499A9CCF6}</author>
    <author>tc={D1ED3D5B-A1A6-4AE1-BD8D-389B2000B178}</author>
    <author>tc={3E7926A1-8B9E-4645-8CB5-C5B4B24C3B03}</author>
    <author>tc={F057EE96-37D0-4BB7-B5F4-BA6332ED2DE1}</author>
    <author>tc={ED9963C1-7FCF-4D71-8FDA-B7BA4D7494FA}</author>
  </authors>
  <commentList>
    <comment ref="D12" authorId="0" shapeId="0" xr:uid="{790982F2-C146-4E9B-B79E-139FAF549632}">
      <text>
        <t>[Threaded comment]
Your version of Excel allows you to read this threaded comment; however, any edits to it will get removed if the file is opened in a newer version of Excel. Learn more: https://go.microsoft.com/fwlink/?linkid=870924
Comment:
    This is a duplicate of English articles - does it need extracting?</t>
      </text>
    </comment>
    <comment ref="AB18" authorId="1" shapeId="0" xr:uid="{52EF399C-43B3-4D1B-8657-C56410FD008D}">
      <text>
        <t>[Threaded comment]
Your version of Excel allows you to read this threaded comment; however, any edits to it will get removed if the file is opened in a newer version of Excel. Learn more: https://go.microsoft.com/fwlink/?linkid=870924
Comment:
    they only specified Pinang Varietas Batara, so assuming its Areca catechu L.</t>
      </text>
    </comment>
    <comment ref="P20" authorId="2" shapeId="0" xr:uid="{F3C04662-350F-4B49-BD30-027249326717}">
      <text>
        <t>[Threaded comment]
Your version of Excel allows you to read this threaded comment; however, any edits to it will get removed if the file is opened in a newer version of Excel. Learn more: https://go.microsoft.com/fwlink/?linkid=870924
Comment:
    @#ZENG FAN YI# @Stuart William Smith (Dr) these coordinates were stated as a range.</t>
      </text>
    </comment>
    <comment ref="D27" authorId="3" shapeId="0" xr:uid="{899A5BE3-77CB-4A6C-BCD2-B884EC76C24D}">
      <text>
        <t>[Threaded comment]
Your version of Excel allows you to read this threaded comment; however, any edits to it will get removed if the file is opened in a newer version of Excel. Learn more: https://go.microsoft.com/fwlink/?linkid=870924
Comment:
    Duplicate to English study - no need to extract</t>
      </text>
    </comment>
    <comment ref="F27" authorId="4" shapeId="0" xr:uid="{E302E450-A0BE-4175-9F01-97E386274E96}">
      <text>
        <t xml:space="preserve">[Threaded comment]
Your version of Excel allows you to read this threaded comment; however, any edits to it will get removed if the file is opened in a newer version of Excel. Learn more: https://go.microsoft.com/fwlink/?linkid=870924
Comment:
    @Nur Estya Binte Rahman and @TEO Pei Yun This conference proceeding actually has two other authors ( Artati, Yustina and Samsudin, Yusuf) could these be added to the SNA author list excels please. Let me know when resolved. </t>
      </text>
    </comment>
    <comment ref="I29" authorId="5" shapeId="0" xr:uid="{BA5E5F1E-6F9E-4019-BA96-E2D31DFB3024}">
      <text>
        <t xml:space="preserve">[Threaded comment]
Your version of Excel allows you to read this threaded comment; however, any edits to it will get removed if the file is opened in a newer version of Excel. Learn more: https://go.microsoft.com/fwlink/?linkid=870924
Comment:
    listed as thesis on endnote
Reply:
    @Nur Estya Binte Rahman 
Reply:
    @%Stuart William Smith (Dr) @TEO Pei Yun Thank you and noted. I have amended it as national_journall in Endnote. </t>
      </text>
    </comment>
    <comment ref="D45" authorId="6" shapeId="0" xr:uid="{43C398A5-C50E-4763-BB25-997B6E1D251F}">
      <text>
        <t>[Threaded comment]
Your version of Excel allows you to read this threaded comment; however, any edits to it will get removed if the file is opened in a newer version of Excel. Learn more: https://go.microsoft.com/fwlink/?linkid=870924
Comment:
    Duplicate English study - merged datasets</t>
      </text>
    </comment>
    <comment ref="AG49" authorId="7" shapeId="0" xr:uid="{E1B32286-1C1B-4A0A-AB43-B44940BAB146}">
      <text>
        <t>[Threaded comment]
Your version of Excel allows you to read this threaded comment; however, any edits to it will get removed if the file is opened in a newer version of Excel. Learn more: https://go.microsoft.com/fwlink/?linkid=870924
Comment:
    chlorophyll content table is not reflected, instead they duplicated leaf area table</t>
      </text>
    </comment>
    <comment ref="BD49" authorId="8" shapeId="0" xr:uid="{8D5C1E0E-C699-474F-B62C-D57499A9CCF6}">
      <text>
        <t>[Threaded comment]
Your version of Excel allows you to read this threaded comment; however, any edits to it will get removed if the file is opened in a newer version of Excel. Learn more: https://go.microsoft.com/fwlink/?linkid=870924
Comment:
    relative diameter and height growth rate/growth increment published in paper</t>
      </text>
    </comment>
    <comment ref="D63" authorId="9" shapeId="0" xr:uid="{D1ED3D5B-A1A6-4AE1-BD8D-389B2000B178}">
      <text>
        <t>[Threaded comment]
Your version of Excel allows you to read this threaded comment; however, any edits to it will get removed if the file is opened in a newer version of Excel. Learn more: https://go.microsoft.com/fwlink/?linkid=870924
Comment:
    Check with VEP2009RARO data entry - numbers seem different and no species-specific survival only per plot</t>
      </text>
    </comment>
    <comment ref="AN64" authorId="10" shapeId="0" xr:uid="{3E7926A1-8B9E-4645-8CB5-C5B4B24C3B03}">
      <text>
        <t>[Threaded comment]
Your version of Excel allows you to read this threaded comment; however, any edits to it will get removed if the file is opened in a newer version of Excel. Learn more: https://go.microsoft.com/fwlink/?linkid=870924
Comment:
    To clarify with author</t>
      </text>
    </comment>
    <comment ref="D66" authorId="11" shapeId="0" xr:uid="{F057EE96-37D0-4BB7-B5F4-BA6332ED2DE1}">
      <text>
        <t>[Threaded comment]
Your version of Excel allows you to read this threaded comment; however, any edits to it will get removed if the file is opened in a newer version of Excel. Learn more: https://go.microsoft.com/fwlink/?linkid=870924
Comment:
    Duplicate of WIBI12008ROBA. Minimal data from this reference.</t>
      </text>
    </comment>
    <comment ref="D67" authorId="12" shapeId="0" xr:uid="{ED9963C1-7FCF-4D71-8FDA-B7BA4D7494FA}">
      <text>
        <t>[Threaded comment]
Your version of Excel allows you to read this threaded comment; however, any edits to it will get removed if the file is opened in a newer version of Excel. Learn more: https://go.microsoft.com/fwlink/?linkid=870924
Comment:
    Duplicate with VEP2009RARO/WIBI2004RHBT
Reply:
    Minimal data with reference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tc={B15E516E-800D-46D0-80EF-1DFFEE6FD572}</author>
    <author>tc={63FFCF78-03E8-44E2-B9F5-CE75C7AFA87B}</author>
    <author>tc={9026A04A-C0EF-4266-B261-B573C770DDAB}</author>
    <author>tc={7E91B5AF-6C08-4E0C-B243-EE812508E63E}</author>
    <author>tc={67386A69-EF95-4247-8065-631130616BBE}</author>
    <author>tc={295B8968-C574-494D-A719-35CAFA872CF8}</author>
    <author>tc={AEDEDF33-E6BA-4446-83E8-201A888B3BB7}</author>
  </authors>
  <commentList>
    <comment ref="AB16" authorId="0" shapeId="0" xr:uid="{B15E516E-800D-46D0-80EF-1DFFEE6FD572}">
      <text>
        <t>[Threaded comment]
Your version of Excel allows you to read this threaded comment; however, any edits to it will get removed if the file is opened in a newer version of Excel. Learn more: https://go.microsoft.com/fwlink/?linkid=870924
Comment:
    they only specified Pinang Varietas Batara, so assuming its Areca catechu L.</t>
      </text>
    </comment>
    <comment ref="AK16" authorId="1" shapeId="0" xr:uid="{63FFCF78-03E8-44E2-B9F5-CE75C7AFA87B}">
      <text>
        <t>[Threaded comment]
Your version of Excel allows you to read this threaded comment; however, any edits to it will get removed if the file is opened in a newer version of Excel. Learn more: https://go.microsoft.com/fwlink/?linkid=870924
Comment:
    @Nur Estya Binte Rahman 30 km2 seems big, 3000 ha? Is this correct?</t>
      </text>
    </comment>
    <comment ref="AG36" authorId="2" shapeId="0" xr:uid="{9026A04A-C0EF-4266-B261-B573C770DDAB}">
      <text>
        <t>[Threaded comment]
Your version of Excel allows you to read this threaded comment; however, any edits to it will get removed if the file is opened in a newer version of Excel. Learn more: https://go.microsoft.com/fwlink/?linkid=870924
Comment:
    chlorophyll content table is not reflected, instead they duplicated leaf area table</t>
      </text>
    </comment>
    <comment ref="BD36" authorId="3" shapeId="0" xr:uid="{7E91B5AF-6C08-4E0C-B243-EE812508E63E}">
      <text>
        <t>[Threaded comment]
Your version of Excel allows you to read this threaded comment; however, any edits to it will get removed if the file is opened in a newer version of Excel. Learn more: https://go.microsoft.com/fwlink/?linkid=870924
Comment:
    relative diameter and height growth rate/growth increment published in paper</t>
      </text>
    </comment>
    <comment ref="AN53" authorId="4" shapeId="0" xr:uid="{67386A69-EF95-4247-8065-631130616BBE}">
      <text>
        <t>[Threaded comment]
Your version of Excel allows you to read this threaded comment; however, any edits to it will get removed if the file is opened in a newer version of Excel. Learn more: https://go.microsoft.com/fwlink/?linkid=870924
Comment:
    To clarify with author</t>
      </text>
    </comment>
    <comment ref="D57" authorId="5" shapeId="0" xr:uid="{295B8968-C574-494D-A719-35CAFA872CF8}">
      <text>
        <t>[Threaded comment]
Your version of Excel allows you to read this threaded comment; however, any edits to it will get removed if the file is opened in a newer version of Excel. Learn more: https://go.microsoft.com/fwlink/?linkid=870924
Comment:
    Duplicate of WIBI12008ROBA. Minimal data from this reference.</t>
      </text>
    </comment>
    <comment ref="D58" authorId="6" shapeId="0" xr:uid="{AEDEDF33-E6BA-4446-83E8-201A888B3BB7}">
      <text>
        <t>[Threaded comment]
Your version of Excel allows you to read this threaded comment; however, any edits to it will get removed if the file is opened in a newer version of Excel. Learn more: https://go.microsoft.com/fwlink/?linkid=870924
Comment:
    Duplicate with VEP2009RARO/WIBI2004RHBT
Reply:
    Minimal data with reference</t>
      </text>
    </comment>
  </commentList>
</comments>
</file>

<file path=xl/sharedStrings.xml><?xml version="1.0" encoding="utf-8"?>
<sst xmlns="http://schemas.openxmlformats.org/spreadsheetml/2006/main" count="9771" uniqueCount="3922">
  <si>
    <t>category</t>
  </si>
  <si>
    <t>Column_header</t>
  </si>
  <si>
    <t>Data type</t>
  </si>
  <si>
    <t>Rule_description</t>
  </si>
  <si>
    <t>Reviewing</t>
  </si>
  <si>
    <t>enumerator</t>
  </si>
  <si>
    <t>text</t>
  </si>
  <si>
    <t>Name of the person on the systematic review team that reviewed the article and extracted data</t>
  </si>
  <si>
    <t>reviewer</t>
  </si>
  <si>
    <t>Name of the person that reviewed the enumerators work and double checked article</t>
  </si>
  <si>
    <t>Identification</t>
  </si>
  <si>
    <t>UIC</t>
  </si>
  <si>
    <t>text/numeric</t>
  </si>
  <si>
    <t>Unique Identifier Code: A code for each article, which is a combination of initials of first author, year and initials of journal title, book chapter title or title of report, e.g. [SWS2020GCB]</t>
  </si>
  <si>
    <t>Ownership</t>
  </si>
  <si>
    <t>author</t>
  </si>
  <si>
    <t xml:space="preserve">List name of all authors. Write full name, surname first, followed by comma and then first and middle name. If more than one person, separate authors by semi-colon </t>
  </si>
  <si>
    <t>affiliation</t>
  </si>
  <si>
    <t>List of  institute affiliations in the same order as authors above. If more than one affiliation per person, separated by commas. Separate person affiliations by semi-colon</t>
  </si>
  <si>
    <t>pub_year</t>
  </si>
  <si>
    <t>numeric</t>
  </si>
  <si>
    <t>Year article was published</t>
  </si>
  <si>
    <t>reference_format</t>
  </si>
  <si>
    <t xml:space="preserve">Categorical description of reference: international journal (scientific journal), national journal, book chapter, student/Msc/PhD thesis, report, guideline, conference proceeding, private company report, NGO report etc. </t>
  </si>
  <si>
    <t>title</t>
  </si>
  <si>
    <t>Title of the article</t>
  </si>
  <si>
    <t>DOI</t>
  </si>
  <si>
    <t xml:space="preserve">Digital Object Identifier for the article </t>
  </si>
  <si>
    <t>owner_contact</t>
  </si>
  <si>
    <t>Name of contact, followed by email and/or phone number. Separate the name and contact information using colon</t>
  </si>
  <si>
    <t>language</t>
  </si>
  <si>
    <t xml:space="preserve">Article language; English, Bahasa, Japanese etc. </t>
  </si>
  <si>
    <t>Geographical</t>
  </si>
  <si>
    <t>Utm_n</t>
  </si>
  <si>
    <t>utm northings,  ideally 6 digits,  e.g. 2°29’33.14”S, just write out the numbers. If multiple sites included in the article, separate the northings with semi-colon, but remember these need to be in the same order as utm_n</t>
  </si>
  <si>
    <t>Utm_e</t>
  </si>
  <si>
    <t>utm eastings, ideally 6 digits, e.g. 111°47’32.86”E, just write out the numbers. If multiple sites included in the article, separate the eastings with semi-colon, but remember these need to be in the same order as utm_e</t>
  </si>
  <si>
    <t>latitude</t>
  </si>
  <si>
    <t>Latitude WGS84, minimum of 6 digits. Negative values for the southern hemisphere e.g. -1.28284</t>
  </si>
  <si>
    <t>longitude</t>
  </si>
  <si>
    <t>Longitude WGS84, all must be minimum of 6 digits e.g. 104.01443</t>
  </si>
  <si>
    <t>Temproal</t>
  </si>
  <si>
    <t>start_rest</t>
  </si>
  <si>
    <t>date</t>
  </si>
  <si>
    <t>Start date of restoration project, date format yyyy-mm-dd, this may differ from monitoring started, e.g. canal blocking and flooding. If not exact date, give month and year or just year</t>
  </si>
  <si>
    <t>Temporal</t>
  </si>
  <si>
    <t>start_plant</t>
  </si>
  <si>
    <t>Start date of planting tree seedlings, date format yyyy-mm-dd. If not exact date, give month and year or year only. If multiple start dates across sites or within sites, separate using semi-colon. Can give a date range, if planting occurred over several weeks or months</t>
  </si>
  <si>
    <t>end_mon</t>
  </si>
  <si>
    <t>End date of monitoring, date format yyyy-mm-dd. If not exact date, give month and year or year only. If multiple end dates across sites or within sites, separate using semi-colon</t>
  </si>
  <si>
    <t>study_aim</t>
  </si>
  <si>
    <t xml:space="preserve">A short description of the main aim of the study </t>
  </si>
  <si>
    <t>country</t>
  </si>
  <si>
    <t>Name of country where restoration site is located. If multiple countries, list names separated by semi-colon</t>
  </si>
  <si>
    <t>province</t>
  </si>
  <si>
    <t>Name of province where restoration site is located. If multiple provinces, list names separated by semi-colon</t>
  </si>
  <si>
    <t>site_name</t>
  </si>
  <si>
    <t>Local name of restoration site. If multiple sites, list names separated by semi-colon</t>
  </si>
  <si>
    <t>rainfall.mm</t>
  </si>
  <si>
    <t xml:space="preserve">Annual rainfall of restoration site, expressed in mm yr-1 </t>
  </si>
  <si>
    <t>temperature</t>
  </si>
  <si>
    <t xml:space="preserve">Average air temperature for restoration site, expressed in degrees C </t>
  </si>
  <si>
    <t>Population</t>
  </si>
  <si>
    <t>species_num</t>
  </si>
  <si>
    <t>Total number of species planted in degraded peatland site. If multiple sites, write total number for each site and separate using semi-colons</t>
  </si>
  <si>
    <t>species_latin</t>
  </si>
  <si>
    <t>List of species latin names, genus and species (separated by space) planted in restoration study. If the specific species is unknown, then write genus and spp, e.g. Dyera spp.  List all species planted, separate each latin name species with semi-colon</t>
  </si>
  <si>
    <t>species_local</t>
  </si>
  <si>
    <t>List of species local names planted in restoration study. List multiple species with semi-colon, but if some local names are missing compared to list of latin names write XXX in replacement</t>
  </si>
  <si>
    <t>seedling_source</t>
  </si>
  <si>
    <t>List of plant material used in restoration; seed, seedling, wildling, cutting etc. If seeds used in nursery, can write seed; seedling nursery, but if directly sown write seed sown</t>
  </si>
  <si>
    <t>seedling_treatment</t>
  </si>
  <si>
    <t>List different treatments applied to seedlings before planting; inoculated with fungi, shaded regimes in nursery, fertilized etc. Include in list whether there were controls e.g. fertilized; control. Separate treatments using semi-colons</t>
  </si>
  <si>
    <t>original_size</t>
  </si>
  <si>
    <t xml:space="preserve">Initial height of tree seedling when first planted. Can also use other measures if stated e.g. initial basal diameter. List sizes if different across species and write the species initials in parentheses.  </t>
  </si>
  <si>
    <t>species_traits</t>
  </si>
  <si>
    <t>List plant species traits measured as part of study e.g. SLA, plant nutrients, mycorrhizal colonisation etc.</t>
  </si>
  <si>
    <t>Exposure</t>
  </si>
  <si>
    <t>nursery_time</t>
  </si>
  <si>
    <t>Length of time seedlings were in nursery prior to planting. If not time length mentioned write 1, but if nursery not mentioned leave blank. Use weeks or months, state unit</t>
  </si>
  <si>
    <t>planting_exposure</t>
  </si>
  <si>
    <t>categorical</t>
  </si>
  <si>
    <t>Categorical variable to describe the degraded peatland site condition: open degraded peatland, enrichment planting in secondary or logged forest, enrichment planting in oil plantation etc.</t>
  </si>
  <si>
    <t>site_history</t>
  </si>
  <si>
    <t>List of site history conditions used to describe the degraded state of peat swamp forest: logged, clear cut forest, burnt, cultivated, oil palm plantation, sago plantation, Acacia plantation etc. Separate each variable using a semi-colon</t>
  </si>
  <si>
    <t>site_area.m2</t>
  </si>
  <si>
    <t>Size of degraded peatland area replanted expressed in m2</t>
  </si>
  <si>
    <t>number_planted</t>
  </si>
  <si>
    <t>numeric/text</t>
  </si>
  <si>
    <t>Number of individuals planted/sown per species. If different numbers planted for different species, list numbers separating species with semi-colon with species initials in parentheses</t>
  </si>
  <si>
    <t>number_replanted</t>
  </si>
  <si>
    <t>Number of individuals replanted/resown per species over the duration of the project. If different numbers replanted for different species, list numbers separating species with semi-colon with species initials in parentheses. If no numbers provided, but replanting stated write 1, but if replanting not stated leave blank</t>
  </si>
  <si>
    <t>planting_density.m2</t>
  </si>
  <si>
    <t>Number of individuals planted per m2, including all species planted at a particular site, not planting density per species</t>
  </si>
  <si>
    <t>planting_distance.m</t>
  </si>
  <si>
    <t xml:space="preserve">Distance between planted individuals in for planting design in meters. Can be written as matrix or grid e.g. 10 m x 10 m. Distances can be listed if differ between treatments </t>
  </si>
  <si>
    <t>peat_nutrients</t>
  </si>
  <si>
    <t>List of peat nutrient and carbon properties measured. List the nutrient e.g. N, P, K, Mg, Fe, C. Separate each nutrient with semi-colon</t>
  </si>
  <si>
    <t>peat_hydrology</t>
  </si>
  <si>
    <t>List of peat hydrological properties measured: water table etc. Separate each hydrological property with semi-colon</t>
  </si>
  <si>
    <t>peat_soil_properties</t>
  </si>
  <si>
    <t>List on soil properties peat soil properties: depth, bulk density, microtopography, pH etc. Separate each soil property with semi-colon</t>
  </si>
  <si>
    <t>remanant_forest</t>
  </si>
  <si>
    <t>binary</t>
  </si>
  <si>
    <t>Presence of absence or a nearby remnant peat swamp forest stand. Write as 1= present or 0 = absent</t>
  </si>
  <si>
    <t>site_treatment</t>
  </si>
  <si>
    <t>List of site treatments specifically tested on seedling survival or growth, i.e. Should be a control: fertilization, liming, planting density, mounding etc .Include in list whether there were controls e.g. fertilized; control. Separate treatments using semi-colon</t>
  </si>
  <si>
    <t>replicates</t>
  </si>
  <si>
    <t xml:space="preserve">Number and type of replicates reported in the study e.g. 25 gap plots, 7 replicates of line planting etc. </t>
  </si>
  <si>
    <t>hydrological_management</t>
  </si>
  <si>
    <t>List of hydrological management interventions applied to a degraded site: drained, flooded, canals, blocked canals etc. Separate multiple interventions using semi-colon. State if a treatment has been explicitly not in the article applied e.g. no canal blocking. If none mentioned, leave blank</t>
  </si>
  <si>
    <t>soil_ammendment</t>
  </si>
  <si>
    <t>List of soil management interventions applied to a degraded site; fertilized, liming, mounding etc. Separate multiple interventions using semi-colon. State if a treatment has been explicitly not in the article applied e.g. no fertiliser. If none mentioned, leave blank</t>
  </si>
  <si>
    <t>weed_management</t>
  </si>
  <si>
    <t>List of weed control interventions applied to a degraded site: manual removal, herbicides, no management etc. Separate interventions using semi-colon. State if a treatment has been explicitly not in the article applied e.g. no weeding. If none mentioned, leave blank</t>
  </si>
  <si>
    <t>Outcome</t>
  </si>
  <si>
    <t>sampling_effort</t>
  </si>
  <si>
    <t xml:space="preserve">Percentage of planted trees surveyed and monitored. If all planted trees are monitored this is 100%, but maybe only 5% of planted trees monitored. If precise percentage is not given, but article indicates the entire planted cohort was not monitored, write subsample </t>
  </si>
  <si>
    <t>duration_months</t>
  </si>
  <si>
    <t>Duration for monitoring of survival and growth of planted tree seedlings expressed in months. Often stated even if start and end date not stated</t>
  </si>
  <si>
    <t>timeseries</t>
  </si>
  <si>
    <t>Category whether time series collection of survival growth, either final measurement or timeseries. For example, final measurement survey once at end of monitoring period, but time series is surveying multiple times within he monitoring period</t>
  </si>
  <si>
    <t xml:space="preserve">Outcome </t>
  </si>
  <si>
    <t>variation</t>
  </si>
  <si>
    <t>text/categoical</t>
  </si>
  <si>
    <t>Measure of variation in survival/growth recorded for each species e.g. standard error, confidence interval, standard deviation</t>
  </si>
  <si>
    <t>survival_species</t>
  </si>
  <si>
    <t xml:space="preserve">Categorical variable whether survival has been monitored at species level, block or site level or whether it has been averaged across species. Write either species, block or site. If survival has not monitored leave blank. If mortality rather than survival has been calculated, then this still counts as a measure of survivability, we just calculate the inverse </t>
  </si>
  <si>
    <t>growth_species</t>
  </si>
  <si>
    <t xml:space="preserve">Categorical variable whether growth has been monitored at species level, block or site level. Write either species, block or site. If growth has not monitored leave blank </t>
  </si>
  <si>
    <t>growth_measurement</t>
  </si>
  <si>
    <t xml:space="preserve">Categorical variable to describe the type of measurement used to assess species growth, including; height, basal diameter, diameter at breast height, number of leaves, crown size etc. If multiple forms of growth measured, list each and separate using semi-colon. If growth has not been monitored leave blank </t>
  </si>
  <si>
    <t>growth_unit</t>
  </si>
  <si>
    <t>Description of the unit of growth measurement. For example, height in cm, or cm yr-1. Include relative growth rate, if alternative forms of growth rate have been calculated. If multiple forms of growth calculated, list these separately using semi-colon</t>
  </si>
  <si>
    <t>Supplementary</t>
  </si>
  <si>
    <t>biodiversity</t>
  </si>
  <si>
    <t>List of any other broad or specific taxonomic groups, other than planted tree species measured or surveyed as part of the restoration project e.g. measuring how restoration influences biodiversity. For example, mammals, birds, rodents, insects etc.  Separate each point using semi-colon</t>
  </si>
  <si>
    <t>financial_investment</t>
  </si>
  <si>
    <t>Details on any financial information presented in the study, e.g. cost of raising seedlings, costs of fertilizations, labour costs, transport cost etc. Separate each point using semi-colon</t>
  </si>
  <si>
    <t>labour</t>
  </si>
  <si>
    <t>Details on labour and time presented in the study, e.g. number of staff employed for planting or monitoring plots, number of man hours used for planting etc. Separate each point using semi-colon</t>
  </si>
  <si>
    <t>keywords</t>
  </si>
  <si>
    <t>List the keywords used in article, namely for journal articles. Separate each keyword using semi-colon</t>
  </si>
  <si>
    <t>acknowledgements</t>
  </si>
  <si>
    <t>List of any acknowledged people supported the study found in the acknowledgement section. Separate each person using semi-colon</t>
  </si>
  <si>
    <t>sponsor</t>
  </si>
  <si>
    <t>List of financial sponsors for the study. Separate each sponsor using semi-colon</t>
  </si>
  <si>
    <t>Actions</t>
  </si>
  <si>
    <t>duplication</t>
  </si>
  <si>
    <t>List of unique identifier codes (UIC) for articles where the same results of the article are duplicated. If questionable, place question mark at end of UIC. If multiple duplicates, separate each UIC with semi-colon, If no suspected duplications leave blank</t>
  </si>
  <si>
    <t>missing_data</t>
  </si>
  <si>
    <t>List of important missing data, using column titles (these can also be highlighted in red)</t>
  </si>
  <si>
    <t>author_contact</t>
  </si>
  <si>
    <t>Date</t>
  </si>
  <si>
    <t>dd.mm.yy when author has been contacted for missing/additional information</t>
  </si>
  <si>
    <t>Index</t>
  </si>
  <si>
    <t>Data</t>
  </si>
  <si>
    <t>site_area.km2</t>
  </si>
  <si>
    <t>remnant_forest</t>
  </si>
  <si>
    <t>community/labour</t>
  </si>
  <si>
    <t>NOTES</t>
  </si>
  <si>
    <t>Stuart</t>
  </si>
  <si>
    <t>AH2007CFS</t>
  </si>
  <si>
    <t xml:space="preserve">Ando Ho; Hirabayashi, Daisuke; Kakuda, Ken-ichi; Watanabe, Akira; Jong, Foh Shoon; Puruwanti, Benito H. </t>
  </si>
  <si>
    <t>Faculty ofAgriculture, Yamagata University, Japan (HA,DH,KK); Graduate School of Bioagricultural Sciences,Nagoya University, Japan (AW); PT National Timber and Forest Product, Jalan Sultan Syarif Qasiim No.81, Pekanbaru, Indonesia (JFS); Faculty of Agriculture, Gadjah Mada University,Yogyakarta, Indonesia (BHP)</t>
  </si>
  <si>
    <t>journal</t>
  </si>
  <si>
    <t>Effect of chemical fertilizer application on the growth and nutrient contents in leaflet of sago palm at the rosette stage</t>
  </si>
  <si>
    <t>Ando Ho: handou@tdsl.tr.yamagata-u.ac.jp</t>
  </si>
  <si>
    <t>English</t>
  </si>
  <si>
    <t>1°30’N</t>
  </si>
  <si>
    <t>103°40’E</t>
  </si>
  <si>
    <t>1997-9</t>
  </si>
  <si>
    <t>2002-11</t>
  </si>
  <si>
    <t>Investigate exclusion of minor elements from composite fertilizer and presence/absence of dolomite and chemical fertilizers on growth of sago palm</t>
  </si>
  <si>
    <t>Indonesia</t>
  </si>
  <si>
    <t>Riau</t>
  </si>
  <si>
    <t>National Timber Forest Product plantation, Tebing Tinggi Island</t>
  </si>
  <si>
    <t>23.3-31.9C</t>
  </si>
  <si>
    <t>Metroxylon sagu</t>
  </si>
  <si>
    <t>Sago palm</t>
  </si>
  <si>
    <t>suckers</t>
  </si>
  <si>
    <t>leaf nutrients</t>
  </si>
  <si>
    <t>sago palm plantation on peat</t>
  </si>
  <si>
    <t>Sago plantation (est. 1996)</t>
  </si>
  <si>
    <t>0.5 (0.5 x 1 km)</t>
  </si>
  <si>
    <t>50 sagos per plot, 1000 sago (5 treatments with 4 replications (Exp. 1), therefore total area of Exp1. 1 was 40 m X 80 m X 5 (treatments) X 4 (replications) = 64,000m2 with 1,000 sago palms)</t>
  </si>
  <si>
    <t>8 x 8</t>
  </si>
  <si>
    <t>Nutrient contents (N, Ca, K, Mg, P, Fe, Mn, Zn, Cu)</t>
  </si>
  <si>
    <t>water table (drained: -0.2-0.5 m)</t>
  </si>
  <si>
    <t>peat depth (&gt;3m); soil pH</t>
  </si>
  <si>
    <t>fertilisation and liming treatments (9 combinations, incl. controls)</t>
  </si>
  <si>
    <t>drained canals</t>
  </si>
  <si>
    <t>fertliser and liming</t>
  </si>
  <si>
    <t>final measurement</t>
  </si>
  <si>
    <t>species</t>
  </si>
  <si>
    <t>height; number of leaves</t>
  </si>
  <si>
    <t>cm</t>
  </si>
  <si>
    <t>Major elements, Metroxylon sagu Rottb., Minor elements, Peat soil</t>
  </si>
  <si>
    <t>Co-operative Research-Aid Fund from Yuasa International Foundation and Grants-in-Aid for Scientific Research from the Japan Society for Promotion of Science (No. 14405034)</t>
  </si>
  <si>
    <t>species_survival; orginal_size; number_planted; site_history</t>
  </si>
  <si>
    <t>28.9.2020</t>
  </si>
  <si>
    <t>Mature plantings, no original growth measurements. Note that some sago palms did not survive</t>
  </si>
  <si>
    <t>AF2020DPF</t>
  </si>
  <si>
    <t>Extract</t>
  </si>
  <si>
    <t>Fadillah, Achmad; Sundawati, Leti; Hartoyo, Adisti Permatasari Putri; Rangkuti, Ahmad Baiquni; Muryunika, Rince; Pamungkas, P; Siregar, Iskandar Z</t>
  </si>
  <si>
    <t>School of Business, IPB University (Bogor Agricultural University), Bogor,Indonesia (AF); Department of Forest Management, Faculty of Forestry, IPB University (Bogor Agricultural University), Bogor, Indonesia (LS); Department of Silviculture, Faculty of Forestry, IPB University (Bogor Agricultural University), Bogor, Indonesia (APPH, PP, IZS);   Faculty of Forestry, University of North Sumatra (USU), Medan, Indonesia (ABR); Study Program of Forestry, Faculty of Forestry, Jambi University (UNJA), Jambi, Indonesia (RM)</t>
  </si>
  <si>
    <t>Development of peatland-friendly commodities to achieve sustainable forest management in Jambi Province</t>
  </si>
  <si>
    <t>10.1088/1755-1315/528/1/012007</t>
  </si>
  <si>
    <t>Adisti Permatasari Putri Hartoyo: adistipermatasari@apps.ipb.ac.id</t>
  </si>
  <si>
    <t>1°9'16"S</t>
  </si>
  <si>
    <t>103°33'54"E</t>
  </si>
  <si>
    <t>2017-10</t>
  </si>
  <si>
    <t>2019-7</t>
  </si>
  <si>
    <t>To analyze the development of peatland-friendly commodities based on market expansion in Sinar Wajo Village, East Tanjung Jabung Regency, Jambi Province</t>
  </si>
  <si>
    <t>Jambi</t>
  </si>
  <si>
    <t>Sinar Wajo Village</t>
  </si>
  <si>
    <t>Durio zibethinus; Archidendron pauciflorum; Coffea liberica; Areca pinanga; Parkia speciosa; Shorea balangeran</t>
  </si>
  <si>
    <t>Durian; Jengkol; Kopi liberika; Pinang merah; Petai; Belangeran</t>
  </si>
  <si>
    <t>seedling sourced from different nurseries</t>
  </si>
  <si>
    <t>Height: 20.2 cm (Pinang); 51.6 cm (Blangeran); 41.0 cm (Petai); 48.2 cm (Durian); 27.2 cm (Jengkol); 41.5 cm (Kopi); Diameter: 7.5 mm (Pinang); 3.9 mm (Blangeran); 4.0 mm (Petai); 5.7 mm (Durian); Jengkol (Jengkol); Kopi = 4.3 mm (Kopi)</t>
  </si>
  <si>
    <t>18 months (blangeran, durian, petai, jengkol); 12 months (kopi liberika, pinang)</t>
  </si>
  <si>
    <t>oil palm plantation on peat</t>
  </si>
  <si>
    <t>Fire in 2015</t>
  </si>
  <si>
    <t>peat depth</t>
  </si>
  <si>
    <t>market survey of commodities interview traders, perceptions to planted species</t>
  </si>
  <si>
    <t>SL2020DOAO</t>
  </si>
  <si>
    <t>original_size; growth_species; peat_hydrology</t>
  </si>
  <si>
    <t>21.10.2020</t>
  </si>
  <si>
    <t>Includes local perception of planted species</t>
  </si>
  <si>
    <t>BT2020ST</t>
  </si>
  <si>
    <t>Tay, Benjamin</t>
  </si>
  <si>
    <t>Peoples Movement to Stop Haze (PMHaze), Singapore</t>
  </si>
  <si>
    <t>data</t>
  </si>
  <si>
    <t>Revegetation at Sungai Tohor</t>
  </si>
  <si>
    <t>Benjamin Tay: benjamin@pmhaze.org</t>
  </si>
  <si>
    <t xml:space="preserve"> 0°50'6.54"N; 0°52'39.79"N</t>
  </si>
  <si>
    <t>102°56'8.22"E; 102°53'5.89"E</t>
  </si>
  <si>
    <t>2019-11</t>
  </si>
  <si>
    <t>2020-11</t>
  </si>
  <si>
    <t>community based peatswamp forest restoration</t>
  </si>
  <si>
    <t>Sungai Tohor</t>
  </si>
  <si>
    <t>Calophyllum ferrugineum; Coffea liberica; Gonystylus bancanus; Jackiopsis ornata; Palaquium samaram; Shorea platycarpa; Shorea uliginosa; Stemonurus secundiflorus; Syzygium inophyllum; Syzygium napiforme;  Tetrameristra glabra; Vatica rassak</t>
  </si>
  <si>
    <t>Bintangur; Kopi; Ramin; Selumar; Semaram; Meranti Bunga; Meranti Bakau; Sebasa; Gelam; Kelat; Punak; Resak</t>
  </si>
  <si>
    <t>wildings; nursery</t>
  </si>
  <si>
    <t>none</t>
  </si>
  <si>
    <t>14.5 to 18 cm (measured each species)</t>
  </si>
  <si>
    <t>4-5 months</t>
  </si>
  <si>
    <t>enriching old oil palm plantation and rubber plantations on peat</t>
  </si>
  <si>
    <t>drained; clearcut; sago and rubber plantation</t>
  </si>
  <si>
    <t>0.06 (3 ha per enrichment area)</t>
  </si>
  <si>
    <t>45 to 478 planted (measured per species)</t>
  </si>
  <si>
    <t>replanting every 2 months</t>
  </si>
  <si>
    <t>3 x 3 m</t>
  </si>
  <si>
    <t>water table dip-wells</t>
  </si>
  <si>
    <t>no treatments</t>
  </si>
  <si>
    <t>4 canal blocks along canal (but allow flow of water)</t>
  </si>
  <si>
    <t>no fertilisation</t>
  </si>
  <si>
    <t>no weeding</t>
  </si>
  <si>
    <t>10 to 21 tagged seedlings measured regularly</t>
  </si>
  <si>
    <t>SD</t>
  </si>
  <si>
    <t>height; basal diameter</t>
  </si>
  <si>
    <t>cm; cm</t>
  </si>
  <si>
    <t>community led project planting led by community conservation group</t>
  </si>
  <si>
    <t>PmHaze</t>
  </si>
  <si>
    <t>12.11.2020</t>
  </si>
  <si>
    <t>Pei Yun</t>
  </si>
  <si>
    <t>Estya, Stuart</t>
  </si>
  <si>
    <t>DT2020MPRP</t>
  </si>
  <si>
    <t>Darusman, Taryono; Lestari, Dwi Puji; Arriyadi, Desra</t>
  </si>
  <si>
    <t>PT Rimba Makmur Utama, Sampit, Indonesia</t>
  </si>
  <si>
    <t>book chapter</t>
  </si>
  <si>
    <t>Management Practice and Restoration of the Peat Swamp Forest in Katingan-Mentaya, Indonesia</t>
  </si>
  <si>
    <t>10.1007/978-981-33-4654-3_13</t>
  </si>
  <si>
    <t>taryono@ptrmu.com</t>
  </si>
  <si>
    <t>S2° 56' 24"</t>
  </si>
  <si>
    <t>E113° 8' 42" (site 2 centre) (canal: E113° 7' 48" to E113° 11' 24")</t>
  </si>
  <si>
    <t>2017-02</t>
  </si>
  <si>
    <t>2018-07</t>
  </si>
  <si>
    <t>Reforestation is needed on this area as natural succession might be prevented in the absence of aided planting</t>
  </si>
  <si>
    <t>Central Kalimantan</t>
  </si>
  <si>
    <t>Hantipan Canal</t>
  </si>
  <si>
    <t>2853; 3250; 2608;2946; 3157</t>
  </si>
  <si>
    <t>Mean 25.9; min 17.7; max 35.3</t>
  </si>
  <si>
    <t>17+</t>
  </si>
  <si>
    <t>Dyera lowii; Lophopetalum sp.; Sandoricum beccanarium; Combretocarpus rotundatus; Tetramerista glabra; Shorea balangeran; Licania splendens; Nephelium sp.; Diospyros bantamensis; Calophyllum hosei; Stemonurus scorpioides; Lithocarpus cf. dasytachys; Calophyllum sclerophyllum; Aglaia rubiginosa; Syzygium spp.; Alstonia scholaris; Nothaphoebe coriacea</t>
  </si>
  <si>
    <t>Jelutung; Parupuk; Papung; Tumih; Punak Balangeran; Bintan; Rambutan hutan; Malam-malam; Bintangur/jinjit; Pasir-pasir; Pampaning bitik; Kapurnaga; Kajalaki; Jambu-jambu; Pulai;
Gemor</t>
  </si>
  <si>
    <t>seeds and seedlings collected from forest to form village nursery</t>
  </si>
  <si>
    <t>oil palm plantation and smallholder agriculture</t>
  </si>
  <si>
    <t>plantation to logging concession to agricultural land; burnt</t>
  </si>
  <si>
    <t>19,670 seedlings total (2017); 4138 seedlings (2018)</t>
  </si>
  <si>
    <t>10 x 5 m</t>
  </si>
  <si>
    <t>carbon content; carbon density; %N; C/N</t>
  </si>
  <si>
    <t>flanked by two watersheds</t>
  </si>
  <si>
    <t xml:space="preserve">97% peat soil, 3% mineral soil. Alluvial deposits and Dahor Formations consisting of quartz sandstone, lignite, and soft limonite clay underneath peat layers
Peat depth: &lt;2 m was 4%; 2–4 m was 11%; 4–6 m was 28%; 6–8 m was 41%; 8–10 m was 14%; 10–12 m was 1%; and more than 12 m was 1% </t>
  </si>
  <si>
    <t>weeding</t>
  </si>
  <si>
    <t>3 reforestation areas</t>
  </si>
  <si>
    <t>canals and ditches; dams built to function as weirs</t>
  </si>
  <si>
    <t>Weeding carried out at half or one-meter distance from the center of seedlings</t>
  </si>
  <si>
    <t>planting cost estimated to range from US$500 to 3500/ha</t>
  </si>
  <si>
    <t>nearby villagers assisted with site preparation, planting, weeding, and monitoring</t>
  </si>
  <si>
    <t>Collaborative management; Landscape-scale restoration; Nature-based solution; Peatland agroecology; Peatland reforestation</t>
  </si>
  <si>
    <t>start_plant (month); growth_measurement; growth unit</t>
  </si>
  <si>
    <t>25.4.2021</t>
  </si>
  <si>
    <t>Coordinates in Fig13.5 for specific planting sites along canal</t>
  </si>
  <si>
    <t>GW2004COPS_PTDyeraHutanLestari</t>
  </si>
  <si>
    <t>Giesen, Wim</t>
  </si>
  <si>
    <t>ARCADIS Euroconsult</t>
  </si>
  <si>
    <t>report</t>
  </si>
  <si>
    <t>Causes of peat swamp forest degradation in Berbak NP, Indonesia, and recommendations for restoration</t>
  </si>
  <si>
    <t>Wim Giesen: wim.giesen@mottmac.nl</t>
  </si>
  <si>
    <t>1991-1992; 1992-1993;1993-1994</t>
  </si>
  <si>
    <t>to establish a viable jelutung Dyera lowii plantation in a secondary, degraded peat swamp.</t>
  </si>
  <si>
    <t>PT. Dyera Hutan Lestari (PT. DHL) plantation, Berbak National Park, Air Hitam Laut river basin</t>
  </si>
  <si>
    <t>2621 mm (Kenten, Pelembang 48 yr average)</t>
  </si>
  <si>
    <t>Dyera lowii; Gonystylus bancanus; Endospermum diadenum</t>
  </si>
  <si>
    <t>jelutung; ramin</t>
  </si>
  <si>
    <t>enrichment planting in secondary, degraded peat swamp amongst shrubs, then planting in cleared open degraded peatland</t>
  </si>
  <si>
    <t>Illegal logging; clearing and thinning canopy cover; drainage; cultivation; annual fires</t>
  </si>
  <si>
    <t>0.6 (1991-1992); 2.6 (1992-1993); 5.93 (1993-1994)</t>
  </si>
  <si>
    <t>enrichment line planting; cleared line planting</t>
  </si>
  <si>
    <t>averaged</t>
  </si>
  <si>
    <t>diameter</t>
  </si>
  <si>
    <t>cm yr-1</t>
  </si>
  <si>
    <t>Dibyo; Nyoman Suryadiputra; Iwan Cahyo (Yoyok) Wibisono; Yus Rusila Noor; Anggie; Labueni Siboro; Triana; Umar; Lusi; Suhendra; Habibie; Istanto; H. Soemarno; Rohman Fauzi; Aziz Sembiring; Ponimon; Farit; Afriastini; Herwint Simbolon; Takeshi Toma; Daniel Murdiyarso; Tini Gumartini; Yulia Siagian; Nia Sabarniati; Iwan Kurniawan;  Gatot Moeryanto; Helbar; Hamri P. Rosera; Bambang Handoko; H. Ahriman Ahmed; Joko Fajar Kiswanto; O. Soeparman; Hari Subagyo; Kadri; Eden S. Tanga; Akhmad Bakhtiar Amin; Faizal Parish; Yadi Setiadi;  Ismail Parlan; Jack Rieley; Tanit Nuyim; Mizuki Tomita; Tony Sebastian; Ingrid Gevers; Marcel Silvius; Henk Wösten; Aljosja Hooijer</t>
  </si>
  <si>
    <t>MU1996EPTR; Same site as VEP2009RARO - Wim's report serves as baseline for Pieter van Eijk et al. study, but covers earlier restoration</t>
  </si>
  <si>
    <t>No hydrological management, site burnt during 1997 fires with around 10% planted jelutung surviving; earlier planting detailed in MuuSS, U. (1996) – Anreicherungspflanzungen im tropischen Feuchtwald Sumatras – eine waldbauliche Herausforderung. FORSTARCHIV, 67:65-70. (Enrichment planting in tropical rain forest of Sumatra – a challenge in forest structure. In German, with English summary.)</t>
  </si>
  <si>
    <t>GW2004COPS_PTPutraDutaIndahWood</t>
  </si>
  <si>
    <t>2001</t>
  </si>
  <si>
    <t>economically motivated rather than aiming to restoration of the natural peat swamp forest.</t>
  </si>
  <si>
    <t>PT Putra Duta Indah Wood, Berbak National Park</t>
  </si>
  <si>
    <t>Shorea pauciflora; Durio carinatus; Gonystylus bancanus; Dyera lowii; Acacia crassicarpa; Gluta wallichii; Palaquium sp.</t>
  </si>
  <si>
    <t>meranti rawa; durian burung; ramin; jelutung; rengas; nyatoh; arang-arang</t>
  </si>
  <si>
    <t>wildings</t>
  </si>
  <si>
    <t>plantation of degraded peatland</t>
  </si>
  <si>
    <t>canals; drained prior to planting</t>
  </si>
  <si>
    <t>Same site as VEP2009RARO - Wim's report serves as baseline for Pieter van Eijk et al. study, but covers earlier restoration</t>
  </si>
  <si>
    <t>No survival and growth data</t>
  </si>
  <si>
    <t>GW2004COPS_AirHitamLautSimpang Melaka</t>
  </si>
  <si>
    <t>2002-8</t>
  </si>
  <si>
    <t>2003-10</t>
  </si>
  <si>
    <t xml:space="preserve">trial plot (plot percobaan) of burnt former peat swamp forest </t>
  </si>
  <si>
    <t>Simpang Melaka</t>
  </si>
  <si>
    <t>Alstonia pneumatophora; Dyera lowii; (Lauraceae)</t>
  </si>
  <si>
    <t>pulai; jelutung; medang</t>
  </si>
  <si>
    <t>local seedlings</t>
  </si>
  <si>
    <t>1 m (Ap); smaller (Dl, M)</t>
  </si>
  <si>
    <t xml:space="preserve">degraded peat swamp forest </t>
  </si>
  <si>
    <t>burnt</t>
  </si>
  <si>
    <t>flooded 1.2 - 1.3 m</t>
  </si>
  <si>
    <t>shallow peat patches; mineral soil</t>
  </si>
  <si>
    <t>no mounds</t>
  </si>
  <si>
    <t>Almost all seedlingds died due to flooding</t>
  </si>
  <si>
    <t>GW2004COPS_ForestryDeptSimpangMelaka</t>
  </si>
  <si>
    <t>2002-12</t>
  </si>
  <si>
    <t>shallow peat</t>
  </si>
  <si>
    <t>GW2004COPS_CCFPI</t>
  </si>
  <si>
    <t>Berbak National Park, Air Hitam Laut</t>
  </si>
  <si>
    <t>Dyera lowii; Gonystylus bancanus; Eugenia spp.; Tetramerista glabra; Combretocarpus rotundatus; Gluta wallichii</t>
  </si>
  <si>
    <t>jelutung; ramin; temasam; punak; tanah-tanah; rengas</t>
  </si>
  <si>
    <t>open degraded peat swamp forest, some shrubs</t>
  </si>
  <si>
    <t>mounds (4000)</t>
  </si>
  <si>
    <t>local community involved in nursery</t>
  </si>
  <si>
    <t>VEP2009RARO; WIBI2004RHBT</t>
  </si>
  <si>
    <t>Climate Change Prevention Project, not planted in October 2003 only mound construction</t>
  </si>
  <si>
    <t>GW2013QANS</t>
  </si>
  <si>
    <t>Euroconsult Mott MacDonald</t>
  </si>
  <si>
    <t>Quick Assessment and Nationwide Screening (QANS) of Peat and Lowland Resources and Action Planning for the Implementation of a National Lowland Strategy</t>
  </si>
  <si>
    <t>Table 2 list paludiculture projects in Indonesia</t>
  </si>
  <si>
    <t>GW2018TPRR</t>
  </si>
  <si>
    <t>X</t>
  </si>
  <si>
    <t>Giesen, Wim; Nirmala, Eli Nur Sari</t>
  </si>
  <si>
    <t>Euroconsult Mott MacDonald, Netherlands (WG); World Resources Institute, Indonesia (ENSN)</t>
  </si>
  <si>
    <t>Tropical peatland restoration report: The Indonesian case</t>
  </si>
  <si>
    <t>2018-1</t>
  </si>
  <si>
    <t>Tahura OKH</t>
  </si>
  <si>
    <t>Dyera polyphylla; Shorea balangeran; Fagraea fragrans; Melaleuca cajuputi; Metroxylon sagu</t>
  </si>
  <si>
    <t>Jelutung rawa; Meranti rawa; Tembesu rawa; Gelam; Sago</t>
  </si>
  <si>
    <t>open degraded peatland</t>
  </si>
  <si>
    <t>logged; fire</t>
  </si>
  <si>
    <t>40435 (Dp); 3150 (Sb); 2817 (Ff); 6170 (Mc); 5960 (Ms)</t>
  </si>
  <si>
    <t>Cost of planting estimates from BRG 500-3000 USD per ha (https://aktual.com/biaya-restorasi-lahan-gambut-hingga-3-000-dollar-per-hektar/) and from CIFOR 2500 USD (https://www.rsis.edu.sg/wp-content/uploads/2016/10/CO16252.pdf)</t>
  </si>
  <si>
    <t>Follow up on all listed projects and project details</t>
  </si>
  <si>
    <t>22.10.2020</t>
  </si>
  <si>
    <t>Details for BGPP project Tahura OKH; List several (16 potential) paludiculture projects p34-36</t>
  </si>
  <si>
    <t>Joanne</t>
  </si>
  <si>
    <t>Stuart, Estya</t>
  </si>
  <si>
    <t>GW2009GFTR_LIPIJSPS</t>
  </si>
  <si>
    <t>Giesen, W; van der Meer, Peter</t>
  </si>
  <si>
    <t>Euroconsult Mott MacDonald; WUR - Alterra</t>
  </si>
  <si>
    <t>technical_report</t>
  </si>
  <si>
    <t>Master Plan for the Rehabilitation and Revitalisation of the Ex-Mega Rice Project Area in Central Kalimantan. BIODIVERSITY AND THE EX-MEGA RICE PROJECT AREA IN CENTRAL KALIMANTAN Technical Report No. 8</t>
  </si>
  <si>
    <t>Wim Giesen: wim.giesen@mottmac.nl; Peter van der Meer: Peter.vandermeer@wur.nl</t>
  </si>
  <si>
    <t>Shorea balangeran; Shorea pinanga; Shorea seminis; Peronema canescens; Palaquium sp.</t>
  </si>
  <si>
    <t>fertilized</t>
  </si>
  <si>
    <t>intensively disturbed peat swamp forest</t>
  </si>
  <si>
    <t>clearing, control; fertilization; mounding</t>
  </si>
  <si>
    <t>TK2002RID</t>
  </si>
  <si>
    <t>Utm_n; Utm_e; latitude; longitude; start_plant; study_aim; site_name; rainfall.mm; temperature; species_local; seedling_source; original_size; nursery_time; site_history; number_planted; planting_density.m2; planting_distance.m; remnant_forest; sampling_effort; duration_months; timeseries; keywords</t>
  </si>
  <si>
    <t>Project: LIPI-JSPS (2000-2001) Rehabilitation of peatlands and establishment of sustainable agro-system in Central Kalimantan, carried out under the LIPI – JSPS Core University Program on “Environmental Conservation and Land Use Management of Wetland Ecosystems in Southeast Asia"</t>
  </si>
  <si>
    <t>GW2009GFTR_CIMTROP</t>
  </si>
  <si>
    <t>2006</t>
  </si>
  <si>
    <t>CIMTROP study area</t>
  </si>
  <si>
    <t>Dyera polyphylla; Diospyros evena; Gonystylus bancanus; Palaquium sp.; Shorea balangeran; Shorea sp.</t>
  </si>
  <si>
    <t>Jelutung, Pantung; Uring pahe; Ramin; Hangkang; Kahui; Meranti</t>
  </si>
  <si>
    <t>degraded swamp</t>
  </si>
  <si>
    <t>100; 100; 100; 100; 1073; 1290</t>
  </si>
  <si>
    <t>Utm_n; Utm_e; latitude; longitude; start_rest; end_mon; study_aim; rainfall.mm; temperature; seedling_source; original_size; nursery_time; site_history; site_area.km2; planting_density.m2; planting_distance.m; remnant_forest; site_treatment; sampling_effort; duration_months; timeseries; keywords</t>
  </si>
  <si>
    <t xml:space="preserve">Adapted from Limin (2007); apart from the species listed (from Table 1 in guideline), more species were planted but not monitored (Table 2 in guideline) </t>
  </si>
  <si>
    <t>GW2009GFTR_CKPPWETLANDS</t>
  </si>
  <si>
    <t>2007-6-13-2007-6-26; 2008-1; 2008-6-7-2008-6-10 (1st study); 2007-5 (2nd study)</t>
  </si>
  <si>
    <t>2009</t>
  </si>
  <si>
    <t>4; 3</t>
  </si>
  <si>
    <t>Shorea balangeran; Dyera polyphylla; Stemonurus secundiflorus; Alstonia pneumatophora; (Shorea balangeran; Dyera polyphylla; Stemonurus secundiflorus for 2nd study)</t>
  </si>
  <si>
    <t xml:space="preserve">Balangeran; jelutung; kepot bajuku/pasir-pasir; pulai (belangiran; jelutung; kepot bajuku/pasir-pasir for 2nd study) </t>
  </si>
  <si>
    <t>seedlings</t>
  </si>
  <si>
    <t>40-50 cm</t>
  </si>
  <si>
    <t>heavily degraded peat swamp</t>
  </si>
  <si>
    <t>0.5; 1.5; 0.5 (1st, 2nd, 3rd plantings)</t>
  </si>
  <si>
    <t>20,000; 60,000; 20,000 (1st, 2nd, 3rd plantings)</t>
  </si>
  <si>
    <t>5 x 5 m</t>
  </si>
  <si>
    <t>no fertilizer</t>
  </si>
  <si>
    <t>time series</t>
  </si>
  <si>
    <t>WIBI12008ROBA</t>
  </si>
  <si>
    <t>Utm_n; Utm_e; latitude; longitude; start_rest;  study_aim; site_name; rainfall.mm; temperature; seedling_treatment;; nursery_time; site_history; planting_density.m2; remnant_forest;  sampling_effort; keywords</t>
  </si>
  <si>
    <t>3 plantings for 1st study; 1 planting for 2nd study; 2nd study by Wibisono &amp; Gandrung, 2008.</t>
  </si>
  <si>
    <t xml:space="preserve">GW2009GFTR_CKPPBOSMawas </t>
  </si>
  <si>
    <t>Shorea balangeran; Dyera polyphylla; Diospyros sp.; ? (pakan); Nephelium sp.; Garcinia sp.</t>
  </si>
  <si>
    <t>Balangeran; pantung; tutup kebali; pakan; rambutan hutan; manggis hutan</t>
  </si>
  <si>
    <t>clearing along a line</t>
  </si>
  <si>
    <t>height</t>
  </si>
  <si>
    <t>m</t>
  </si>
  <si>
    <t>Utm_n; Utm_e; latitude; longitude; start_rest;  start_plant; end_mon; study_aim; site_name; rainfall.mm; temperature; species_num; seedling_treatment; original_size; nursery_time; planting_exposure; site_history; number_planted; planting_density.m2; planting_distance.m; remnant_forest; sampling_effort; keywords</t>
  </si>
  <si>
    <t>22.10.2020 (Laura)</t>
  </si>
  <si>
    <t>Study by Giesen 2008; No number_planted, only area planted (1900ha) and total seedling production (500,000); only includes examples of species planted, need to check if it's the full list</t>
  </si>
  <si>
    <t>Estya</t>
  </si>
  <si>
    <t>GLL2009ALRO</t>
  </si>
  <si>
    <t>Graham, Laura Linda Bozena</t>
  </si>
  <si>
    <t>A literature review of the ecology and silviculture of tropical peat swamp forest tree species found naturally occurring in Central Kalimantan</t>
  </si>
  <si>
    <t>Laura Graham; laura.graham@orangutan.or.id</t>
  </si>
  <si>
    <t>Wim Giesen; Mary Rose Posa; Tri Wira Yuwati, Dony Rachmanadi; Marinus Harun; Iwan Tri Wibisono; Maman Turjaman; Istomo; Edi Mirmanto; Kristell Hergoualc'h; Aswi Usup; Rosenda Chandra Kasih; Mark Harrison; Simon Husson; Suwido Limin; Andri Thomas; Eben Eser; Salahuddin</t>
  </si>
  <si>
    <t>A review for each species - search for all relevant references related to transplanting seedlings</t>
  </si>
  <si>
    <t>GLL2013RFWA_OCDisF</t>
  </si>
  <si>
    <t>thesis</t>
  </si>
  <si>
    <t>Restoration from within: an interdisciplinary methodology for tropical peat swamp forest restoration in Indonesia</t>
  </si>
  <si>
    <t>2°11'05.7"S</t>
  </si>
  <si>
    <t>113°32'26.0"E</t>
  </si>
  <si>
    <t>2007.4 (start of ecological work)</t>
  </si>
  <si>
    <t>2007-10; 2008-5; 2008-11</t>
  </si>
  <si>
    <t>2008-10;2009-5; 2009-5</t>
  </si>
  <si>
    <t>Study ecological barriers of regeneration</t>
  </si>
  <si>
    <t>Natural Laboratory of Peat Swamp Forest</t>
  </si>
  <si>
    <t>2912 mm yr-1</t>
  </si>
  <si>
    <t>22.0-28.9°C</t>
  </si>
  <si>
    <t>Dyera polyphylla; Shorea balangeran; Combretocarpus rotundatus</t>
  </si>
  <si>
    <t>jelutung; balageran; tumih</t>
  </si>
  <si>
    <t>seeds; seedling nurseries</t>
  </si>
  <si>
    <t>mycorrhiza</t>
  </si>
  <si>
    <t>6 months</t>
  </si>
  <si>
    <t>Four zones of degradation: closed canopy disturbed; forest edge, open_canopy disturbed forest; degraded forest - contains tree canopy cover (p 94); disturbed and degraded forest competition with invasive sedges (Cyperaceae), Pandanus species and woody 'asam-asam' Ploiarium alternifolium (p103)</t>
  </si>
  <si>
    <t>logging; illegal logging; fires;</t>
  </si>
  <si>
    <t>0.03 (appro. 600 m transects - no width est. 50m)</t>
  </si>
  <si>
    <t>24 per species per treatment (e.g. NA, SC, Con etc.) per forest zone</t>
  </si>
  <si>
    <t>organic carbon content (%org-C); nitrogen (%N); phosphate-total (P-Total) all 10 cm deep</t>
  </si>
  <si>
    <t>flood level above peat surface; water-level using dip well</t>
  </si>
  <si>
    <t>pH</t>
  </si>
  <si>
    <t>Four zones of degradation: closed canopy disturbed - 50 m from forest; forest edge 0 m from forest, open_canopy disturbed forest +50m from forest; degraded forest + 200 m from forest p 88</t>
  </si>
  <si>
    <t>fertilized (nutrient additiona NA); non-fertilized (control Con); shaded (shade cover SC) and weeded (non-tree vegetation - competition removed CR)</t>
  </si>
  <si>
    <t>8 plots each forest zone transect</t>
  </si>
  <si>
    <t>fertiliser (5 g Dekaster Plus, 0.9 g nitrogen, 0.45 g phosphorus (P2O5), 0.5 g potassium (K2O), 0.1 g magnesium (MgO), boron, copper, iron, manganese, molybdenum, zinc in 4m2 plot); control</t>
  </si>
  <si>
    <t>weeded monthly</t>
  </si>
  <si>
    <t>height; basal diamter; leaf number</t>
  </si>
  <si>
    <t>cm; change in leaf number</t>
  </si>
  <si>
    <t>local community engaged with barriers to revegetation and restoration</t>
  </si>
  <si>
    <t>Eben Eser; Salahuddin; Andri Thomas; Yudhi Kuswanto; Muhamad Idrus; Ari Purwanto; Hendri; Marta Bina; Elisabeth Ungga Ria; Eva Eka Sinta Asi; Susan Page; Jenny Pickerill</t>
  </si>
  <si>
    <t>Mycorrhiza study GLL2013SBAD (but not included in notes on this row)</t>
  </si>
  <si>
    <t>utm_n:utm_e for the forest zone transects</t>
  </si>
  <si>
    <t>16.9.2020</t>
  </si>
  <si>
    <t xml:space="preserve"> CIMTROP project; canopy openess also measured; planting density = 9 seedlings (3 each species) planted in 2 x 2 m2 plot; light intensities measured as canopy openness</t>
  </si>
  <si>
    <t>GLL2013RFWA_FE</t>
  </si>
  <si>
    <t>2°11'05.3"S</t>
  </si>
  <si>
    <t>113°32'27.6"E</t>
  </si>
  <si>
    <t>2008-10;2009-5; 2009-6</t>
  </si>
  <si>
    <t>GLL2013RFWA_CCDisF</t>
  </si>
  <si>
    <t>2°11'04.9"S</t>
  </si>
  <si>
    <t>113°32'27.8"E</t>
  </si>
  <si>
    <t>2008-10;2009-5; 2009-7</t>
  </si>
  <si>
    <t>GLL2013RFWA_DegF</t>
  </si>
  <si>
    <t>2°11'03.2"S</t>
  </si>
  <si>
    <t>113°32'28.1"E</t>
  </si>
  <si>
    <t>2008-10;2009-5; 2009-8</t>
  </si>
  <si>
    <t>GLL2013SBAD_OCDisF</t>
  </si>
  <si>
    <t>Graham, Laura Linda Bozena; Turjaman, Maman; Page, Susan E</t>
  </si>
  <si>
    <t>Shorea balangeran and Dyera polyphylla (syn. Dyera lowii) as tropical peat swamp forest restoration transplant species: effects of mycorrhizae and level of disturbance</t>
  </si>
  <si>
    <t>10.1007/s11273-013-9302-x</t>
  </si>
  <si>
    <t>2007-10</t>
  </si>
  <si>
    <t>2008-10</t>
  </si>
  <si>
    <t>determine the capabilities of two native species of Tropical Peat Swamp Forest S. balangeran (Dipterocarpaceae) (Korth.) Burck and Dyera polyphylla (Apocynaceae) (Miq.) Steenis (synonymous with Dyera lowii Hook.f.) as transplant species.</t>
  </si>
  <si>
    <t>Shorea balangeran; Dyera polyphylla</t>
  </si>
  <si>
    <t>balageran; jelutung</t>
  </si>
  <si>
    <t>400 S. balangeran seedlings inoculated with ectomycorrhizal spores of Sclero derma columnare; 300 D. polyphylla inoculated with endomycorrhizal spores of Glomus clarum; 300 of the D.polyphylla inoculated with endomycorrhizal spores of Gigaspora decipiens; remaining seedlings (400 S. balangeran, 300 D. polyphylla) used as controls</t>
  </si>
  <si>
    <t>selective and illegal logging and burning in degraded zone; vegetation dominated by sedges, ferns, pandans and low-growing shrubs; limited natural tree regeneration</t>
  </si>
  <si>
    <t>800 S. balangeran; 900 D. polyphylla</t>
  </si>
  <si>
    <t>water-level dipwells</t>
  </si>
  <si>
    <t>all vegetation cleared, except trees</t>
  </si>
  <si>
    <t>subsample</t>
  </si>
  <si>
    <t>timeseries, but not presented</t>
  </si>
  <si>
    <t>basal diameter; height; leaf number; shoot biomass; root biomass</t>
  </si>
  <si>
    <t>cm yr-1; cm yr-1; units;</t>
  </si>
  <si>
    <t>approx. US$1100 per hectare to transplant tree seedlings into degraded areas (includ. seedling cultivation and transport, site preparation, planting, 1 yr monitoring and labour and management costs, but not larger administration, consultation engagement with communities, environmental assessments and other costs that facilitate access to local labour and reforestation sites</t>
  </si>
  <si>
    <t>Tropical peatlands; rehabilitation; degradation; seedling transplants; mycorrhizal_x000D_ inoculation</t>
  </si>
  <si>
    <t>Suwido Limin; Yunsiska; Salahuddin; Eben Eser; Andri Thomas; C.S. Hopkinson; Eric Wolanski; Takashi Asaeda; Barry G. Warner</t>
  </si>
  <si>
    <t>Rufford Small Grant Foundation and the Wildlife Conservation Society Research Fellowship Program</t>
  </si>
  <si>
    <t>utm_n:utm_e for the forest zone transects; original_size; site_area.km2; planting_density.m2; species_survival, averaged; timeseries, but not presented</t>
  </si>
  <si>
    <t>CIMTROP project</t>
  </si>
  <si>
    <t>GLL2013SBAD_FE</t>
  </si>
  <si>
    <t>GLL2013SBAD_CCDisF</t>
  </si>
  <si>
    <t>GLL2013SBAD_DegF</t>
  </si>
  <si>
    <t>GH2011PORE</t>
  </si>
  <si>
    <t>Gunawan, Haris; Kobayashi, Shiego; Mizuno, Kosuke; Kono, Yasuyuki; Kozan, Osamu</t>
  </si>
  <si>
    <t>Riau University, Indonesia (HG); Graduate School of Asian and African Areas Studies (ASAFAS), Kyoto University, Japan (SK); Center for South East Asian Studies (CSEAS), Kyoto University, Japan (KM, YK OK)</t>
  </si>
  <si>
    <t>workshop</t>
  </si>
  <si>
    <t>Progress on restoration experiments of degraded peatswamp forest ecosystem in the Giam Siak Kecil-Bukit Batu Biosphere Reserve, Riau, Indonesia</t>
  </si>
  <si>
    <t>Haris Gunawan; haris1901@gmail.com</t>
  </si>
  <si>
    <t>01°23'24.4" N (logged forest); 01°38'9.81" N (degraded forest in T. Leban)</t>
  </si>
  <si>
    <t>101°51'59.1" E (logged forest); 101°46'13.8" E (degraded forests in T. Leban)</t>
  </si>
  <si>
    <t>To highlight vegetation rehabilitation and restoration of hydrology; promotion of sustainable livelihoods for local communities and ecosystem services; rehabilitation of carbon sequestration and protection of remaining peat carbon stocks; discussions for innovative financial mechanism, eg. REDD+, other multi donor thrust fund, and private sector taxes (CSR, Corporate Social Responsibility).</t>
  </si>
  <si>
    <t>Riau Biosphere Reserve</t>
  </si>
  <si>
    <t>804-4078</t>
  </si>
  <si>
    <t>26-32C</t>
  </si>
  <si>
    <t>Calophyllum lowii; Palaquium sumatranum; Dyera lowii;  Palaquium burckii; Cratoxylon arborescens; Tetramerista glabra</t>
  </si>
  <si>
    <t>seeds; wildlings; cuttings</t>
  </si>
  <si>
    <t>moderately degraded logged-over peat swamp forest; severely degraded areas</t>
  </si>
  <si>
    <t>logged-over; developed for palm oil plantations, agriculture, housing, industrial timber estate; drained; burned</t>
  </si>
  <si>
    <t>0.0035 (line planting)</t>
  </si>
  <si>
    <t>7 lines with Callophylum lowii &amp; Palaquium sumatranum; 25 gaps with Dyera lowii; 5 gaps with x6 species mixture</t>
  </si>
  <si>
    <t>line planting 5-10 m; gap planting 10 x 10 m (size of gap)</t>
  </si>
  <si>
    <t>hill planting; normal planting (control)</t>
  </si>
  <si>
    <t>block canal after planting 2010.7 to support revegetation</t>
  </si>
  <si>
    <t>mounding; control</t>
  </si>
  <si>
    <t>number of seedings surveyed per species</t>
  </si>
  <si>
    <t>height; diameter; number of stems</t>
  </si>
  <si>
    <t>Biosphere reserve; peat swamp forest degradation; REDD+ schemes; restoration</t>
  </si>
  <si>
    <t>GH2011RODP</t>
  </si>
  <si>
    <t>start_plant; end_mon; species_local; original_size; site.area.km2; number_planted; planting_density.m2; peat_nutrients; peat_hydrology; peat_soil_properties; weed _management; sampling_effort</t>
  </si>
  <si>
    <t xml:space="preserve"> no sampling effort and number_planted but indicates number of seedlings surveyed for each species; duration_months only indicated for height and diameter measurements; besides vegetation rehabilitation, the paper also includes studies on total increment of above biomass and carbon content (included under peat_nutrients), hydrology restoration and remaining carbon protection, institutional frameworks, local community participation and REDD+ &amp; its implication on restoration experiment payments; there may duplication of studies from the papers by Gunawan. Best to screen out duplications before contacting authors.</t>
  </si>
  <si>
    <t>conference</t>
  </si>
  <si>
    <t>Restoration on Degraded Peat Swamp Forest Ecosystem in Riau, East-Sumatra, Indonesia</t>
  </si>
  <si>
    <t>2010-10</t>
  </si>
  <si>
    <t>2011-4 (growth)</t>
  </si>
  <si>
    <t>Investigate restoration large degraded peatland and forest area following high fire intensity, poor canal drainage and illegal logging, investigate forest encroachment and conversation; investigate problem of sustainable livelihood for local communities and supply of environmental services, investigate importance of rehabilitation for carbon sequestration and protection of carbon stocks</t>
  </si>
  <si>
    <t>Calophyllum lowii (line planting); Palaquium sumatranum (line planting; gap planting); Dyera lowii (gap planting only);  Palaquium burckii(gap planting only); Cratoxylon arborescens (gap planting only);  Tetramerista glabra (gap planting only)</t>
  </si>
  <si>
    <t>enrichment planting in logged peat swamp forest</t>
  </si>
  <si>
    <t>illegal logging; forest encroachment; fire: poor water management</t>
  </si>
  <si>
    <t>900 (Dl); 52 (Tg); 32 (Pb); 118 (Ps); 12 (Ca); 75 (Ch)</t>
  </si>
  <si>
    <t>line planting; gap planting; hill (mound) planting; normal planting</t>
  </si>
  <si>
    <t>5 (survival); 7 (growth)</t>
  </si>
  <si>
    <t>species; range</t>
  </si>
  <si>
    <t>interviews local communtiy Temiang village; block canal with villagers; villages collect seeds-wildings-cuttings, seedlings-nurseries maintenance, land preparation and transporting seedlings, villagers continue monitoring, engagement minimise conflict between forestry department (BBKSDA Riau) and village</t>
  </si>
  <si>
    <t>biosphere reserve; peat swamp forest degradation; REDD+ schemes; restoration</t>
  </si>
  <si>
    <t>GH2011PORE; GH2013SROT</t>
  </si>
  <si>
    <t>original_size; nursery_time.wks; peat_hydrology; peat_soil_properties</t>
  </si>
  <si>
    <t xml:space="preserve"> Nursery results 2010.6, but not nursery time; C. lowii not included in gap planting; no sampling effort and number_planted but indicates number of seedlings surveyed for each species; survival for seedling production, nursery; not planting; surveys natural renegeration too</t>
  </si>
  <si>
    <t>Mark</t>
  </si>
  <si>
    <t>GH2012PCSB</t>
  </si>
  <si>
    <t>Riau University, Kyoto University</t>
  </si>
  <si>
    <t>POTENTIAL CARBON SEQUESTRATION BY REHABILITATION OF DEGRADED PEAT SWAMP FORESTS IN GIAM SIAK KECIL-BUKIT BATU BIOSPHERE RESERVE, RIAU, INDONESIA</t>
  </si>
  <si>
    <t>1°23'23.4 N</t>
  </si>
  <si>
    <t>101°51'59.1 E</t>
  </si>
  <si>
    <t>2010-02</t>
  </si>
  <si>
    <t>2010-12</t>
  </si>
  <si>
    <t>Assess rehabilitation progress logged PSF and est. sequestered C 10 mo after planting</t>
  </si>
  <si>
    <t>1349-4078</t>
  </si>
  <si>
    <t>29C</t>
  </si>
  <si>
    <t>Dyera lowii; Palaquium sumatranum; Palaquium burckii; Calophyllum lowii; Cratoxylon arborescens; Tetramerista glabra</t>
  </si>
  <si>
    <t>local wildlings; cuttings; seeds</t>
  </si>
  <si>
    <t>logged-over</t>
  </si>
  <si>
    <t>subsample (AGB and C only)</t>
  </si>
  <si>
    <t>height; DBH; AGB; C storage</t>
  </si>
  <si>
    <t>cm; cm; kg/ha; kg C/ha</t>
  </si>
  <si>
    <t>villagers, students</t>
  </si>
  <si>
    <t>biosphere reserve, carbon sequestration, peat swamp forest degradation, rehabilitation</t>
  </si>
  <si>
    <t>Results also in GH2013SROT</t>
  </si>
  <si>
    <t xml:space="preserve">Seedling_treatment; original_size; hydrological_management; soil_ammendment; weed_management </t>
  </si>
  <si>
    <t>Rainfall and temp data extracted from GH2013SROT. Height, DBH, AGB and C increases not differentiated between hill and normal planting (combined?). Monitoring of these variables seems just for gap plots. Monitoring of survivial may also be for line planting (not specified and no. sample sizes given for that)</t>
  </si>
  <si>
    <t>Preston</t>
  </si>
  <si>
    <t>GH2012RTTS</t>
  </si>
  <si>
    <t>Biology Department, FMIPA, Riau University, Indonesia; ASAFAS, Kyoto University, Japan; CSEAS Kyoto University, Japan; CSEAS Kyoto University, Japan; CSEAS Kyoto University, Japan</t>
  </si>
  <si>
    <t>seminar</t>
  </si>
  <si>
    <t>Reestablishing typical tree species of peat swamp forests through restoration experiments and local community participation in Riau's Biosphere Reserve, Indonesia</t>
  </si>
  <si>
    <t>re-establishing typical tree species of peat swamp forest; determining a mechanism or direction in order to local people and wider stakeholders involvement; strengthening an efforts to promote sustainable management model of peat swamp forest in Riau’s Biosphere Reserve landscape</t>
  </si>
  <si>
    <t>River basin of Bukit Batu River, Riau Biosphere Reserve; Tanjung Leban Village, Riau Biosphere Reserve</t>
  </si>
  <si>
    <t>enrichment in degraded peat swamp forest</t>
  </si>
  <si>
    <t>Hill planting; normal planting (control)</t>
  </si>
  <si>
    <t>height; diameter</t>
  </si>
  <si>
    <t>villagers participated in the restoration process</t>
  </si>
  <si>
    <t>local people; peat swamp forest; Riau’s biosphere reserve; restoration</t>
  </si>
  <si>
    <t>species_survival; utm_n; utm_n; start_plant; original_size; number_planted</t>
  </si>
  <si>
    <t>size_area: 0.0031km2 (31 planting areas of 10 x 10m each); number_planted: 25 gaps Dyera lowii and 6 gaps full species mixture</t>
  </si>
  <si>
    <t>GH2013SROT</t>
  </si>
  <si>
    <t>Sustainable Rehabilitation of Tropical Peat Swamp Forest Ecosystem In Giam Siak Biosphere Reserve, Riau, Indonesia: An Integrated Approach</t>
  </si>
  <si>
    <t>2012-02</t>
  </si>
  <si>
    <t>local wildlings; cuttings; seeds (for D.l. purchased from commercial supplier)</t>
  </si>
  <si>
    <t>villagers</t>
  </si>
  <si>
    <t>Giam Siak biosphere reserve; Peat swamp forest degradation; Rehabilitation</t>
  </si>
  <si>
    <t>Results for &lt; 2 yr monitoring also in GH2012PCSB</t>
  </si>
  <si>
    <t>Height, DBH, AGB and C increases not differentiated between hill and normal planting (combined?). Monitoring of survivial may also be for line planting (mentioned in GH2012PCSB, but not here - confusing as stated area planted &gt; for GH2012PCSB but must surely be using same dataset..)</t>
  </si>
  <si>
    <t>GH2014RODP</t>
  </si>
  <si>
    <t>Restoration on Degraded Peat Swamp Forest Ecosystem in Riau, East Sumatra, Indonesia</t>
  </si>
  <si>
    <t>0°44'-1°11' N</t>
  </si>
  <si>
    <t>0°11'-102°10' E</t>
  </si>
  <si>
    <t>2010-06</t>
  </si>
  <si>
    <t>2011-04</t>
  </si>
  <si>
    <t>Assess if peat rewetting impacts reforestation success 5 mo after planting</t>
  </si>
  <si>
    <t>enrichment planting in logged and degraded/burned peat swamp forest</t>
  </si>
  <si>
    <t>logged-over; drained/burned</t>
  </si>
  <si>
    <t>relatively undisturbed in forest plots, relatively disturbed in degraded plots, but specific values not provided</t>
  </si>
  <si>
    <t>villagers, community perception to restoration</t>
  </si>
  <si>
    <t>Biosphere reserve; biomass and carbon content; economic incentives; bio-resources conservation; restoration; tropical peat swamp forest ecosystem</t>
  </si>
  <si>
    <t>Seedling_treatment; original_size; Site_area_km2; Number_replanted; Planting_density.m2; hydrological_management (specific values); soil_ammendment; weed_management; sampling effort</t>
  </si>
  <si>
    <t>Planting distance extracted from GH2012PCSB &amp; GH2013SROT. Aims to assess impacts rewetting, but doesn't provide hydrological data or separate all results clearly into different hydrological conditions (refers to "experimental" and "reference" sites, but doesn't clearly define what these are or list any abiotic variables to help define). Separates some results by line vs gap planting</t>
  </si>
  <si>
    <t>GH2014ARSO</t>
  </si>
  <si>
    <t xml:space="preserve">Gunawan, Haris; Kobayashi, Shigeo; Mizuno, Kosuke; Kono, Yasuyuki </t>
  </si>
  <si>
    <t>Graduate School of Asian and African Areas Studies (ASAFAS), Kyoto University, Japan (GH, SK); Center for Southeast Asian Studies (CSEAS), Kyoto University, Japan (KM, YK)</t>
  </si>
  <si>
    <t>A rehabilitation study on degraded peat swamp forests in Riau Bioshere Reserve, Pekanbaru</t>
  </si>
  <si>
    <t>1°23'24.4" N (enriched logged over)</t>
  </si>
  <si>
    <t>101°51'59.1"E (enriched logged over)</t>
  </si>
  <si>
    <t>(1) to rehabilitate logged over peat swamp forests, and possible to improve the socio-economic values,_x000D_ (2) to improve the methods of producing seedlings stock and rehabilitation techniques on tropical_x000D_degraded peat swamp forest area, (3) to enrich the number of main typical upper storey species,_x000D_and (4) to restore tree species which has function as Non-timber forest products</t>
  </si>
  <si>
    <t>Riau Biosphere Reserve, Bukit Batu forest block</t>
  </si>
  <si>
    <t>local wildlings (Palaquium sumatranuin; Tetramcrista glabra); cuttings; seeds</t>
  </si>
  <si>
    <t>11 months?</t>
  </si>
  <si>
    <t>moderately degraded of logged-over peat swamp forest,some residual trees remain is still present (e.g. Palaquium sumatranuni/Bintangur), height of substorey (e.g. 5, and 10 m)</t>
  </si>
  <si>
    <t>line planting 50 x 10 m x 7 lines; gap planting 10 x 10 m x 25 gaps</t>
  </si>
  <si>
    <t>line planting 5-10 m (within 10 x 50 m line area); gap planting 1.5 m spacing in 10 x 10 m gap</t>
  </si>
  <si>
    <t>25 gaps; 7 lines</t>
  </si>
  <si>
    <t>SD (growth)</t>
  </si>
  <si>
    <t>villagers of Tcmiang and Air Raja for their assistance in the forest</t>
  </si>
  <si>
    <t>Logged over forest; peat swamp forest; protected forest; rehabilitation; Riau Biosphere_x000D_Reserve Reserve</t>
  </si>
  <si>
    <t>Bapak Mustafa</t>
  </si>
  <si>
    <t>GH2012PCSB; GH2013SROT</t>
  </si>
  <si>
    <t>peat_hydrology; peat_nutrients; weed_management; nursery_time; seedling_treatments</t>
  </si>
  <si>
    <t>Callophylum lowii is mentioned as being planted in gaps, but no data; Location of degraded forest: 01o38'9.81"N, 10r46'13.8"E; nursery seedling survival after 11 months;</t>
  </si>
  <si>
    <t>GH2012EPON</t>
  </si>
  <si>
    <t>Gunawan, Haris; Kobayashi, Shigeo; Mizuno, Kosuke; Kono, Yasuyuki; Kozan, Osamu</t>
  </si>
  <si>
    <t>Ecology and Environment Laboratory, Department of Biology, Riau University; Graduate School of Asian and African Areas Studies (ASAFAS), Kyoto University; Center for South-East Asian Studies (CSEAS), Kyoto University</t>
  </si>
  <si>
    <t>ENHANCED PROCESSES OF NATURAL REGENERATION ON DEGRADED PEAT SWAMP FORESTS IN RIAU BIOSPHERE RESERVE, SUMATRA INDONESIA</t>
  </si>
  <si>
    <t>1°21'12.7" N; 1°22'16.2" N; 1°23'24.4" N; 1°27'56.7" N; 1°27'46.6" N</t>
  </si>
  <si>
    <t xml:space="preserve">101°47'22.7" E; 101°46'23.1" E; 101°51'59.1" E; 101°40'49.8" E; 101°40'50.1" E </t>
  </si>
  <si>
    <t>2010</t>
  </si>
  <si>
    <t>To enhance natural regeneration processes on degraded peat swamp forests and peatland areas, and to clarify the amount of carbon storage after ten months vegetation restoration done and by natural regeneration processes</t>
  </si>
  <si>
    <t xml:space="preserve"> </t>
  </si>
  <si>
    <t>Calophyllum lowii; Shorea teysmanniana; Palaquium sumatranum; Shorea uliginosa; Tetramerista glabra; Gonystylus bancanus; Diospyros hermaphroditica; Eugenia paludosa; Ilex macrophylla; Eugenia setosa; Mangifera longipetiolata</t>
  </si>
  <si>
    <t>sapling</t>
  </si>
  <si>
    <t>DBH ≤ 10cm</t>
  </si>
  <si>
    <t>mixed peat swamp forest: natural peat swamp forest; logged-over peat swamp forest; wind-disturbed forest; burnt forest</t>
  </si>
  <si>
    <t>time series (survival); final measurement (growth)</t>
  </si>
  <si>
    <t>biosphere reserve; peat swamp forest; regeneration</t>
  </si>
  <si>
    <t>Rainfall.mm; temperature; species_local; site_history; number_planted; planting.density.m2; planting_distance.m; peat_hydrology; peat_soil_properties;  hydrological_management; soil_ammendment; weed_management; sampling_effort</t>
  </si>
  <si>
    <t>2 x 2m quadrants inside 25 x 25m sub-plots; saplings of DBH less than or equal to 10cm in the quadrants were counted (not planted), hence there's no data for number_planted, planting_density, planting_distance etc. Study is on enhancing natural regeneration.</t>
  </si>
  <si>
    <t>GH2016TROD</t>
  </si>
  <si>
    <t>Ecosystem and Environment Management Lab. Department of Biology, Riau University, Riau, Indonesia; Asian and African Areas Studies (ASAFAS), Kyoto University, Kyoto, Japan; Center for Southeast Asian Studies (CSEAS), Kyoto University, Kyoto, Japan; Center for Southeast Asian Studies (CSEAS), Kyoto University, Kyoto, Japan</t>
  </si>
  <si>
    <t>book_chapter</t>
  </si>
  <si>
    <t>Chapter 7: Sustainable Management Model for Peatland Ecosystems in the Riau, Sumatra</t>
  </si>
  <si>
    <t>to clarify the current condition and ecological characteristics of the remaining peat swamp forests ecosystem</t>
  </si>
  <si>
    <t>Giam Siak Kecil-Bukit Batu, Riau Biosphere Reserve</t>
  </si>
  <si>
    <t>enrichment planting in logged and degraded peat swamp</t>
  </si>
  <si>
    <t>illegal logging; seed harvesting</t>
  </si>
  <si>
    <t>villagers assist in forest</t>
  </si>
  <si>
    <t>Biosphere reserve; Peat swamp forest; Rehabilitation; Sustainable management model</t>
  </si>
  <si>
    <t>Results for &lt; 2 yr monitoring also in GH2012PCSB; duplicate of GH2014RODP but as book chapter</t>
  </si>
  <si>
    <t>Includes natural regeneration at the site; aboveground biomass and carbon estimations</t>
  </si>
  <si>
    <t>HKA2010GBJO</t>
  </si>
  <si>
    <t>Hamzah, Khali Aziz; Parlan, Ismail; Sulaiman, Ani; Faidi, Mohd Azahari; Yong, Harry; Kamarazaman, Ihasan Sabri</t>
  </si>
  <si>
    <t>Gonystylus bancanus: jewel of the peat swamp forest</t>
  </si>
  <si>
    <t>Malaysia</t>
  </si>
  <si>
    <t>IP2006RTIP</t>
  </si>
  <si>
    <t>Trial survival results refer to IP2006RTIP and growth to non-peat study by Ismail</t>
  </si>
  <si>
    <t>HMK2011TDAO</t>
  </si>
  <si>
    <t>Harun, Marinus Kristiadi; Yuwati, Tri Wira</t>
  </si>
  <si>
    <t>Banjarbaru Forestry Research Institute; Banjarbaru Forestry Research Institute</t>
  </si>
  <si>
    <t>THE DEVELOPMENT ANALYSIS OF AGROFORESTRY SYSTEM FOR REHABILITATION OF DEGRADED PEATLAND</t>
  </si>
  <si>
    <t>Marinus Harun: marinuskh@yahoo.co.id</t>
  </si>
  <si>
    <t>2011-02</t>
  </si>
  <si>
    <t>2011-07</t>
  </si>
  <si>
    <t>To analyze the development of jelutung in the agroforestry system for the rehabilitation of the degraded peatland</t>
  </si>
  <si>
    <t>Jabiren; Mentaren II; Tumbang Nusa; Kalampangan; Kereng Bangkirai</t>
  </si>
  <si>
    <t>Jelutung</t>
  </si>
  <si>
    <t>seeds; seedlings</t>
  </si>
  <si>
    <t>Agroforestry systems in shallow peat; Jelutung cultivation with agroforestry systems on deep peat</t>
  </si>
  <si>
    <t>species; site</t>
  </si>
  <si>
    <t>height; DB</t>
  </si>
  <si>
    <t>jelutung, agroforestry system, rehabilitation, peatland.</t>
  </si>
  <si>
    <t>HMK2015ASFR</t>
  </si>
  <si>
    <t>This paper overall is to analyze the technical feasibility with respect to using jelutung with agroforestry systems to restore degraded peat land. Mostly focused on the various best practice/ current practices that farmers are using. Did not talk about replanting.</t>
  </si>
  <si>
    <t>Agroforesty System For Rehabilitation of Degraded Peatland in Central Kalimantan</t>
  </si>
  <si>
    <t>NOT A (RE-)PLANTING STUDY. Data on mature plantations</t>
  </si>
  <si>
    <t>IL2014GRAL</t>
  </si>
  <si>
    <t>Indrayanti, Lies; Marsoem, Sri Nugroho; Prayitno, Tibertius Agus; Supryo, Haryono</t>
  </si>
  <si>
    <t>Growth rate and latex yield of lime Jelutung (Dyera Iowii Hook) that growing at ten peat thickness</t>
  </si>
  <si>
    <t>2009-09</t>
  </si>
  <si>
    <t>Assess effect of peat thickness on growth rate and jelutung latex yield</t>
  </si>
  <si>
    <t>26.5-27.5C</t>
  </si>
  <si>
    <t>NOT A (RE-)PLANTING STUDY. ASSESSING GROWTH RATES AND LATEX YIELDS OF ADULT JELUTONG TREES (PLANTED A L</t>
  </si>
  <si>
    <t>IL2019PSFM</t>
  </si>
  <si>
    <t>Indrayanti, Lies; Rotinsulu, Johanna Maria; Yanarita, Yanarita; Sosilawaty, Sosilawaty</t>
  </si>
  <si>
    <t>University of Palangka Raya, Indonesia</t>
  </si>
  <si>
    <t>Peat Swamp Forest; Management and Development of Indigenous Species to Support Economic Local People at Periphery Foret (Case Study in Central Borneo, Indonesia)</t>
  </si>
  <si>
    <t>10.12911/22998993/102791</t>
  </si>
  <si>
    <t>Lies Indrayanti: indayantilies@for.upr.ac.id</t>
  </si>
  <si>
    <t>NOT A (RE-)PLANTING STUDY. COMPARING GROWTH RATES OF ADULT JELUTONG SPECIES TREES (PLANTED A L</t>
  </si>
  <si>
    <t>AFI2015VGS</t>
  </si>
  <si>
    <t>Irawan, Albertus Faja; Yamamoto, Yoshinori; Miyazaki, Akira; Yoshida, Tetsushi; Shoon, Jong Foh</t>
  </si>
  <si>
    <t>The United Graduate School of Agricultural Sciences, Ehime University, Matsuyama 790- 8566, Japan; Faculty of Agriculture, Kochi University, Nankoku, Kochi, 783-8502, Japan; P. T. National Timber and Forest Product, 105-109 Selatpanjang, Riau, Indonesia</t>
  </si>
  <si>
    <t>Changes in the vegetative growth of sago palm (Metroxylong sagu Rottb.) suckers from different generation orders in a clump</t>
  </si>
  <si>
    <t xml:space="preserve"> Yoshinori Yamamoto; yamayosi@kochi-u-ac.jp</t>
  </si>
  <si>
    <t>2005-12</t>
  </si>
  <si>
    <t>2010-5</t>
  </si>
  <si>
    <t>investigate periodic changes in the growth of sago palm suckers with different generation orders from the mother palm in a clump</t>
  </si>
  <si>
    <t>sago palm</t>
  </si>
  <si>
    <t>suckers from mother palms from weeded and undisturbed plots; suckers of different ages</t>
  </si>
  <si>
    <t>suckers and mother palms different ages</t>
  </si>
  <si>
    <t>sago palm plantation</t>
  </si>
  <si>
    <t>26 suckers (from 5 mother plams)</t>
  </si>
  <si>
    <t>weeding and cleaning (Plot II); undisturbed (Plot I)</t>
  </si>
  <si>
    <t>no fertlizers</t>
  </si>
  <si>
    <t>plot II weeded until July 2007; then both plots undisturbed</t>
  </si>
  <si>
    <t>times series</t>
  </si>
  <si>
    <t>height; number of newly-expanded leaves; length of leaflets; leaf emergence rate</t>
  </si>
  <si>
    <t>Cluster; Competition; Suckers</t>
  </si>
  <si>
    <t>Japan Society for the Promotion of Science</t>
  </si>
  <si>
    <t>site_history; original_size; peat_hydrology; peat_depth</t>
  </si>
  <si>
    <t>Not planted, VEGATIVE GROWTH from mother palms, growing from planted individuals</t>
  </si>
  <si>
    <t>IP2001RODP</t>
  </si>
  <si>
    <t>Parlan, Ismail</t>
  </si>
  <si>
    <t>Universiti Putra Malaysia, Malaysia</t>
  </si>
  <si>
    <t>Rehabilitation of degraded peat swamp forest reserve, Selangor, Malaysia</t>
  </si>
  <si>
    <t>Ismail Parlan : ismailp@frim.gov.my</t>
  </si>
  <si>
    <t>3°26'08" N</t>
  </si>
  <si>
    <t>101°25'09" E</t>
  </si>
  <si>
    <t>1999-6 - 1999-8 (3 months to establish due to fire)</t>
  </si>
  <si>
    <t>2000-6</t>
  </si>
  <si>
    <t>Selangor</t>
  </si>
  <si>
    <t>Raja Musa Forest Reserve Compartment 101</t>
  </si>
  <si>
    <t>2232 (Figure 4)</t>
  </si>
  <si>
    <t>Anisoptera marginata; Calophyllum ferrugineum; Durio carinatus; Ganua motleyana; Gonystylus bancanus; Shorea platycarpa</t>
  </si>
  <si>
    <t>Mersawa paya; Bintangor gambut; Durian paya; Nyatoh ketiau; Ramin melawis; Meranti paya</t>
  </si>
  <si>
    <t>wildings; seeds (Am, Gb); cuttings (Gb)</t>
  </si>
  <si>
    <t xml:space="preserve">Insecticide Malathion; </t>
  </si>
  <si>
    <t>30 cm (average height across species); 2 m nurse trees</t>
  </si>
  <si>
    <t>foliar plant nutrients N, P, K, Ca, Mg (before planting in nursery; three months after planting; six months after planting at site in each treatment; Figures 13-18); tree height</t>
  </si>
  <si>
    <t>6 - 9 months</t>
  </si>
  <si>
    <t>Open degraded peatland dominated by grass Imperata cylindrica</t>
  </si>
  <si>
    <t>Excessive logging, forest fires, mining of peat and tin; forest fire during monitoring in April 2000</t>
  </si>
  <si>
    <t>0.015488 per replicate (total 0.046464 km2)</t>
  </si>
  <si>
    <t>42 individuals per species per treatment (1152 total)</t>
  </si>
  <si>
    <t>Peat nutrients N, Ca, P, K, Mg, Fe, Al, Na, Mn, Zn, C</t>
  </si>
  <si>
    <t>water table (Figure 5); flooded 3 month a year (dry during the dry season)</t>
  </si>
  <si>
    <t>peat depth (1.3 - 7 m); soil pH</t>
  </si>
  <si>
    <t>open planting; open planting with mulching; open planting with topsoil; open planting with nurse tree (Hopea odorata 2 m height)</t>
  </si>
  <si>
    <t>Fertilised 100 g Christmas Island Rock Phosphate (15N:15P:15K) in each planting hole with all treatments; includes nutrients for oil palm mulch</t>
  </si>
  <si>
    <t>cleared 1 m strips of Imperata every 4 months</t>
  </si>
  <si>
    <t>height; basal diameter (5 cm)</t>
  </si>
  <si>
    <t>diameter increment; height increment</t>
  </si>
  <si>
    <t>cost of planting seedlings</t>
  </si>
  <si>
    <t>Nik Muhamad Ab. Majid; Faridah Hanum Ibrahim; Shamsudin Ibrahim; Hj. Abdul Razak Mohd. Ali; Hj. Wan Razali Wan Mohd; S. Appanah; Abd. Rahman Kassim; Ab. Rasip Ab. Ghani; Rosman Ibrahim; Zainol Khalid; Sadali Sahat; Hamid Lebai Hassan; Wan Adenan Wan Ishak; Wan Rashidah Wan Abd. Kadir; Wan Asma Ibrahim; Rozita Ahmad; Ahmad Fauzi Mohd. Shariff; Ng Tian Peng; Hamzah Mamat</t>
  </si>
  <si>
    <t>Malaysian-DANCED Project on Sustainable Management of Peat Swamp Forests in Peninsular Malaysia</t>
  </si>
  <si>
    <t>IP2003RODP</t>
  </si>
  <si>
    <t>27.10.2020</t>
  </si>
  <si>
    <t>Forest fire during monitoring April 2000; includes most details of all articles on site; original size is unclear - seems to be an average threshold</t>
  </si>
  <si>
    <t>IP2001RGAP</t>
  </si>
  <si>
    <t>Parlan, Ismail; Ibrahim, Shamsudin; Majid, Nik Muhamad Nik Ab; Faridah-Hanum, I</t>
  </si>
  <si>
    <t>Forest Research Institute Malaysia (FRIM), Malaysia, 52109 Kepong, Juala Lumpur, Malaysia (P.I; I.S); Universiti Putra Malaysia (UPM), 43400 Serdan, Selangor (N.M; I.F.H)</t>
  </si>
  <si>
    <t>The rehabilitation of grassland areas in peat swamp forests in peninsular Malaysia</t>
  </si>
  <si>
    <t>Determine appropriate planting techniques and identify suitable species for rehabilitating grassland areas in PSFs</t>
  </si>
  <si>
    <t>Raja Musa Forest Reserve</t>
  </si>
  <si>
    <t>Seedlings fertilized 1 gram nitrophoska blue (12N; 12P; 17K) every month in nursery; hardening high light intensity and reduced water frequency</t>
  </si>
  <si>
    <t>foliar plant nutrients (before planting in nursery; three months after planting; six months after planting at site in each treatment) - species data not presented</t>
  </si>
  <si>
    <t>12 months</t>
  </si>
  <si>
    <t>open highly degraded peatland</t>
  </si>
  <si>
    <t>logged-over; cleared/burnt; invasive grasses Imperata cylindrica; fires; no big treed and low residual vegetation</t>
  </si>
  <si>
    <t>192 seedlings per species (1152 total)</t>
  </si>
  <si>
    <t>Flooded Nov 1999 &amp; Jan 2000</t>
  </si>
  <si>
    <t>open planting clear 1 m strips; open planting with mulching fresh empty fruit bunch of oil palm waste; open planting with topsoil; open planting with nurse/shade tree (Hopea odorata 2 m height); comparison light intensities (30, 70, 100%)</t>
  </si>
  <si>
    <t>Fertilised 100 g Christmas Island Rock Phosphate (15N:15P:15K) in each planting hole with all treatments</t>
  </si>
  <si>
    <t>timeseries (every month measure), but final measurement presented</t>
  </si>
  <si>
    <t>Wild boars attracted to oil palm mulch</t>
  </si>
  <si>
    <t>IP2003RODP but different dates of planting</t>
  </si>
  <si>
    <t>Utm_n; Utm_e; plant_traits; growth_species</t>
  </si>
  <si>
    <t>No data presented from growth but monitored monthly; time series data, but only final measurements presented; no duration of monitoring stated</t>
  </si>
  <si>
    <t>Rehabilitation of degraded peat swamp forests in Raja Musa Forest Reserve, Selangor, Peninsular Malaysia</t>
  </si>
  <si>
    <t>Determine suitable planting techniques and species for highly degraded TPSF</t>
  </si>
  <si>
    <t>Anisoptera marginata; Calophyllum ferrugineum; Durio carinatus; Madhuca motleyana; Gonystylus bancanus; Shorea platycarpa</t>
  </si>
  <si>
    <t xml:space="preserve">hardening prior to transport to planting sites (light intensity increased and waterig frequency reduced) </t>
  </si>
  <si>
    <t>highly degraded</t>
  </si>
  <si>
    <t>highly degraded; occupied mostly by grass especially Imperata cylindrica.</t>
  </si>
  <si>
    <t>none; add mulch; add topsoil; open planting clear 1 m strips and fertilised 100 g Christmas Island Rock Phosphate (15N:15P:15K)</t>
  </si>
  <si>
    <t>none; cleared in 1 m strips</t>
  </si>
  <si>
    <t>height; diameter at 5 cm height</t>
  </si>
  <si>
    <t>cm; mm</t>
  </si>
  <si>
    <t>Utm_n; Utm_e; Latitude; Longitude; Rainfall.mm; Temperature; original_size; Nursery_time_wks</t>
  </si>
  <si>
    <t xml:space="preserve">No control condition with planting without clearing or any mulch/shade. Light intensity results presentation incomplete. Talk about foliar analyses in Methods, but don't actually present any results (apart from saying "no difference"). Cost analysis given by planting technique, but not broken down by species. </t>
  </si>
  <si>
    <t>Parlan, Ismail; Hamzah, Khali Aziz; M, Zainudin A</t>
  </si>
  <si>
    <t>Forest Research Institute Malaysia; UNDP/GEF Peat Swamp Forests Project; Forestry Department Pahang</t>
  </si>
  <si>
    <t>national_journal</t>
  </si>
  <si>
    <t>Rehabilitation trials in peat swamp forests of Peninsular Malaysia</t>
  </si>
  <si>
    <t>discusses issues related to the peat swamp forest rehabilitation and highlighted some lessons learned from rehabilitation trials conducted in Selangor and Pahang, Peninsular Malaysia.</t>
  </si>
  <si>
    <t>Pahang; North Selangor</t>
  </si>
  <si>
    <t>Pekan Forest Reserve; Compartment 101, Raja Musa FR</t>
  </si>
  <si>
    <t>6 (RMFR); 2(PFR)</t>
  </si>
  <si>
    <t>Gonystylus bancanus (PFR); Anisoptera marginata (RMFR); Calophyllum ferrugineum (RMFR); Durio carinatus (RMFR); Madhuca motleyana (RMFR); Gonystylus bancanus (RMFR); Shorea platycarpa (RMFR)</t>
  </si>
  <si>
    <t>seedling</t>
  </si>
  <si>
    <t>recently logged peat swamp forest (PFR); grassland area in peat swamp forest (RMFR)</t>
  </si>
  <si>
    <t>prior to logging, the area under study is considered a rich stand of G. bancanus (PFR)</t>
  </si>
  <si>
    <t>0.108 (PFR)</t>
  </si>
  <si>
    <t>3845 (PFR)</t>
  </si>
  <si>
    <t>line plating 2m width (PFR)</t>
  </si>
  <si>
    <t>planting lines were totally cleared (for compartment 7); planting lines were not totally cleared as compared to the ones in Compartment 7</t>
  </si>
  <si>
    <t>species; site (Pekan FR; planting technique)</t>
  </si>
  <si>
    <t>Line planting method (Seedlings, Border post, Border marking,  PVC pipe, Planting line clearing, Planting work, Measurement and tag) (PFR); Open/Mound planting method (Seedlings, Border post, Planting work, Wood boxes, Measurement and tag) (PFR); Management (Transportation, Supervisor salary) (PFR); Open planting (Seedling, Labour, Transportation, Fertiliser, Top soil, Shade tree) (RMFR)</t>
  </si>
  <si>
    <t>forest rehabilitation; degraded areas; sustainable forest management</t>
  </si>
  <si>
    <t>UNDP/GEF-Danida PSF Project</t>
  </si>
  <si>
    <t>Utm_n; Utm_e; Latitude; Longitude; Rainfall.mm; Temperature; original_size; start_rest; start_plant</t>
  </si>
  <si>
    <t>Site area for PFR is the sum of three different areas/compartments that they utilised, each with different planting methods and conditions. Overall, a lot of missing information, especially for their second site, Raja Musa FR. Seems to be a review article, but not indicated clearly, they might have also been part of the experiment itself. No start date mentioned. Most of the article was generally focused on the financial portion, how much it cost them to carry out the research, and how much it would potentially cost for a rehabilitation project in the future.</t>
  </si>
  <si>
    <t>IP2007RWE_SungaiKarang</t>
  </si>
  <si>
    <t>Parlan, Ismail; Hamzah, Khali Aziz; Akeng, Grippin Anuk</t>
  </si>
  <si>
    <t>Forest Research Institute Malaysia, Malaysia (IP); UNDP/GEF Peat Swamp Forests Project, Malaysia (KAH); Forestry Department Pahang, Pejabat Hutan Bukit Sekilau, Malaysia (GAA)</t>
  </si>
  <si>
    <t>Restoring the wetland ecosystem: experience in peat swamp forest restoration trials in the Peninsular of Malaysia</t>
  </si>
  <si>
    <t>2004-4</t>
  </si>
  <si>
    <t>2004-11</t>
  </si>
  <si>
    <t>The main objectives of this study were to determine appropriate planting techniques and identify suitable species for restoring grassland area in PSF</t>
  </si>
  <si>
    <t>Pahang</t>
  </si>
  <si>
    <t>Sungai Karang Forest Reserve</t>
  </si>
  <si>
    <t>monthly rainfall in graph</t>
  </si>
  <si>
    <t>Anisoptera marginata; Gonystylus bancanus</t>
  </si>
  <si>
    <t>Mersawa paya; Ramin</t>
  </si>
  <si>
    <t>Secondary forests and open peatswamp forest area PSF dominated by Macaranga spp.</t>
  </si>
  <si>
    <t>0.062 (open planting); 0.0125 (line planting)</t>
  </si>
  <si>
    <t>late monsoon</t>
  </si>
  <si>
    <t>open planting in clear felling of the Macaranga trees and line planting; weeding maintenance every 3 months and 6 months</t>
  </si>
  <si>
    <t>3 plots per treatment</t>
  </si>
  <si>
    <t>weeding maintenance every 3 months and 6 months</t>
  </si>
  <si>
    <t>3 (open); 9 (line planting)</t>
  </si>
  <si>
    <t>basal diameter increment; height increment</t>
  </si>
  <si>
    <t>cost of planting</t>
  </si>
  <si>
    <t>DANIDA and the UNDP/GEF Peat Swamp Forests Project</t>
  </si>
  <si>
    <t>Utm_n; Utm_e; Latitude; Longitude; original_size; timeseries; peat_hydrology</t>
  </si>
  <si>
    <t>IP2007RWE_Pekan</t>
  </si>
  <si>
    <t>Compartment 37; Compartment 7</t>
  </si>
  <si>
    <t>Pekan Forest Reserve</t>
  </si>
  <si>
    <t>Gonystylus bancanus</t>
  </si>
  <si>
    <t>Ramin</t>
  </si>
  <si>
    <t>Logged peat swamp forest</t>
  </si>
  <si>
    <t>two years post logging</t>
  </si>
  <si>
    <t>0.02 (compartment 7)</t>
  </si>
  <si>
    <t>1920 (open planting); 2496 (line planting)</t>
  </si>
  <si>
    <t>3 x 10 m</t>
  </si>
  <si>
    <t>open planting; line planting; mounding (only treatment results)</t>
  </si>
  <si>
    <t>2 blocks</t>
  </si>
  <si>
    <t>Compartment 7 total cleared non-commercial plants</t>
  </si>
  <si>
    <t>Foresty compartments mentioned, but not locations</t>
  </si>
  <si>
    <t>Stuart,Estya</t>
  </si>
  <si>
    <t>JHD2012BTSR</t>
  </si>
  <si>
    <t>Jali, Hjh Dulima</t>
  </si>
  <si>
    <t>Department of Geography and Environmental Studies, Faculty of Arts and Social Science, Universiti Brunei Darussalam</t>
  </si>
  <si>
    <t>Barriers to seedling regeneration in fire-damaged tropical peatland of Brunei Darussalam</t>
  </si>
  <si>
    <t>Dr. Hjh Dulima Jali: dulimah.jali@ubd.edu.bn</t>
  </si>
  <si>
    <t>4°15'-4°39'N</t>
  </si>
  <si>
    <t>114°05'-114°29'E</t>
  </si>
  <si>
    <t>To develop a better understanding of the underlying ecological processes in regeneration of fire affected peat swamp forest of Batas, Brunei Darussalam with the primary aim to investigate/identify the biophysical barriers to the colonization and natural regeneration of the plant communities in burnt areas that have been invaded by ferns and sedges.</t>
  </si>
  <si>
    <t>Brunei Darussalam</t>
  </si>
  <si>
    <t>Belait District</t>
  </si>
  <si>
    <t>Badas Peat Swamp</t>
  </si>
  <si>
    <t>Shorea pachyphylla; Shorea teysmanniana; Shorea platycarpa; Dryobalanops rappa; Agathis alba; Podocarpus sp.; Dyera lowii; Combretocarpus rotundatus</t>
  </si>
  <si>
    <t>fire degraded peat swamp forest</t>
  </si>
  <si>
    <t>partly burned and converted to infrastructure, housing, logging, oil exploration/production; burned June 2009 during trial</t>
  </si>
  <si>
    <t>0.05 across 2 sites (0.1 total)</t>
  </si>
  <si>
    <t>water table &lt;20 cm below soil surface</t>
  </si>
  <si>
    <t>weeding once before planting; weeding every month; control</t>
  </si>
  <si>
    <t>2 sites</t>
  </si>
  <si>
    <t>species; timber grouping e.g. timber species</t>
  </si>
  <si>
    <t>cm wk-1</t>
  </si>
  <si>
    <t>seed dispersers, particularly birds and small mammals</t>
  </si>
  <si>
    <t>Degraded tropical peatland; barriers; seedlings establishment; assisted natural regeneration</t>
  </si>
  <si>
    <t>start_plant (month); species_survival; original_size; number_planted; peat_soil_properties; hydrological_management; soil_ammendment; sampling_effort</t>
  </si>
  <si>
    <t>8.9.2020</t>
  </si>
  <si>
    <t>SPECIES SPECIFIC SURVIVAL AND GROWTH NOT PRESENTED! Only additional relevant information found in ppt slide was about the environmental condition from 2005-2009, indicating start_rest and end_mon; Two study sites representing different hydrological condition were selected; Annual rainfall of restoration site not stated, only that of Brunei and areas in the highlands and nearer to the coast; most of the peatland is relatively pristine, only 10-30% has been burned as stated in site_history; weeding comprised of cutting ferns and grasses in the plot</t>
  </si>
  <si>
    <t>FSJ1995SPRP</t>
  </si>
  <si>
    <t>Jong, Foh Shoon; Siong, Kueh Hong</t>
  </si>
  <si>
    <t>Department of Agriculture, Sarawak, Malaysia</t>
  </si>
  <si>
    <t>society_journal</t>
  </si>
  <si>
    <t>The research paper awarded sago palm research prize Sago Palm (Metroxylong sagu) cultivation: factors affecting the subsequent survival rate of suckers in the nursery</t>
  </si>
  <si>
    <t>Foh Shoon Jong: fsjong@indosat.net.id</t>
  </si>
  <si>
    <t>1991-12</t>
  </si>
  <si>
    <t>investigate factors suspected to affect the survival rate of sago palm suckers</t>
  </si>
  <si>
    <t>Sarawak</t>
  </si>
  <si>
    <t>Mukah</t>
  </si>
  <si>
    <t>2241.8 (9 months Aug 1991 - Apr 1992)</t>
  </si>
  <si>
    <t>storage light and shade; trimming rhizome; root trimming; cut end treatments</t>
  </si>
  <si>
    <t>30; 20; 10 per treatment (differ between mini experiments)</t>
  </si>
  <si>
    <t>water table close to surface</t>
  </si>
  <si>
    <t>depth planting</t>
  </si>
  <si>
    <t>soil levelled; 30 wide x 10 cm trench</t>
  </si>
  <si>
    <t>stumps logs removed</t>
  </si>
  <si>
    <t>SE; CV</t>
  </si>
  <si>
    <t>sago palm; sucker; nursery bed; survival rate</t>
  </si>
  <si>
    <t>Hilary Laiberi Bijut; Ose Murang; Razali Zainudin; Fatimah Othman</t>
  </si>
  <si>
    <t>utm_n; Utm_e; Latitude; Longitude; original_size; peat_hydrology; peat_depth</t>
  </si>
  <si>
    <t>30.9.2020</t>
  </si>
  <si>
    <t>A series of mini experiments with different treatments for survival of sago palm suckers</t>
  </si>
  <si>
    <t>FSJ2001CSPC</t>
  </si>
  <si>
    <t>Jong, Foh Shoon</t>
  </si>
  <si>
    <t>P.T. National Timber and Forest Products, Jin Jen, A. Yani 105-109, Selatpanjang, 28753, Riau, Indonesia</t>
  </si>
  <si>
    <t>Commerical Sago Palm cultivation on deep peat in Riau, Indonesia</t>
  </si>
  <si>
    <t>Riau, Tebing Tinggi Island</t>
  </si>
  <si>
    <t>P. T. National Timber and Forest Products plantation</t>
  </si>
  <si>
    <t>commerical sago palm plantation, fern understorey</t>
  </si>
  <si>
    <t>Replanting every 6 months</t>
  </si>
  <si>
    <t>water table -20 to - 50 cm below</t>
  </si>
  <si>
    <t>canal system; dams</t>
  </si>
  <si>
    <t>fertilized Urea, Rock phopshate, muriate/potash, copper sulphate, zinc sulphate, borate (increase with palm age); liming dolomite</t>
  </si>
  <si>
    <t>weeding twice year</t>
  </si>
  <si>
    <t>deep peat, management, Metroxylon sagu, plantation</t>
  </si>
  <si>
    <t>utm_n; Utm_e; Latitude; Longitude; original_size; peat_hydrology</t>
  </si>
  <si>
    <t>Mature plantation, although farm used in other site used in other studies and provides interesting background</t>
  </si>
  <si>
    <t>JA2018GPOT</t>
  </si>
  <si>
    <t>Junaedi, Ahmad</t>
  </si>
  <si>
    <t>Research and Development Institute of Forest Plant Fiber Technology, Indonesia</t>
  </si>
  <si>
    <t>Growth performance of three native tree species for pulpwood plantation in drained peatland of Pelalawan District, Riau</t>
  </si>
  <si>
    <t>Ahmad Junaedi: ajunaedi81@yahoo.co.id</t>
  </si>
  <si>
    <t>0°19’42”–0°19’48” N</t>
  </si>
  <si>
    <t>101°41’06”–101°41’10”E</t>
  </si>
  <si>
    <t>2015/2016</t>
  </si>
  <si>
    <t>To evaluate the performance (survival rate, growth and yield) of three native tree species, which will be promoted for pulpwood plantation in peatland</t>
  </si>
  <si>
    <t>Community Forest Lubuk Ogong Village</t>
  </si>
  <si>
    <t>2500-3000</t>
  </si>
  <si>
    <t>21-32C</t>
  </si>
  <si>
    <t>Macaranga pruinosa; Macaranga gigantea; Cratoxylum arborescens; Acacia crassicarpa</t>
  </si>
  <si>
    <t>mahang; skubung; geronggang; krasikarpa</t>
  </si>
  <si>
    <t>seedling; wildling</t>
  </si>
  <si>
    <t>1 (krasikarpa seedlings); 0 (mahang, geronggang and skubang wildlings)</t>
  </si>
  <si>
    <t>drained peatland</t>
  </si>
  <si>
    <t>drained</t>
  </si>
  <si>
    <t>245 seedlings per species</t>
  </si>
  <si>
    <t>1 (monthly tree blanking until 1 year)</t>
  </si>
  <si>
    <t>2 x 3 m</t>
  </si>
  <si>
    <t>5 blocks</t>
  </si>
  <si>
    <t>fertilization</t>
  </si>
  <si>
    <t>manual removal</t>
  </si>
  <si>
    <t>height; base diameter; diameter at breast height; crown diameter</t>
  </si>
  <si>
    <t>m; not stated; cm; m</t>
  </si>
  <si>
    <t>native tree species; pulpwood plantation; drained peatland; seedling quality</t>
  </si>
  <si>
    <t>Sunarto; Arifin B. Siswanto; Eka Novriyanti</t>
  </si>
  <si>
    <t>start_rest; seedling_treatment; original_size; growth_unit (for base diameter - Db)</t>
  </si>
  <si>
    <t>24.9.2020</t>
  </si>
  <si>
    <t>Pruning was done six months after planting; crown diameter and DBH measurements used to calculate canopy cover and basal area respectively in graphs; financial information mentioned (wood consumption, transportation, pulp processing for the species) but exact costs not measured. To take note that the restoration planted an exotic specie, i.e. Acacia crassicarpa - which is not a peat swamp species.</t>
  </si>
  <si>
    <t>KK2005EOFA</t>
  </si>
  <si>
    <t>Kakuda, Ken-ichi; Watanabe, Akira; Ando, Ho; Jong, Shoon Foh</t>
  </si>
  <si>
    <t>Faculty of Agriculture, Yamagata University, Tsuruoka 997-855, Japan (KK, HA); Graduate Schoold of Bioagricultural Sciences, Nagoya University, Nagoya, 464-8601, Japan (AW); P.T. National Timber and Forest products, Jln Jen. A. Yani 105-109, Selatpanjang, 28753, Riau, Indonesia</t>
  </si>
  <si>
    <t>Effects of fertilizer application on the root and aboveground biomass of sago palm (Metroxylon sagu Rottb.) cultivated in peat soil</t>
  </si>
  <si>
    <t>Kakuda Ken-ichi; kkakuda@tds1.tr.yamagata-u.ac.jp</t>
  </si>
  <si>
    <t>0°47’16”N</t>
  </si>
  <si>
    <t>102°58’10”E</t>
  </si>
  <si>
    <t>1998; 2003-7 (start monitoring)</t>
  </si>
  <si>
    <t>To evaluate the response of Sago rotos and aboveground biomass to fertilisation</t>
  </si>
  <si>
    <t>Tebing Tinggi</t>
  </si>
  <si>
    <t>8 x 8 m</t>
  </si>
  <si>
    <t>water table (REF: Jong, 2001)</t>
  </si>
  <si>
    <t>peat depth (3 m); pH; bulk density</t>
  </si>
  <si>
    <t>fertilized; control (four years after planting)</t>
  </si>
  <si>
    <t>12 (96 since planting)</t>
  </si>
  <si>
    <t>time series (but not from planting)</t>
  </si>
  <si>
    <t>aboveground; dry weight; mother palm; sucker</t>
  </si>
  <si>
    <t xml:space="preserve">original_size; timeseries; survival_species </t>
  </si>
  <si>
    <t>14.9.2020; no earlier data on sago growth</t>
  </si>
  <si>
    <t xml:space="preserve">Fertilisation experiment conducted 4 years after planting sago for 1 year; measures dry weight of different sago pools e.g. leaf, rachis, petiole, sucker etc. </t>
  </si>
  <si>
    <t>TK1996GBSP</t>
  </si>
  <si>
    <t>Kaneko, Takayuki; Okazaki, Masanori; Kasuya, Nobuhiko; Yamaguchi, Chihiro; Hassan, Abdul Halim</t>
  </si>
  <si>
    <t>Kyoto University, Kitashirakawa-Oiwakecho, Kyoto 606-01, Japan (TK); Tokyo University of Agriculture and Technology, Fuchu, Tokyo, 183 Japan (MO), CY); Kyoto Prefectural University, Shimogamo-Nakaragicho, Kyoto 606 Japan (NK); Land Cusotdy and Development Authority, Sarawak, Malaysia (AHH)</t>
  </si>
  <si>
    <t>Growth and biomass of Sago Palm (Metroxylon sagu) on deep and shallow peat soils of Dalat district, Sarawak</t>
  </si>
  <si>
    <t>Dalat, Sarawak</t>
  </si>
  <si>
    <t>Sungai Talau Peat Research Station (STPRS), Dalat, Sarawak</t>
  </si>
  <si>
    <t>peat soil; sago palm; biomass</t>
  </si>
  <si>
    <t>Mature plantation age of sago study 4 years onwards</t>
  </si>
  <si>
    <t>KS1988NBD</t>
  </si>
  <si>
    <t>Kobayashi, Shigeo; Jilli, Rosli O K Hj; Mohamad, Alimanar Bin; Abudullah, Mohamad Faizol; Rahman, Noor Azam A</t>
  </si>
  <si>
    <t>Forestry and Forest Products Research Institute, Tsukubu Norin, Kenkyundanchi-nai, Ibaraki 305, Japan</t>
  </si>
  <si>
    <t>Research report for the maintenance and effective use of forest resources in Negara Brunei Darussalam</t>
  </si>
  <si>
    <t>Shiego Kobayashi</t>
  </si>
  <si>
    <t>4°33' N</t>
  </si>
  <si>
    <t>114°21'E</t>
  </si>
  <si>
    <t>1987</t>
  </si>
  <si>
    <t>(1) to investigate the suitable width of line planting; (2) to investigate the suitable planting methods in the Peat swamp; (3) to survey the planted seedlings and clairfy their survival and growth rate</t>
  </si>
  <si>
    <t>Seria Belait F. R.</t>
  </si>
  <si>
    <t>in graph</t>
  </si>
  <si>
    <t>Shorea albida</t>
  </si>
  <si>
    <t>Alan</t>
  </si>
  <si>
    <t>53.3 - 92.4 cm</t>
  </si>
  <si>
    <t>24 months</t>
  </si>
  <si>
    <t>secondary logged peat swamp forest</t>
  </si>
  <si>
    <t>selectively logged 20 years ago</t>
  </si>
  <si>
    <t>25 seedlings per line? (schematic and degrees of freedom)</t>
  </si>
  <si>
    <t>0.333333; 0.2; 0.142857142857143</t>
  </si>
  <si>
    <t>1. 5 x 2 m; 2.5 x 2 m; 3.5(3) x 2 m</t>
  </si>
  <si>
    <t>peat depth (10 m); soil pH</t>
  </si>
  <si>
    <t>line planting &amp; planting distances; hill planting (i.e. mound planting with sandy clay soil); bank planting (i.e. mound planting with peat)</t>
  </si>
  <si>
    <t>2 (3 m line width); 2 (5 m line wdith); 8 (10 m line width)</t>
  </si>
  <si>
    <t>species, treatment</t>
  </si>
  <si>
    <t>Hj. Yassin Bin Ampuan Salleh; Wong Khoon Meng; P.S. Ashton; Takanobu Furukoshi; Masakiyo Kawaguchi; Yoj i Y oshikawa; Kyoj i Hashimoto; Masao Ohta; Yukihito Ochia; Hj. Hafneh Bin Salleh; Hj. Abd. Rahman Bin Hj. Chuchu; Cenon Padolina; Wong Tuck Meng; Mansor Ahmat; Ahmad Rani; Ramadan Tambah</t>
  </si>
  <si>
    <t>Forestry Department, Brunei Darussalam; JICA Forestry Research Project</t>
  </si>
  <si>
    <t>KOB1988RRMF</t>
  </si>
  <si>
    <t>Map with lat/long, rough estimate of location; light intensity measured; issues some seedlings developed root ball in nursery too long</t>
  </si>
  <si>
    <t>KS1994EOHI</t>
  </si>
  <si>
    <t>Kobayashi, Shigeo</t>
  </si>
  <si>
    <t>Effects of harvesting impacts and rehabilitation of tropical rain forest</t>
  </si>
  <si>
    <t>No data - vague references to studies in Kobayashi, Shigeo. 1988. and Kobayashi, Shigeo. 1989 work in Brueni ask Alex Cobb</t>
  </si>
  <si>
    <t>LIM2008BLTS</t>
  </si>
  <si>
    <t>Limin, Suwido Hester; Susanto, Agung R; Gaman, Sampang; Yuda, Prawira; Darma, Fiteria; Rumbih, Patih; Ermiasi, Yunsiska; Kusin, Kitso; Selviana, Erisa I; Suparjo</t>
  </si>
  <si>
    <t>CIMTROP, University Palangka Raya</t>
  </si>
  <si>
    <t>Buying Living Tree System (BLTS)</t>
  </si>
  <si>
    <t>deceased (Kitso Kusin; kitsoksn@yahoo.com, best alternative contact)</t>
  </si>
  <si>
    <t>2°18'56.28"S</t>
  </si>
  <si>
    <t>114° 3'30.71"E</t>
  </si>
  <si>
    <t>2005-11-2006-01</t>
  </si>
  <si>
    <t>2006-11-2008-01</t>
  </si>
  <si>
    <t>To assess survival and growth of potential economically valuable native TPSF tree species</t>
  </si>
  <si>
    <t>Taruna Village block C ex MRP</t>
  </si>
  <si>
    <t>Shorea balangeran; Dyera lowii (polyphylla); Melaleuca leucadendron</t>
  </si>
  <si>
    <t>balangeran'kahui; jelutong; galam</t>
  </si>
  <si>
    <t>43.14 (S.b.); 16.27 (D.l.); 34.5 (M.l.)</t>
  </si>
  <si>
    <t>834 (S.b.); 252 (D.l.); 636 (M.l.)</t>
  </si>
  <si>
    <t>2 x 2ha plots</t>
  </si>
  <si>
    <t>Damming of canal during project; water table Transect 1 in Ritzema 14 Damming strat for PSF Block C</t>
  </si>
  <si>
    <t>100% after 9 mo; ~50% after 2 yr</t>
  </si>
  <si>
    <t>costs planting and maintaining per tree over 3 years</t>
  </si>
  <si>
    <t>LIM2007MDTP</t>
  </si>
  <si>
    <t xml:space="preserve">site_treatment; nursery_time_wks; number_planted; planting_distance.m; peat_nutrients; peat_hydrology; peat_soil_properties; site_treatment; hydrological_management; soil_ammendment; weed_management; </t>
  </si>
  <si>
    <t>15.9.2020</t>
  </si>
  <si>
    <t>Water table Transect 1 in Ritzema 14 Damming strat for PSF Block C</t>
  </si>
  <si>
    <t>Limin, Suwido Hester</t>
  </si>
  <si>
    <t>Research Faculty of Agriculture, Hokkaido University, North 9, West 9, Kita-ku, Sapporo, 060-8589, Japan</t>
  </si>
  <si>
    <t>Management and development of tropical peatland in central Kalimantan, Indonesia</t>
  </si>
  <si>
    <t>deceased</t>
  </si>
  <si>
    <t>Mitsuru Osaki; Ryusuke Hatano; Takashi Hirano; Takura Shinano; Hidenori Takahashi; Napa J. Awat; Henry Singarasa</t>
  </si>
  <si>
    <t>Paragraph on Buying Living Tree System (BLTS); water measurements for LIM2008BLTS Transect 1</t>
  </si>
  <si>
    <t>LM2016ERID</t>
  </si>
  <si>
    <t>Lampela, Maija; Jauhiainen, Jyrki; Vasander, Harri</t>
  </si>
  <si>
    <t>Department of Forest Sciences, University of Helsinki, Finland</t>
  </si>
  <si>
    <t>Enhancing reforestration in degraded tropical peatlands in Central Kalimantan</t>
  </si>
  <si>
    <t>Maija Lampela: maija.lampela@gmail.com</t>
  </si>
  <si>
    <t>2°19'S</t>
  </si>
  <si>
    <t>114°196'E</t>
  </si>
  <si>
    <t>2012-11-01</t>
  </si>
  <si>
    <t>2014-10</t>
  </si>
  <si>
    <t>To search for practical techniques for reforestation of degraded tropical peatlands</t>
  </si>
  <si>
    <t>Ex-Mega Rice area block C, in the Kalampangan _x000D_zone</t>
  </si>
  <si>
    <t>26 °C</t>
  </si>
  <si>
    <t>Shorea balangeran; Dyera polyphylla; Alstonia pneumatophora; Dacryodes rostrata; Campnosperma squamatum</t>
  </si>
  <si>
    <t>seed; seedling nursery</t>
  </si>
  <si>
    <t>weeding; mounding; fertilizing</t>
  </si>
  <si>
    <t>~41cm (S.b., D.r.); ~13cm (D.p.); ~17cm (A.p.); ~19cm (C.s.) (in Figure 1)</t>
  </si>
  <si>
    <t>6 to 11 months</t>
  </si>
  <si>
    <t>drained; clearcut; several times burnt</t>
  </si>
  <si>
    <t>water table</t>
  </si>
  <si>
    <t xml:space="preserve">soil temp; chemical and physical soil properties (exact properties not mentioned) </t>
  </si>
  <si>
    <t>fertilizing; mounding; weeding</t>
  </si>
  <si>
    <t>3 sites</t>
  </si>
  <si>
    <t>fertilization; mounding</t>
  </si>
  <si>
    <t>weeding at 3 intensities: no weeding, moderate weeding, total weeding</t>
  </si>
  <si>
    <t>tropical peatland; reforestation; restoration</t>
  </si>
  <si>
    <t>RETROPEAT (253933; 2011–2015) project of the Academy of Finland</t>
  </si>
  <si>
    <t>LM2017PNTS;LM2018EPFS</t>
  </si>
  <si>
    <t>start_rest; site_area.km2; number_planted; planting_density.m2; planting_distance.m; peat_nutrients; hydrological_management; sampling_effort</t>
  </si>
  <si>
    <t>Full analysis of the results is yet to come, so these are preliminary findings; Contains a brief comparison of labour and costs for fertilizing, mounding and weeding, but exact costs not indicated</t>
  </si>
  <si>
    <t>LM2018EPFS</t>
  </si>
  <si>
    <t>Lampela, Maija</t>
  </si>
  <si>
    <t>Ecological prerequisites for successful reforestation of degraded tropical peatlands</t>
  </si>
  <si>
    <t>https://doi.org/10.14214/df.263.</t>
  </si>
  <si>
    <t>2°20'S; 2°20'S; 2°20'S; 2°20'S</t>
  </si>
  <si>
    <t>113°55'E; 113°55'E; 114°01'E; 114°01'E</t>
  </si>
  <si>
    <t>2012-11 (III, IV)</t>
  </si>
  <si>
    <t>2014-10 (III, IV)</t>
  </si>
  <si>
    <t>To increase ecological knowledge of the TPSF for the purposes of TPSF conservation and restoration (I, II, III, IV)</t>
  </si>
  <si>
    <t>Natural Laboratory Area in Sabangau National Park (I) ; Natural Laboratory Area in Sabangau National Park (II); Natural Laboratory Area in Sabangau National Park, Kalampangan village (III); Kalampangan village (IV)</t>
  </si>
  <si>
    <t>26C</t>
  </si>
  <si>
    <t>21 (III); 5 (IV)</t>
  </si>
  <si>
    <t>seed; seedling</t>
  </si>
  <si>
    <t>mixed swamp forest (I, II); open degraded peatland (III, IV)</t>
  </si>
  <si>
    <t>selectively logged; riverine forest (I, II). peat swamp forest; drained; burnt (III, IV)</t>
  </si>
  <si>
    <t>240 (III)</t>
  </si>
  <si>
    <t>0.074 to 0.44 (III)</t>
  </si>
  <si>
    <t>1.5m (III)</t>
  </si>
  <si>
    <t>C, N (I)</t>
  </si>
  <si>
    <t xml:space="preserve">water table (III, IV) </t>
  </si>
  <si>
    <t>microtopography (II)</t>
  </si>
  <si>
    <t>1 (I, II); 0 (III, IV)</t>
  </si>
  <si>
    <t>weeding (moderate, total), control; fertilizing, control; mounding, control (IV, one or more treatments per plot)</t>
  </si>
  <si>
    <t>no site preparation executed (III)</t>
  </si>
  <si>
    <t>24 (III, IV)</t>
  </si>
  <si>
    <t>time series for 1 year, then final measurement 1.5 years after planting and another measurement 2 years after planting (III, IV)</t>
  </si>
  <si>
    <t>peat properties; microtopography; water table; restoration; peat swamp forest,; site preparation; peat fires</t>
  </si>
  <si>
    <t>Harri Vassander; Jyrki Jauhiainen; Iida; Mari; Suwido Limin; Siska; Kris; Hendri; Otto; Agung; Jeni; Sakari Sarkkola; Annukka Valkeapää; Markku Koskinen; Topi Tanhuanpää; Marjut Wallner; Mikko Havimo; Jarkko Isotalo; Hannu Rita; Kari Minkkinen; Juhani Päivänen; Prof. Susan Page; Prof. Gusti Anshari; Prof. Barry Warner; Marjut Rajasilta</t>
  </si>
  <si>
    <t>RETROPEAT (253933; 2011–2015) project of the Academy of Finland.</t>
  </si>
  <si>
    <t>LM2017PNTS;LM2016ERID</t>
  </si>
  <si>
    <t>start_rest; species_latin, species_local (located in individual articles), original_size; site_area.km2; sampling_effort; growth_unit</t>
  </si>
  <si>
    <t>4 studies conducted across 2 sites - full list of species names and more results can be found in the specific articles</t>
  </si>
  <si>
    <t>LM2017PNTS_Kalampangan</t>
  </si>
  <si>
    <t>Lampela, Maija; Jauhiainen, Jyrki; Sarkkola, Sakari; Vasander, Harri</t>
  </si>
  <si>
    <t>Department of Forest Sciences, P.O. Box 27, 00014 University of Helsinki, Finland (ML, JJ, HV);  Natural Resources Institute Finland (Luke), P.O. Box 2, 00791 Helsinki, Finland (SS)</t>
  </si>
  <si>
    <t>Promising native tree species for reforestation of degraded tropical peatlands</t>
  </si>
  <si>
    <t>http://dx.doi.org/10.1016/j.foreco.2016.12.004</t>
  </si>
  <si>
    <t>2°19'32"S (dry); 2°19'18"S (middle); 2°20'24"S (wet)</t>
  </si>
  <si>
    <t>114°00'59"E (dry); 114°01'05"E (middle); 114°02'11"E (wet)</t>
  </si>
  <si>
    <t>2012-11</t>
  </si>
  <si>
    <t>2014-7</t>
  </si>
  <si>
    <t>Find native PSF species that are suitable for reforestation in the very demanding conditions of the degraded, open and fire-affected, peatland areas.</t>
  </si>
  <si>
    <t>Central Kalimantan; ‘Kalampangan site’ in the former Mega Rice Project (MRP) area block-C near the village Kalampangan; ‘Natural laboratory site’ on the degraded edge of natural peat swamp forest in Sabangau National Park in the so-called Natural laboratory area</t>
  </si>
  <si>
    <t>2450 ± 596 mm yr-1</t>
  </si>
  <si>
    <t>26.2 ± 0.3 °C</t>
  </si>
  <si>
    <t>21, including 2 unclear species and 2 species which are locally well-known but could not be identified to the species level</t>
  </si>
  <si>
    <t>Adenanthera pavonina; Aglaia rubiginosa; Alseodaphne coriacea; Alstonia pneumatophora; Baccaurea bracteata; Campnosperma squamatum; Dyera polyphylla; Dacryodes rostrata; Gymnacranthera farquhariana; Horsfieldia crassifolia; Lithocarpus dasystachyus; Nephelium maingayi; Sandoricum beccarianum; Shorea balangeran; Artocarpus integer; Durio sp.; Durio zibethinus; Palaquium leiocarpum; Syzygium sp.; Sterculia sp.; species unclear - local name only</t>
  </si>
  <si>
    <t>Saga; Kajalaki; Gemur; Pulai; Hampuak; Teras nyating; Jelutung; Keramu; Mandarahan putih; Mandarahan daunbesar; Pampaning; Rambutan hutan; Papung; Kahui; Mengkahai; Durian; Papaken; Hangkang; Jambu; local name unclear; Talum putih</t>
  </si>
  <si>
    <t>14±4 (A.p.); 26±7 (A.r.); 19±4 (A.c.); 17±4 (A.p.); 17±4 (B.b.); 17±4 (C.s.); 13±4 (D.p.); 42±11 (D.r.); 16±5 (G.f.); 20±5 (H.c.); 17±3 (L.d.); 27±8 (N.m.); 23±8 (S.b.); 42±9 (S.b.). Not included in growth models: 48±13 (A.i.); 42±8 (Durio sp.); 48±12 (D.z.); 13±6 (P.l.); 29±7 (S.); 23±6 (S.); 16±6 (Talum putih)</t>
  </si>
  <si>
    <t>Kalampangan site': clear-felled; drained; several times burned</t>
  </si>
  <si>
    <t>107 (A.p.); 17 (A.r.); 107 (A.c.); 108 (A.p.); 107 (B.b.); 108 (C.s.); 54 (D.p.); 108 (D.r.); 106 (G.c.); 106 (H.c.); 35 (L.d.); 52 (N.m.); 36 (S.b.); 108 (S.b.); 108 (A.i.); 54 (D.s); 17 (D.z.); 54 (P.l.); 105 (S.s); 91 (S.s); 108 (Talum putih)</t>
  </si>
  <si>
    <t>0.0741 to 0.444</t>
  </si>
  <si>
    <t>3 blocks</t>
  </si>
  <si>
    <t>no hydrological restoration</t>
  </si>
  <si>
    <t>no fertilization</t>
  </si>
  <si>
    <t>time series for 1 year, then final measurement 1.5 years after planting and another measurement 2 years after planting</t>
  </si>
  <si>
    <t>cm month-1</t>
  </si>
  <si>
    <t>field assistants planted seedlings</t>
  </si>
  <si>
    <t>tropical peat; peat swamp forest; restoration; abandoned land</t>
  </si>
  <si>
    <t>Suwido Limin; Kitso Kusin; Jeni; Kris Yoyo; Darma; Agung; Riyanto; Riyadi</t>
  </si>
  <si>
    <t>LM2016ERID;LM2018EPFS</t>
  </si>
  <si>
    <t>Species_latin: Talum Putih = Syzygium urceolatum (Randi)</t>
  </si>
  <si>
    <t>LM2017PNTS_KalampanganNatExp</t>
  </si>
  <si>
    <t>2°18.843'S</t>
  </si>
  <si>
    <t>113°54.159'E</t>
  </si>
  <si>
    <t>2014-7 (final survey before fire); 2014-11 (survey after fire)</t>
  </si>
  <si>
    <t>Adenanthera pavonina; Campnosperma squamatum; Dacryodes rostrata; Horsfieldia crassifolia; Shorea balangeran; Syzygium sp.</t>
  </si>
  <si>
    <t>Saga; Teras nyating; Keramu; Mandarahan daun besar; Kahui; Jambu</t>
  </si>
  <si>
    <t>16 (Ap, Cs); 20 (Hc); 30 (Dr, Sb); 34 (Ssp)</t>
  </si>
  <si>
    <t>open degraded peatland seasonally flodeed</t>
  </si>
  <si>
    <t>39 (A.p.); 20  (C.s.); 20 (D.r.); 20 (H.c.); 60 (S.b); 60 (S.sp)</t>
  </si>
  <si>
    <t>2 transects</t>
  </si>
  <si>
    <t>LM2018TTON</t>
  </si>
  <si>
    <t>To treat or not to treat? The seedling performance of native tree species for reforestation on degraded tropical peatlands of SE Asia</t>
  </si>
  <si>
    <t>https://doi.org/10.1016/j.foreco.2018.06.029</t>
  </si>
  <si>
    <t>To find practical and affordable techniques to enhance reforestation success in degraded tropical peatlands, where the following treatments (weeding, fertilising and mounding) were tested on five TPSF species already known to have potential for reforestation.</t>
  </si>
  <si>
    <t>Kalampangan zone, located ca. 20 km southeast of Palangka Raya city</t>
  </si>
  <si>
    <t>Shorea balangeran; Alstonia pneumatophora; Dyera polyphylla; Campnosperma squamatum; Dacryodes rostrata</t>
  </si>
  <si>
    <t>Kahui; Pulai; Jelutung; Teras Nyating; Keramu</t>
  </si>
  <si>
    <t>40.8cm; 16.7cm; 12.7cm; 18.4cm; 38.2cm</t>
  </si>
  <si>
    <t>effect of fertiliser on biomass (RMF, SMF, LMF, SLA)</t>
  </si>
  <si>
    <t>Degraded tropical peatlands</t>
  </si>
  <si>
    <t>peatland that was clear- felled and drained in the 1990s as a part of the former Mega Rice Project, and has since then repeatedly burned</t>
  </si>
  <si>
    <t>792; 792; 252; 324; 324</t>
  </si>
  <si>
    <t>2.25 to 6.75</t>
  </si>
  <si>
    <t>weeding, fertilising, mounding</t>
  </si>
  <si>
    <t>done manually by cutting the vegetation with knives and with a grass trimmer</t>
  </si>
  <si>
    <t>survival 26 seedlings per plot</t>
  </si>
  <si>
    <t>species, plot (fertiliser, weeding, mounting)</t>
  </si>
  <si>
    <t>species, plot (fertiliser, weeding, mounding)</t>
  </si>
  <si>
    <t>restoration; peat swamp forest; weeding; fertilizing; mounding; Shorea balangeran; Alstonia pneumatophora; Dacryodes rostrata; Dyera polyphylla; Campnosperma squamatum</t>
  </si>
  <si>
    <t>Suwido Limin; Kitso Kusin; Jeni Richardo; Kris Yoyo; Feteria Darma; Agung Susanto; Riyanto, Riyadi</t>
  </si>
  <si>
    <t>LM2017PNTS_KalampanganBlocks</t>
  </si>
  <si>
    <t>start_rest; rainfall.mm; temperature; site_area; peat_nutrients; peat_soil_properties</t>
  </si>
  <si>
    <t>Supplementary data at https://doi.org/10.1016/j.foreco.2018.06.029.  This data includes another measurement done in Jan 2015, as during September 2014 during the dry season, despite substantial preventive measures by the local fire-fighting team and CIMTROP personnel, wildfires raged in the area again and swept over all the experiments, which gave rise to a new set of survivability data</t>
  </si>
  <si>
    <t>LAZ2003SRSC</t>
  </si>
  <si>
    <t>Lazuardi, Dian; Rachmanadi, Dony; Yuwati, Tri Wira</t>
  </si>
  <si>
    <t>Plantation Forest Research and Development Institute of Eastern Indonesia, Banjarbaru, South Kalimantan, Indonesia</t>
  </si>
  <si>
    <t>Study on relationship of site characteristics and growth of Shorea balangeran in over burnt peat swamp forest</t>
  </si>
  <si>
    <t>Dony Rachmanadi: donyresearch@gmail.com</t>
  </si>
  <si>
    <t>02° 21' 06.99" S</t>
  </si>
  <si>
    <t>114° 05' 32.19" E</t>
  </si>
  <si>
    <t>2002 (mycorrhizal study)?</t>
  </si>
  <si>
    <t>2000-10</t>
  </si>
  <si>
    <t>To inform and review the result of 4 years research activities such as: species elimination trials and planting techniques trials; to clarify and identify the presence of mycorrhizal associations on burned peat swamp forest</t>
  </si>
  <si>
    <t>Tumbang Nusa</t>
  </si>
  <si>
    <t>2000-3500</t>
  </si>
  <si>
    <t>21-36C</t>
  </si>
  <si>
    <t>1 (main study); 7 (other species that were involved in the planting trial)</t>
  </si>
  <si>
    <t>Shorea balangeran</t>
  </si>
  <si>
    <t>Balangeran</t>
  </si>
  <si>
    <t>artificical mycorrhizal colonisation/inoculation; seedling-rootball container removed before planting; seedling-rootball compacted, container removed; seedling-rootball container removed at the base</t>
  </si>
  <si>
    <t>overburnt peat swamp forest</t>
  </si>
  <si>
    <t>drained; vegetation removed; burned</t>
  </si>
  <si>
    <t>water table (-14 to - 50 cm)</t>
  </si>
  <si>
    <t>deep peat &gt; 3 m</t>
  </si>
  <si>
    <t>seedling-rootball container removed before planting (standard treatment); seedling-rootball compacted, container removed; seedling-rootball container removed at the base; standard treatment followed by trampling and chopping the planting holes</t>
  </si>
  <si>
    <t>trampling; chopping planting holes</t>
  </si>
  <si>
    <t>height increment</t>
  </si>
  <si>
    <t>rehabilitation; peat swamp forest; Shorea balangeran; biophysics characteristic; mycorrhizal association</t>
  </si>
  <si>
    <t>BP2HT-IBB project?</t>
  </si>
  <si>
    <t>start_rest (first study); start_plant; end_mon; original_size; number_planted; number_replanted; planting_density.m2; planting_distance.m; peat_nutrients; sampling_effort; growth_species</t>
  </si>
  <si>
    <t>5.10.2020 (via Dony)</t>
  </si>
  <si>
    <t>fibre composition also analysed as a factor affecting ground water level and growth of balangeran</t>
  </si>
  <si>
    <t>MS2018AOSO</t>
  </si>
  <si>
    <t>Maimunah, Siti; Rahman, Syed Ajijur; Samsudin, Yusuf B; Artati, Yustina; Simamora, Trifosa Iin; Andini, Sarah; Lee, Soo Min; Baral, Himlal</t>
  </si>
  <si>
    <t>Faculty of Agriculture and Forestry, University Muhammadiyah Palangkaraya (SM); Center for International Forestry Research (CIFOR), Bogor, Indonesia (SAR,YBS, YA,TIS,SA, HB); National Institute of Forest Science, Seoul, South Korea (SML)</t>
  </si>
  <si>
    <t>Assessment of suitability of tree species for bioenergy production on burned and degraded peatlands in Central Kalimantan, Indonesia</t>
  </si>
  <si>
    <t>doi:10.3390/land7040115</t>
  </si>
  <si>
    <t>Siti Maimunah: sitimararil@gmail.com</t>
  </si>
  <si>
    <t>2°48′59.4′′ S</t>
  </si>
  <si>
    <t>114°10′47.3′′ E</t>
  </si>
  <si>
    <t>2016-03</t>
  </si>
  <si>
    <t>2017-03</t>
  </si>
  <si>
    <t>The project assessed the survival and growth performance of potential bioenergy crops to restore burned and degraded peatlands</t>
  </si>
  <si>
    <t>Buntoi village, Pulang Pisau</t>
  </si>
  <si>
    <t>26.5-27.5</t>
  </si>
  <si>
    <t>Gliricidia sepium; Calliandra calothyrsus; Reutealis trisperma; Calophyllum inophyllum</t>
  </si>
  <si>
    <t>Gamal; Kaliandra; Kemiri sunan; Nyamplung</t>
  </si>
  <si>
    <t>degraded peatland</t>
  </si>
  <si>
    <t>Fires (2015)</t>
  </si>
  <si>
    <t>2 m × 1 m (kaliandra, gamal), 8 m × 8 m (kemiri sunan, nyamplung)</t>
  </si>
  <si>
    <t>Water table: min -77 cm; max -29.4 cm (Yustina Artati; pers. comm. piezometers est. Feb 2018 )</t>
  </si>
  <si>
    <t>peat depth (56 -87 cm); soil pH ( 2.88 - 3.19)</t>
  </si>
  <si>
    <t>agroforestry vs. mixed croping</t>
  </si>
  <si>
    <t>2 plots A and B (4 if pooling monoculture and agroforesty)</t>
  </si>
  <si>
    <t>Fertilized NPK slow release</t>
  </si>
  <si>
    <t>species, plot (monoculture, agroforestry)</t>
  </si>
  <si>
    <t>height, circular stem growth</t>
  </si>
  <si>
    <t>land restoration; nyamplung; kemiri sunan; agroforestry; policy</t>
  </si>
  <si>
    <t>CGIAR Research Program on Forests, Trees and Agroforestry (CRP-FTA); CGIAR Fund; National Institute Forest Sciences, Korea</t>
  </si>
  <si>
    <t>start_rest; rainfall.mm; seedling_source; seedling_treatment; original_size; nursery_time; number_planted; planting_density; sampling_effort</t>
  </si>
  <si>
    <t>Article focused on plants that can be used as biofuels. Tested survivability in monoculture and agroforest conditions. Missing methodology information, such as the source of the seedlings, original height, number planted</t>
  </si>
  <si>
    <t>MAR2014GPOT</t>
  </si>
  <si>
    <t>Mojiol, Andy Russel; Wahyudi, Wahyudi; Nasly, Narbert</t>
  </si>
  <si>
    <t>School of International Tropical Forestry, Locked Bag 2073, Universiti Malaysia Sabah, 88999 Kota Kinabalu, Sabah; Malaysia (ARM); Department of Forestry, Faculty of Agriculture, PalangkaRayaUniversity, Palangka Raya, Indonesia (W); Sabah Forestry Department, Locked Bag 68, 90009 Sandakan, Sabah, Malaysia (NN)</t>
  </si>
  <si>
    <t>Growth Performance of Three Indigenous Tree Species (Cratoxylum arborescens Vahl. Blume, Alstonia spathulata Blume, and Stemonurus scorpioides Becc.) Planted at Burned Area in Klias Peat Swamp Forest, Beaufort, Sabah, Malaysia</t>
  </si>
  <si>
    <t>Andy Russel Mojiol: armojiol@yahoo.com; andy@ums.edu.my</t>
  </si>
  <si>
    <t>5 ̊12-15 ́ N</t>
  </si>
  <si>
    <t>115 ̊20- 40′ E</t>
  </si>
  <si>
    <t>2007-9</t>
  </si>
  <si>
    <t>2007-11</t>
  </si>
  <si>
    <t>Evaluate the growth performance of three indigenous tree species planted in burned area in peat swamp forest</t>
  </si>
  <si>
    <t>Beaufort - Sabah</t>
  </si>
  <si>
    <t>Kilas Forest Reserve</t>
  </si>
  <si>
    <t>25 - 31°C</t>
  </si>
  <si>
    <t>Cratoxylum arborescens; Alstonia spathulata; Stemonurus scorpioides</t>
  </si>
  <si>
    <t>Geronggang; Pulai; Katok</t>
  </si>
  <si>
    <t>mixed peat swamp forest</t>
  </si>
  <si>
    <t>burned area, some of the forest reserve caught fire severely in 1998 and 2003</t>
  </si>
  <si>
    <t>45 per species (135 total)</t>
  </si>
  <si>
    <t>drainage canals in Figure 1 at site</t>
  </si>
  <si>
    <t>time series, measured every two weeks in the field for 10 weeks after the seedlings were planted</t>
  </si>
  <si>
    <t>peat swamp forest; burned forest area; indigenous species; growth performance; environment factor</t>
  </si>
  <si>
    <t>Datuk Sam Mannan</t>
  </si>
  <si>
    <t>10.9.2020</t>
  </si>
  <si>
    <t>Average age of seedlings was 7 months. There was a deficiency in soil nutrients.  During the study, eight buds Pulai seedlings at the study site had been eaten by the wild animals in the jungle. This might be interrupt the data collection results.</t>
  </si>
  <si>
    <t>MBHC2011SSNA</t>
  </si>
  <si>
    <t>Morrogh-Bernard, Helen C; Santi, S; Salahudin; Puruanto, A; Ripoll Capilla, B; Marchant, N C</t>
  </si>
  <si>
    <t>Sabangau Seedling Nursery and Reforestation Project Progress Report</t>
  </si>
  <si>
    <t>Borneo Nature Foundation &amp; CIMTROP-Universitas Palangka Raya; info@borneonature.org</t>
  </si>
  <si>
    <t>2°18'23.2"S (RG1); 2°18'35.1"S (RG2)</t>
  </si>
  <si>
    <t>113°54'07.6"E (RG1); 113°54'25.6"E (RG2)</t>
  </si>
  <si>
    <t>2009-10</t>
  </si>
  <si>
    <t>2012-7</t>
  </si>
  <si>
    <t>To identify which peat-swamp tree species can successfully survive and grow in the deforested area, and to understand what supplementary conditions are required to achieve successful growth</t>
  </si>
  <si>
    <t>NLPSF Sebangau Forest</t>
  </si>
  <si>
    <t>Shorea balangeran; Melaleuca cajuputi; Ternstroemia magnifica; Pittosporum sp.; Cratoxylum glaucum; Dyera lowii; Calophyllum sclerophyllum; Combretocarpus rotundatus</t>
  </si>
  <si>
    <t>Balangeran; Galam; Tabunter; Prupuk; Geronggang; Jelotung; Kapurnaga; Tumih</t>
  </si>
  <si>
    <t>seed/wildings; seedling nursery</t>
  </si>
  <si>
    <t>9 months</t>
  </si>
  <si>
    <t>open degraded peatland with dense sedge and grasses</t>
  </si>
  <si>
    <t>logged; burnt; drained</t>
  </si>
  <si>
    <t>344; 162; 49; 23; 4; 29; 9; 2</t>
  </si>
  <si>
    <t>2 x 2 m</t>
  </si>
  <si>
    <t>shallow peat &lt; 50 cm</t>
  </si>
  <si>
    <t>2 transect locations RG1 and RG2</t>
  </si>
  <si>
    <t>weeds cleared prior to planting</t>
  </si>
  <si>
    <t>Laura Graham; Ebenezer</t>
  </si>
  <si>
    <t>Arcus Foundation; Australian Orangutan Project; Rufford Small Grants For Nature; US Fish and Wildlife Service Great Apes Conservation Fund;</t>
  </si>
  <si>
    <t>rainfall.mm; temperature; seedling_treatment; original_size; site_area; planting_density; planting_distance</t>
  </si>
  <si>
    <t>Part of a project, "SABANGAU SEEDLING NURSERY AND REFORESTATION PROJECT", where they are working on a long term project to restore site. There were studies done on replanting, but this was not the focus of the article. Most of the article focused on the nursery of different species that they had established in the area. Really lacking in information on the monitoring of the trees that are planted in the deforested area.</t>
  </si>
  <si>
    <t>MR2005RACS_PTDiamondRayaTimber</t>
  </si>
  <si>
    <t>Murniati; Rostiwati, Tati; Hendromono; Istomo</t>
  </si>
  <si>
    <t>Center for Forest and Nature Conservation Research and Development Forestry Research and Development, Ministry of Forestry, Indonesia,Jl. Gunung Batu No. 5 Bogor - Indonesia; Bogor Agriculture Institute (IPB), University of Bogor (Ismoto)</t>
  </si>
  <si>
    <t>Review and current status of Ramin plantation activities</t>
  </si>
  <si>
    <t>Murniati: raminppd87@yahoo.com</t>
  </si>
  <si>
    <t>1996 to 2004 (enrichment)</t>
  </si>
  <si>
    <t>2003-8</t>
  </si>
  <si>
    <t>2005-4</t>
  </si>
  <si>
    <t>Research</t>
  </si>
  <si>
    <t>Rokan Hilir</t>
  </si>
  <si>
    <t>1 (7, enrichment 1996)</t>
  </si>
  <si>
    <t>Gonystylus bancanus; (enrichment 1996 to 2004) Dryobalanops sp.; Dyera lowii; Alstonia anguistiloba; Cratoxylon arborescens; Calophyllum soulattri; Palaquium sp.)</t>
  </si>
  <si>
    <t>ramin; (enrichment 1996) kapur; jelutung; pulai; geronggang; bintangur; balam)</t>
  </si>
  <si>
    <t>shoot cuttings from wildlings; nursery seedlings; no wildlings (forbidden since 2003)</t>
  </si>
  <si>
    <t>shading; manual watering</t>
  </si>
  <si>
    <t>Calculate from increment per year</t>
  </si>
  <si>
    <t>enrichment planting degraded peatswamp forest</t>
  </si>
  <si>
    <t>logged over; ex-shidding tracks; felling sites</t>
  </si>
  <si>
    <t>1.53 (full area 20 km2?)</t>
  </si>
  <si>
    <t>23940 in 20km2 (26500 incl. 10% for replanting; then later 61200 seedlings Table 5 p21, but perhaps total seedling stock)</t>
  </si>
  <si>
    <t>10% of planting stock for replanting</t>
  </si>
  <si>
    <t>flooded (0 - 15 cm); distance to river</t>
  </si>
  <si>
    <t>peat depth (3.5 - 5m)</t>
  </si>
  <si>
    <t>5  strips</t>
  </si>
  <si>
    <t>strip planting, removed weeds</t>
  </si>
  <si>
    <t>cm/yr</t>
  </si>
  <si>
    <t>Macfudh; Harun Al Rasyid; Herman Daryono; Chairil Anwar Siregar; Hiyama Chiharu</t>
  </si>
  <si>
    <t>Project grant from International Timber Organisation, Yokohama, Japan</t>
  </si>
  <si>
    <t>RT2007GORG_PTDiamondRayaTimber</t>
  </si>
  <si>
    <t>Utm_n; Utm_e; original_size; number_planted</t>
  </si>
  <si>
    <t xml:space="preserve">Enrichment planting with other species, but no data on other species besides Ramin; issues with number planted different numbers in text and tables, perhaps table refers to total seedling stock; no information about drainage although distance from river; </t>
  </si>
  <si>
    <t>MR2005RACS_PTPutradutaIndahWood</t>
  </si>
  <si>
    <t>1997 to 2000</t>
  </si>
  <si>
    <t>2001-10</t>
  </si>
  <si>
    <t>2005-3</t>
  </si>
  <si>
    <t>Rehabilitation</t>
  </si>
  <si>
    <t>Muara Jambi</t>
  </si>
  <si>
    <t>2000-2500</t>
  </si>
  <si>
    <t>Gonystylus bancanus; (enrichment 1996) Dryobalanops sp.; Dyera lowii; Alstonia anguistiloba; Cratoxylon arborescens; Calophyllum soulattri; Palaquium sp.)</t>
  </si>
  <si>
    <t>ramin</t>
  </si>
  <si>
    <t>seeds; nursey seedlings; wildings; hedge orchard for shoot cuttings</t>
  </si>
  <si>
    <t>burned; weedy undergrowth fern and alang-alang grass</t>
  </si>
  <si>
    <t>200 (enrichment) and 2633 (rehabilitation)</t>
  </si>
  <si>
    <t>flooded (20 cm); distance to river</t>
  </si>
  <si>
    <t>peat depth (2 - 6 m)</t>
  </si>
  <si>
    <t>2 strips</t>
  </si>
  <si>
    <t>cm &amp; cm/yr</t>
  </si>
  <si>
    <t>RT2007GORG_PTPutradutaIndahWood</t>
  </si>
  <si>
    <t>Utm_n; Utm_e; original_size;</t>
  </si>
  <si>
    <t>light intensities measured</t>
  </si>
  <si>
    <t>MR2005RACS_InstituteBerbakNP</t>
  </si>
  <si>
    <t>1997 to 1999</t>
  </si>
  <si>
    <t>2004-9</t>
  </si>
  <si>
    <t>Berbak National Park</t>
  </si>
  <si>
    <t>ramin; jelutung; pulai; perepat; rengas; balam; durian; jambu-jambu</t>
  </si>
  <si>
    <t>burned; weedy undergrowth alang-alang grass</t>
  </si>
  <si>
    <t>flooded (30-100 cm); distance to river</t>
  </si>
  <si>
    <t>mounding using wooden frames</t>
  </si>
  <si>
    <t>mounding costly</t>
  </si>
  <si>
    <t>participatory approach</t>
  </si>
  <si>
    <t xml:space="preserve">Later date, further planting after VEP2009RARO; GW2004COPS_CCFPI </t>
  </si>
  <si>
    <t>Utm_n; Utm_e; original_size; number_planted; planting_exposure</t>
  </si>
  <si>
    <t>Only data on ramin not other species; description of planting exposure very vague; light intensities measured</t>
  </si>
  <si>
    <t>MR2005RACS_TanjungPuraUniversity</t>
  </si>
  <si>
    <t>2003-4</t>
  </si>
  <si>
    <t>West Kalimantan</t>
  </si>
  <si>
    <t>Plasma Nutfah Sei Bakau</t>
  </si>
  <si>
    <t>25.9-32.7</t>
  </si>
  <si>
    <t>inoculated with fungi (mycorrhiza); natural phosphate fertiliser; shading; manuak watering</t>
  </si>
  <si>
    <t>enrichment planting secondary peatswamp forest</t>
  </si>
  <si>
    <t>logged over</t>
  </si>
  <si>
    <t>flooded (5-50 cm); distance to river</t>
  </si>
  <si>
    <t>peat depth (0.6 - 4 m)</t>
  </si>
  <si>
    <t>open area 100% light; moderate shading 35-55% light; heavy shading less than 35% light</t>
  </si>
  <si>
    <t>height; diameter; number of leaves; number of twigs</t>
  </si>
  <si>
    <t>RT2007GORG_TanjungPuraUniversity</t>
  </si>
  <si>
    <t>Utm_n; Utm_e; sedling_source; original_size</t>
  </si>
  <si>
    <t>No description of seedling source compared to other projects; light intensities measured</t>
  </si>
  <si>
    <t>MR2005RACS_PTInhutani2</t>
  </si>
  <si>
    <t>1997 to 2001</t>
  </si>
  <si>
    <t>1997/1998</t>
  </si>
  <si>
    <t>Trial plot</t>
  </si>
  <si>
    <t>Mandor</t>
  </si>
  <si>
    <t>shoot cutings</t>
  </si>
  <si>
    <t>Calculate from increment per year - height negative?!</t>
  </si>
  <si>
    <t>36 (surveyed)</t>
  </si>
  <si>
    <t>peat depth (less than 1 m)</t>
  </si>
  <si>
    <t>RT2007GORG_PTInhutani2</t>
  </si>
  <si>
    <t>Utm_n; Utm_e; survival_species; peat_hyrdology; number_planted; original_size</t>
  </si>
  <si>
    <t>MR2005RACS_CIMTROP</t>
  </si>
  <si>
    <t>2003-12</t>
  </si>
  <si>
    <t>Field trial</t>
  </si>
  <si>
    <t>Kalampangan</t>
  </si>
  <si>
    <t>780-2660</t>
  </si>
  <si>
    <t>1 (mixed other species)</t>
  </si>
  <si>
    <t>cuttings via wildlings; seeds; nursery seedlings</t>
  </si>
  <si>
    <t>20.34 cm height (0.47 cm diameter) Increment per year negative</t>
  </si>
  <si>
    <t>open degraded peatland (no tree cover)</t>
  </si>
  <si>
    <t>weedy undergrowth resam fern and alang-alang grass</t>
  </si>
  <si>
    <t>flooded (0-40 cm); distance to river</t>
  </si>
  <si>
    <t>peat depth (4 - 5 m)</t>
  </si>
  <si>
    <t xml:space="preserve">Utm_n; Utm_e; </t>
  </si>
  <si>
    <t>MR2005RACS_BP2HT-IBB</t>
  </si>
  <si>
    <t>1998-11</t>
  </si>
  <si>
    <t>Planting trial</t>
  </si>
  <si>
    <t>Teluk Umpan</t>
  </si>
  <si>
    <t>shading; automatic watering</t>
  </si>
  <si>
    <t>20-24 cm (stem diameter 0.5 cm)</t>
  </si>
  <si>
    <t>5 x 10 m</t>
  </si>
  <si>
    <t>flooded (20-40 cm); distance to river</t>
  </si>
  <si>
    <t>peat depth (&gt;5 m)</t>
  </si>
  <si>
    <t>4 strips</t>
  </si>
  <si>
    <t>RT2007GORG</t>
  </si>
  <si>
    <t>MR2005RACS_BP2HT-IBB2</t>
  </si>
  <si>
    <t>Demonstration plot</t>
  </si>
  <si>
    <t>generative seedlings</t>
  </si>
  <si>
    <t>18-20 cm (stem diameter 0.4 cm)</t>
  </si>
  <si>
    <t>5 x 3 m</t>
  </si>
  <si>
    <t>flooded (10-20 cm); distance to river</t>
  </si>
  <si>
    <t>height; diameter; number of leaves</t>
  </si>
  <si>
    <t>RT2007GORG_BP2HT-IBB2</t>
  </si>
  <si>
    <t>RRPN2020TAH</t>
  </si>
  <si>
    <t>Napitupulu, Richard R P</t>
  </si>
  <si>
    <t>Department of Foresty, University of Jambi, Indonesia</t>
  </si>
  <si>
    <t>Revegation at Tahura, Jambi</t>
  </si>
  <si>
    <t>Richard R P Napitupulu: richard@unja.ac.id</t>
  </si>
  <si>
    <t>Bahasa, English</t>
  </si>
  <si>
    <t>1°28'34.89"S</t>
  </si>
  <si>
    <t>104°01'41.44"E</t>
  </si>
  <si>
    <t>2016?</t>
  </si>
  <si>
    <t>2017-1 (Block 1); 2017-3 (Block 2); 2017-11 (Block 3)</t>
  </si>
  <si>
    <t>2018-3 (1 year monitoring)</t>
  </si>
  <si>
    <t>Private company offsetting scheme revegetation of degraded peatswamp forest to compensate for mining activities on peatlands</t>
  </si>
  <si>
    <t>Tahura OKH CP</t>
  </si>
  <si>
    <t>Alstonia pneumatophora; Dyera lowii; Melaleuca leucopodon; Calophyllum inophyllum; Shorea belangeran; Shorea sp.; Areca sp.</t>
  </si>
  <si>
    <t>pulai rawa; jelutung; gelam; bintangor; belangeran; tengkawang; pinang</t>
  </si>
  <si>
    <t>seedlings via commercial nursery (Dl; Ci; Sb); wildings (Ap; Ml)</t>
  </si>
  <si>
    <t>open degraded peatlands dense ferns and sedge understorey, no tall pole trees</t>
  </si>
  <si>
    <t>logged over; burnt</t>
  </si>
  <si>
    <t>249975 (Ap); 49995 (Dl); 49995 (Ml); 49995 (Ci); 3000 (Sb; no monitor data); 33300 (Ssp); 33300 (Asp)</t>
  </si>
  <si>
    <t>3 months, 1 year, 2 year; Asp replaced by Ap</t>
  </si>
  <si>
    <t>3 x 3 m (line planting 166 x 166 per plot)</t>
  </si>
  <si>
    <t>spot measures of water table</t>
  </si>
  <si>
    <t>12 plots (each 500 x 500m) spread across 3 blocks (planted at different times)</t>
  </si>
  <si>
    <t>canals; dams</t>
  </si>
  <si>
    <t>fertilized; liming</t>
  </si>
  <si>
    <t>herbicide application for ferns and sedges</t>
  </si>
  <si>
    <t>5-10% per species</t>
  </si>
  <si>
    <t>4 - 14 (24 months also available)</t>
  </si>
  <si>
    <t>per plot</t>
  </si>
  <si>
    <t>budget information available, not shared</t>
  </si>
  <si>
    <t>local villagers planting; trained team monitors</t>
  </si>
  <si>
    <t>PT. Conoco Philips</t>
  </si>
  <si>
    <t>species_latin; species_growth; original size; nursery_time; time_series (only have monitoring data after 1 year); soil_ammendments; peat_hydrology; peat_depth</t>
  </si>
  <si>
    <t>Utm_standard (3918191,9836794); fire at the end of planting 2019; only have 1 year monitoring data need 3 month  in 2017 and 2 year in 2019 monitoring data</t>
  </si>
  <si>
    <t>NTK2016LPAO</t>
  </si>
  <si>
    <t>Nath, Tapan Kumar; Dahalan, Mohd Puat Bin; Parish, Faizal; Rengasamy, Nagarajan</t>
  </si>
  <si>
    <t>School of Biosciences, University of Nottingham Malaysia Campus (TKN); Selangor State Forestry Department, Malaysia (MPBD); Global Environment Centre, Malaysia (FP, NR)</t>
  </si>
  <si>
    <t>Local Peoples’ Appreciation on and Contribution to Conservation of Peatland Swamp Forests: Experience from Peninsular Malaysia</t>
  </si>
  <si>
    <t>Tapan Nath: Tapan.Nath@nottingham.edu.my</t>
  </si>
  <si>
    <t>3°27’59.921’’N</t>
  </si>
  <si>
    <t>101°26’32.22’’E</t>
  </si>
  <si>
    <t>2008-2009</t>
  </si>
  <si>
    <t>2012-2014</t>
  </si>
  <si>
    <t>2019-6-7</t>
  </si>
  <si>
    <t>pioneer community-based PSF management in North Selangor Peat Swamp Forest</t>
  </si>
  <si>
    <t>North Selangor Peat Swamp Forest</t>
  </si>
  <si>
    <t>Euodia redlevi; Shorea leprosula; Gymnacranthera eugeniifolia; Macaranga pruinosa</t>
  </si>
  <si>
    <t>Tenggek burung; Meranti Paya; Penarahan; Mahang</t>
  </si>
  <si>
    <t>wildlings (one month old from oil palm plantation floor); seeds (restoration site)</t>
  </si>
  <si>
    <t>1.1m (E.r); unknown other species (160 cm in paper?)</t>
  </si>
  <si>
    <t>5 months (wildlings); 6 months (seeds)</t>
  </si>
  <si>
    <t>intense logging; drained; cultivated (unsustainable agricultural practices); burned; fire in 2011 burned 250 ha compartment 99; last fire 2018</t>
  </si>
  <si>
    <t>Replanting mentioned; plant 30 ha every year</t>
  </si>
  <si>
    <t>3 x 5 m</t>
  </si>
  <si>
    <t>water table; GEC pers. comm. 2018: (-1.5 (Dec) – (52.9 (Sept); 2017: (13.9 (Dec) – (38.6 (Sept) 2016: (17.7(July) – (36.0 (Sept) Note: (-) indicate the water level below the ground level and (+) indicate the water level above ground level: Sungai Tinggi river 10 km away</t>
  </si>
  <si>
    <t>peat depth 50 to 300 cm</t>
  </si>
  <si>
    <t>4 blocks; 30 lines in each block of 30 seedligns</t>
  </si>
  <si>
    <t>blocking canals since 2010; 132 canal blocks</t>
  </si>
  <si>
    <t>900 seedlings</t>
  </si>
  <si>
    <t>12-84 months</t>
  </si>
  <si>
    <t>annual income of RM 30,000.00 by selling saplings</t>
  </si>
  <si>
    <t>community involvement in tree planting, patrolling, fire monitoring and prevention, awareness creation among villagers and community development through small scale nursery (small medium scale business) and agro-ecotourism promotion; interviews local community in value of peat swamp forest</t>
  </si>
  <si>
    <t>Toyota Foundation Research Grant (D14-R-0130) and Faculty of Science, UNMC pump priming fund (P049–15)</t>
  </si>
  <si>
    <t>Utm_n; Utm_e; species_survival; start_plant; end_mon; duration_months</t>
  </si>
  <si>
    <t>14.9.2020</t>
  </si>
  <si>
    <t>Species name correct? Publication says Euodia redlevi, later PhD student said Euodia ridleyi is main planted species 99% of plantings; RMFR forest has 101 compartments - used for locations; replanting trees mentioned</t>
  </si>
  <si>
    <t>NTK2017LPAO</t>
  </si>
  <si>
    <t>901 seedlings</t>
  </si>
  <si>
    <t>NTK2017LPAOC</t>
  </si>
  <si>
    <t>NR2011SSTI</t>
  </si>
  <si>
    <t>Extract; Data</t>
  </si>
  <si>
    <t>Nilus, Reuben; Fah, Lee Ying; Hastie, Alexander</t>
  </si>
  <si>
    <t>Forest Research Centre, Sabah Forestry Department, P.O.Box 1407, 90715 Sandakan, Sabah</t>
  </si>
  <si>
    <t>Species selection trial in burnt peat swamp vegetation in Southwest Coast of Sabah, Malaysia</t>
  </si>
  <si>
    <t>Reuben Nilus: Reuben.Nilus@sabah.gov.my</t>
  </si>
  <si>
    <t>5°19’29.8’’N</t>
  </si>
  <si>
    <t>115°40’21.9’’E</t>
  </si>
  <si>
    <t>2004-12-2005-3</t>
  </si>
  <si>
    <t>2010-7</t>
  </si>
  <si>
    <t>Understanding the natural secondary growth and also to artificially enhance habitat condition through restoration so as to improve the structure and floristic diversity of the forest. The specific objectives of the trials were to establish a demonstration plot for the rehabilitation of burnt peat swamp forest using selected indigenous swamp species and to identify suitable species for the rehabilitation of the burnt peat swamp forest</t>
  </si>
  <si>
    <t>Beaufort - Sabah (Kilas Peninsular)</t>
  </si>
  <si>
    <t>Nauclea subdita; Dyera polyphylla; Dryobalanops beccarrii; Lophopetalum multinervium; Alstonia spatulata; Gonystylus bancanus; Hopea pentanervia; Mitragyna speciosa</t>
  </si>
  <si>
    <t>Pulai paya; Jelutong paya; Ramin paya; Selangan lima urat; Perupok paya; Kapur merah; Sepat; Bongkol</t>
  </si>
  <si>
    <t>initial height in data from author</t>
  </si>
  <si>
    <t>12-60 months old</t>
  </si>
  <si>
    <t>degraded peat swamp forest with sedges, shrubs and thickets with some low stature secondary forest</t>
  </si>
  <si>
    <t>fire; drainage canals on adjacent agricultural land</t>
  </si>
  <si>
    <t>550 (As); 1820 (Lm); 418 (Dp); Gb (301); Hp (489); Db (150); Ms (300); Ns (441); 4469 (total)</t>
  </si>
  <si>
    <t>Replaced 540 dead seedlings during planting period</t>
  </si>
  <si>
    <t>water table via DANDIA project</t>
  </si>
  <si>
    <t>peat depth 300-1000 cm</t>
  </si>
  <si>
    <t>96 lines</t>
  </si>
  <si>
    <t>blocking canal; no flooding (but water tabel suggests flooding)</t>
  </si>
  <si>
    <t xml:space="preserve">initial cleared 2 m strips; weeded 10 times </t>
  </si>
  <si>
    <t>timeseries (every 3-6 months)</t>
  </si>
  <si>
    <t>Mean annual growth (AGR); mean relative growth rate (RGR)</t>
  </si>
  <si>
    <t>burnt peat swamp; vegetation rehabilitation; Sabah</t>
  </si>
  <si>
    <t>Utm_n; Utm_e; growth_species; growth_measurement; original_size; peat_hydrology; soil_ammendments; nursery_time.wks</t>
  </si>
  <si>
    <t>Initial height meausred, but not presented; seedling height presented as histogram distribution in 1 m size classes; Location map - but not specific location of planting trial; Dryobalanops beccarii found in heath forest kerapah forest</t>
  </si>
  <si>
    <t>NM2012ASWB</t>
  </si>
  <si>
    <t>Norisada, Mariko; Yamanoshita, Takashi; Adachi, Koji; Osawa, Kazutoshi; Nagano, Toshihide; Inoue, Masafumi; Ishida, Tomoyasu; Vijarnsorn, Pisoot; Kojima, Katsumi</t>
  </si>
  <si>
    <t>Asian Natural Environmental Science Center, The University of Tokyo, Tokyo 113-8657, Japan (MN, TY, KA, MI, KK); JST, CREST (MN, TY, KA, KO, TN, MI, TI, KK); Utsunomiya University (KO, TN, TI); The Chaipattana Foundation, Thailand (PV)</t>
  </si>
  <si>
    <t>A sustainable woody biomass production system for tropical peatlands</t>
  </si>
  <si>
    <t>Mariko Norisada: norisada@fr.a.u-tokyo.ac.jp</t>
  </si>
  <si>
    <t>develop planting techniques suitable for use under flooded conditions and development of planting techniques for degraded peatlands and assessment of carbon sequestration</t>
  </si>
  <si>
    <t>Thailand</t>
  </si>
  <si>
    <t>Narathiwat</t>
  </si>
  <si>
    <t>Nakhon Si Thammarat</t>
  </si>
  <si>
    <t>1 (10 species flooded)</t>
  </si>
  <si>
    <t xml:space="preserve"> Melaleuca cajuputi</t>
  </si>
  <si>
    <t>flood pre-treatment</t>
  </si>
  <si>
    <t>oil palm</t>
  </si>
  <si>
    <t>tropical peatlands; reflooding; CO2 emission; tree plantations; woody biomass utilization</t>
  </si>
  <si>
    <t>Study focused on biomass and carbon sequestration, but likely to be growth and potential survival data. No data on survival or growth in the proceedings, but growth mentioned</t>
  </si>
  <si>
    <t>NT1998POMC</t>
  </si>
  <si>
    <t>Nuyim, Tanit</t>
  </si>
  <si>
    <t>Forest Management and Forest Products Research Office. Royal Forest Department, Chatrujac, Bangkok. 10900. Thailand</t>
  </si>
  <si>
    <t>Potentiality of Melaleuca cajuputi Powell cultivation to develop for economic plantation purpose</t>
  </si>
  <si>
    <t>Tanit Nuyim: Tanitnuyim@hotmail.com</t>
  </si>
  <si>
    <t>6°04’21.2676’’N</t>
  </si>
  <si>
    <t>101°57’53.0437’’E</t>
  </si>
  <si>
    <t>Narathiwat; Nakhon Si Thammarat</t>
  </si>
  <si>
    <t>Toe-Deang Peat Swamp (13 yrs; 12 month trial); Cha-uad district (village survey)</t>
  </si>
  <si>
    <t>1 (13 in wider trial)</t>
  </si>
  <si>
    <t>Melaleuca cajuputi</t>
  </si>
  <si>
    <t>Samet/gelam/kayu putih</t>
  </si>
  <si>
    <t>seed; wildlings</t>
  </si>
  <si>
    <t>cattle manure; dark conditions; flooded conditions 5 cm water</t>
  </si>
  <si>
    <t xml:space="preserve">7 months (seeds); 2-3 months (wildlings) </t>
  </si>
  <si>
    <t>disturbed peat swamp forest</t>
  </si>
  <si>
    <t>22; 20.75; 15.5 (5, 9 and 13 years)</t>
  </si>
  <si>
    <t>soil type ( Toh Daeng swamp; acid sulphate soil)</t>
  </si>
  <si>
    <t>mounding</t>
  </si>
  <si>
    <t>canal gate; flooded during dry season to reduce fire and drained during flood periods</t>
  </si>
  <si>
    <t>species (5, 9 and 13 years)</t>
  </si>
  <si>
    <t>species (Melaleuca cajuputi only average annual)</t>
  </si>
  <si>
    <t>height; stem diameter measured 10 cm</t>
  </si>
  <si>
    <t>Melaleuca; tea tree; Cajuputi tree; Peat swamp Forest; Samed</t>
  </si>
  <si>
    <t>NT2003GOPS older data with 13 yrs of growth and survival</t>
  </si>
  <si>
    <t xml:space="preserve">Utm_n; Utm_e; original_size; no details on site maintaining site etc. </t>
  </si>
  <si>
    <t>Pisoot Vijarnsorn provided site location, size and hydrological management; translated conference proceeding from Proceedings of the 7th Silvicultural Seminar, Thai version contains figures and tables; data entry primary refers to Toe-Deang Peat Swamp; graphs contain no time zero size</t>
  </si>
  <si>
    <t>http://frc.forest.ku.ac.th/frcdatabase/bulletin/Document/t12SS.pdf</t>
  </si>
  <si>
    <t>NT1999WAON</t>
  </si>
  <si>
    <t>Princess Sirindhorn Peat Swamp Forest Research and Nature Study Center</t>
  </si>
  <si>
    <t>Whole aspects on Nature and Management of Peat Swamp Forest in Thailand</t>
  </si>
  <si>
    <t>1988; 1993</t>
  </si>
  <si>
    <t>1993</t>
  </si>
  <si>
    <t>1997</t>
  </si>
  <si>
    <t>Toe-Deang Peat Swamp</t>
  </si>
  <si>
    <t>5 (mounding affecting diameter); 15 (survival, growth)</t>
  </si>
  <si>
    <t>Macaranga pruinosa; Baccaurea bracteata; Syzygium pyrifolium; Sterculia; Syzygim obatum (mounding); Cinnamomum; Alstonia; Ixora; Polyalthia; Mangifera; Calophyllum; Neesia; Persea; Dacryodes; Sandoricum; LItsea; Campnosperma; Garcinia; Aglaia; Olea (survival, growth)</t>
  </si>
  <si>
    <t>peat swamp forest</t>
  </si>
  <si>
    <t>burned</t>
  </si>
  <si>
    <t>mounding (Macaranga, Baccaurea, Syzygim py, Sterculia, Syzygim ob); control; organic fertilizer; chemical fertilizer; liming; weeding, control</t>
  </si>
  <si>
    <t>time series (height); final measurement (diameter)</t>
  </si>
  <si>
    <t>m; cm</t>
  </si>
  <si>
    <t>peat swamp forest; reforestation; rehabilitation; forest fire; biological diversity</t>
  </si>
  <si>
    <t>Smit Bunsermsuk</t>
  </si>
  <si>
    <t>NT2003GOPS_1988; NT2003GOPS_1993</t>
  </si>
  <si>
    <t>Utm_n; Utm_e; latitude; longitude; study_aim; rainfall.mm; temperature; species_local; original_size; site_area.km2; number_planted; planting_density.m2; planting_distance.m; peat_nutrients; peat_hydrology; peat_soil_properties; sampling_effort</t>
  </si>
  <si>
    <t xml:space="preserve">Pisoot Vijarnsorn provided site location, size and hydrological management; survival and growth was measured for 15 species planted, while the effect of mounding on diameter was measured for 5 species planted; contains additional information (distribution, flora, fauna, macrofungi, soil, water conditions) about peat swamp forests in Thailand. Need to follow up with authors (if possible) to find out whether the plant species in 1988 plot was planted or were regenerated species. </t>
  </si>
  <si>
    <t>NT2003GOPS_1988</t>
  </si>
  <si>
    <t>National Park, Wildlife and Plant Conservation Department</t>
  </si>
  <si>
    <t>guideline</t>
  </si>
  <si>
    <t>Guideline on Peat Swamp Forest Rehabilitation and Planting in Thailand</t>
  </si>
  <si>
    <t>1988</t>
  </si>
  <si>
    <t>Phru Toh Daeng</t>
  </si>
  <si>
    <t>appendix tables</t>
  </si>
  <si>
    <t>Macaranga pruinosa; Eugenia kunstleri; Ganua motleyana; Sterculia gilva; Stemonurus secundiflorus; Dialium patens; Melaleuca cajuputi; Eugenia oblata; Baccaurea bracteata; Horsfieldia crassifolia; Vatica pauciflora; Acacia mangium; Fagraea fragrans; Polyalthia lateriflora; Salix sp.</t>
  </si>
  <si>
    <t>Mahang Yai; Waa hin; Sa tieo; Po song si; Aai baao; Thia; Samet khaaw; Waa nam; Ramai paa; Lueat khwaai bai yai; Sak nam; Kra thin te pha; Kan krao; Kluai; Krai nam</t>
  </si>
  <si>
    <t>shaded regimes in nursery; poling</t>
  </si>
  <si>
    <t>30 cm (Dp); 40 cm (Mp); 50 cm (Mc, Vp); 55 cm (Gm, Sg); 60 cm (Ss); 65 cm (Bb, Hc); 70 cm (Ek); Eo (110 cm)</t>
  </si>
  <si>
    <t>5 months (Mp); 6 months (Mc); 8 months (Bb); 10 months (Gm, Sg); 12 months (Dp); 15 months (Vp); 18 months (Eo, Hc, Ss); 20 months (Ek)</t>
  </si>
  <si>
    <t>degraded peat swamp forest</t>
  </si>
  <si>
    <t>2 x 4 m; 3 x 3 m</t>
  </si>
  <si>
    <t>peat depth; soil moisture</t>
  </si>
  <si>
    <t>weeding; mounding, control; drainage</t>
  </si>
  <si>
    <t>weeding (once a month, twice a month, every six months); control</t>
  </si>
  <si>
    <t>60 (for weeding scheme)</t>
  </si>
  <si>
    <t>diameter; height</t>
  </si>
  <si>
    <t>cm; m</t>
  </si>
  <si>
    <t>pests</t>
  </si>
  <si>
    <t>estimates of cost of reforestration appendix</t>
  </si>
  <si>
    <t>Vichien Sumantakul; Kamonwat Wisetsiri; Kowit Panyatrong; Haritchai Ritthichuai, Rossara Chaiyakayuth, Somphong Raksasri, Suphawadi Kaewsooksai; Faizal Parish; Murni Adnan; Chew Chee Keong; Khun Pin Kuekool; Khun Sutham Boonmee; Khun Chavalit Urapheephatthnaphong</t>
  </si>
  <si>
    <t>UNEP-GEF and CCFPI project in Indonesi (publication only)</t>
  </si>
  <si>
    <t>NT1998POMC older data for Melaleuca 156 months</t>
  </si>
  <si>
    <t>Utm_n; Utm_e; latitude; longitude; start_rest; end_mon; study_aim site_area.km2; original_size (some species); number_planted; peat_nutrients; peat_hydrology; sampling_effort</t>
  </si>
  <si>
    <t>Pisoot Vijarnsorn provided site location, size and hydrological management</t>
  </si>
  <si>
    <t>NT2003GOPS_1993</t>
  </si>
  <si>
    <t>Cinnamomum rhychophyllum; Alstonia spathulata; Ixora grandifolia; Polyalthia glauca; Mangifera griffithii; Calophyllum sclerophyllum; Neesia malayana; Persea membranacea; Dacryodes incurvata; Sandoricum beccarianum; Litsea costata; Campnosperma coriaceum; Garcinia bancana; Aglaia rubiginosa; Xanthophyllum ellipticum</t>
  </si>
  <si>
    <t>Tae yo; Ka bui; Khem yai; Taa raa; Mamung raawaa; Tanghon bai yai; Chaang hai; Kathang thuu; Kaap oi; Sathon nok; Kathang paa; Khee non phru; Chamuang paa; Chomphuu samet; Chum saeng nam</t>
  </si>
  <si>
    <t>25 cm (Cs); 35 cm (Gb, Xe); 40 cm (Ar, Nm); 55 cm (Di); 60 cm (Mg, Pg, Pm); 65 cm (As); 80 cm (Cc, Ig); 105 cm (Lc); 125 cm (Cr)</t>
  </si>
  <si>
    <t>6 months (Ar, Cs, Gb, Xe); 7 months (As); 10 months (Mg, Pg, Pm); 12 months (Di); 18 months (Cc, Ig, Lc, Nm); 20 months (Cr)</t>
  </si>
  <si>
    <t>PS2008VROD</t>
  </si>
  <si>
    <t>Page, Susan E; Graham, Laura Linda Bozena; Hoscilo, Agata; Limin, Suwido Hester</t>
  </si>
  <si>
    <t>Department of Geography, University of Leicester, University Road, Leicester, UK. LE1 7RH (PS, LG, AH); CIMTROP, University of Palangka Raya, Jalan Yos Sudarso, Palangkaraya 73112, Central Kalimantan, Indonesia (SL)</t>
  </si>
  <si>
    <t>Vegetation restoration on degraded tropical peatlands: opportunities and barriers</t>
  </si>
  <si>
    <t>develop an achievable restoration action plan for degraded tropical peatlands</t>
  </si>
  <si>
    <t xml:space="preserve"> River Sebangau</t>
  </si>
  <si>
    <t>cleared; burned; ex-Mega Rice project</t>
  </si>
  <si>
    <t>80 in each forest zone</t>
  </si>
  <si>
    <t>pH; percentage of organic carbon (%org-C); percentage- Nitrogen (%N)</t>
  </si>
  <si>
    <t>Tropical peat swamp forest; degradation; vegetation restoration; regeneration barriers; seedling transplant trials</t>
  </si>
  <si>
    <t>GLL2013RFWA</t>
  </si>
  <si>
    <t>Laura Graham's PhD thesis work, early stages</t>
  </si>
  <si>
    <t>RHH2019ITEO</t>
  </si>
  <si>
    <t>Rachmat, Henti Hendalastuti; Subiakto, Atok</t>
  </si>
  <si>
    <t>Forest Research and Development Center, Ministry of Forestry, Indonesia (RHH, AS)</t>
  </si>
  <si>
    <t>Initiating the establishment of commercial stand at Tasik Besar Serkap, Riau, Indonesia: An early growth assessment of two peat swamp tree species</t>
  </si>
  <si>
    <t>10.13057/biodiv/d200130</t>
  </si>
  <si>
    <t>Henti Hendalastuti Rachmat: hendalastuti@yahoo.co.uk</t>
  </si>
  <si>
    <t>0°45'39"N</t>
  </si>
  <si>
    <t>102°21'27"E</t>
  </si>
  <si>
    <t>2016-10</t>
  </si>
  <si>
    <t>Evaluate the early growth performance of two peat swamp tree species, Shorea balangeran and Callophylum soulatri and suggest what species can be the alternative of establishing more productive tropical peat swamp forest in Indonesia</t>
  </si>
  <si>
    <t>Blok C of Forest Management Unit Tasik Besar Serkap</t>
  </si>
  <si>
    <t>Shorea balangeran; Calophyllum soulatri</t>
  </si>
  <si>
    <t>Balangeran; Bintangur</t>
  </si>
  <si>
    <t>Balangeran - 45-55cm; Bintangur - 40-50cm</t>
  </si>
  <si>
    <t>5-6 months</t>
  </si>
  <si>
    <t>degraded and converted peatswamp with some pole-sized Acacia crassicarpa trees</t>
  </si>
  <si>
    <t>degraded and converted peatswamp; no fire?</t>
  </si>
  <si>
    <t>0.01 per plot species monocultures (0.02 total)</t>
  </si>
  <si>
    <t>834 (Shorea balangeran); 834 (Callophylum soulatri)</t>
  </si>
  <si>
    <t>4 x 3 m</t>
  </si>
  <si>
    <t>water table -50 to -70 cm; no flooding</t>
  </si>
  <si>
    <t xml:space="preserve">pH 3-5; intermediate peat depth (50 – 300 cm) </t>
  </si>
  <si>
    <t>physical (manual) weeding; herbicidal weeding</t>
  </si>
  <si>
    <t>1 (monoculture plantings per species)</t>
  </si>
  <si>
    <t xml:space="preserve">drained (site 10-15 m from canal); canal in place by PT. RAPP (APRIL group) </t>
  </si>
  <si>
    <t>no chemical fertiliser or liming</t>
  </si>
  <si>
    <t>physical (manual) weeding; herbicide application</t>
  </si>
  <si>
    <t>6 month; 12 months</t>
  </si>
  <si>
    <t>SE</t>
  </si>
  <si>
    <t>height; diameter (for trees with height exceeding 1.3m)</t>
  </si>
  <si>
    <t>native species; peat swamp forest; Shorea balangeran; commercial stand; Tasik Besar Serkap</t>
  </si>
  <si>
    <t>Funded by DIPA Pusat Litbang Hutan 2018</t>
  </si>
  <si>
    <t>utm_n; utm_e; latitude; longitude; start_rest; start_plant (year); end_mon (year); rainfall.mm; temperature; seedling_treatment; site_history (cause of degradation); peat_hydrology; remanent_forest; hydrological_management; soil_ammendment</t>
  </si>
  <si>
    <t>22.9.2020</t>
  </si>
  <si>
    <t xml:space="preserve"> PT. RAPP (APRIL group); Geographic coordinates derived from map; One-ha plot (100 m x 100 m) per each species were set side by side as shown, opening planting method. start_plant and end_mon did not state year, site_history did not state cause of degradation or type of conversion, and therefore, best to follow up with authors.</t>
  </si>
  <si>
    <t>RR2019PORG</t>
  </si>
  <si>
    <t>Reni, Rahmawati</t>
  </si>
  <si>
    <t>Department of Forestry, Faculty of Agriculture, University of Palangka Raya, Indonesia</t>
  </si>
  <si>
    <t>Planting of Ramin (Gonystylus Bancanus KURZ) wilding in peat swamp thicket of Central Kalimantan</t>
  </si>
  <si>
    <t>DOI 10.18551/rjoas.2019-04.26</t>
  </si>
  <si>
    <t>Rein Rahmawati: renirahmawati@for.upr.co.id</t>
  </si>
  <si>
    <t>2014-8</t>
  </si>
  <si>
    <t>2015-2</t>
  </si>
  <si>
    <t>Determine the effect of planting row with different widths on the growth of Ramin seedlings planted in the area of peat swamp thicket.</t>
  </si>
  <si>
    <t>Taruna Village</t>
  </si>
  <si>
    <t>seed (sources from wildings); seedlings</t>
  </si>
  <si>
    <t>20-60 cm</t>
  </si>
  <si>
    <t>3 months</t>
  </si>
  <si>
    <t>peat swamp thicket</t>
  </si>
  <si>
    <t>shrubby/weedy</t>
  </si>
  <si>
    <t>108 per treatment (324 total)</t>
  </si>
  <si>
    <t>2.5m (5 x 5 m)</t>
  </si>
  <si>
    <t>weeding/clearance (1 m, 3 m width); control</t>
  </si>
  <si>
    <t>3 plots</t>
  </si>
  <si>
    <t>weeding/clearance width every 2 week</t>
  </si>
  <si>
    <t>timeseries (every 2 weeks)</t>
  </si>
  <si>
    <t>percentage of bud growth; relative growth rate; height</t>
  </si>
  <si>
    <t>m; cm (presented as categories)</t>
  </si>
  <si>
    <t>peat swamp thicket; row; clearance</t>
  </si>
  <si>
    <t xml:space="preserve">utm_n; utm_e; latitude; longitude; rainfall.mm; temperature; peat_hydrology; remanent_forest; </t>
  </si>
  <si>
    <t>Contact author to ask about  gps location coordinates; time series data monitored every 2 weeks only final measurements presented; no growth data presented</t>
  </si>
  <si>
    <t>Extract; MR2005RACS_PTDiamondRayaTimber</t>
  </si>
  <si>
    <t>Rostiwati, Tati; Murniati; Hendromono</t>
  </si>
  <si>
    <t>Forest Plantation Research and Development Center; Forest Nature Conservation Research and Development Center; Forest Plantation Research and Development Center</t>
  </si>
  <si>
    <t>Growth of Ramin (Gonystylus Bancanus (Miq) Kurz.) Plantation on Various Peat Swamp Forests in Indonesia</t>
  </si>
  <si>
    <t>Tati Rostiwati: rostiwati@yahoo.com</t>
  </si>
  <si>
    <t>2005-5</t>
  </si>
  <si>
    <t>To analyse the growth of ramin plantation on various sites</t>
  </si>
  <si>
    <t>secondary peat swamp forest</t>
  </si>
  <si>
    <t>logging</t>
  </si>
  <si>
    <t>peat thickness (3.5 - 5 m)</t>
  </si>
  <si>
    <t>5 strips</t>
  </si>
  <si>
    <t>33% (120 plants)</t>
  </si>
  <si>
    <t>height; stem diameter</t>
  </si>
  <si>
    <t>early growth; site characteristics; peat-swamp forest; peat depth; shading</t>
  </si>
  <si>
    <t>utm_n; utm_e; latitude; longtitude; temperature; seedling_treatment; original_size; species_traits; site_history; site_area.km2 ; number_planted: planting_density.m2; planting_distance.m; peat_nutrients; peat_hydrology; peat_soil+_properties; site_treatment; hydrological_management; soil_ammendment; weed_management; survival_species</t>
  </si>
  <si>
    <t>Observations of plantaions; no new planting; light intensity reported</t>
  </si>
  <si>
    <t>Extract; MR2005RACS_PTPutradutaIndahWood</t>
  </si>
  <si>
    <t>2005-6</t>
  </si>
  <si>
    <t>degraded peat swamp forest fern and alang-alang grass</t>
  </si>
  <si>
    <t>peat thickness (2 - 6 m)</t>
  </si>
  <si>
    <t>3% (6 ha)</t>
  </si>
  <si>
    <t>Extract; MR2005RACS_TanjungPuraUniversity</t>
  </si>
  <si>
    <t>2005-7</t>
  </si>
  <si>
    <t>Sei Bakau, Research Plot of Rainin Plasma Nutfah</t>
  </si>
  <si>
    <t>1100-3300</t>
  </si>
  <si>
    <t>peat thickness (0.6 - 4 m)</t>
  </si>
  <si>
    <t>20% (1.5 ha)</t>
  </si>
  <si>
    <t>Extract; MR2005RACS_PTInhutani2</t>
  </si>
  <si>
    <t>2005-8</t>
  </si>
  <si>
    <t>degraded peat swamp forest shrubby</t>
  </si>
  <si>
    <t>peat thickness (0.6 - 1 m)</t>
  </si>
  <si>
    <t>36 plants (22%)</t>
  </si>
  <si>
    <t>RT2007GORG_BP2HT-IBB</t>
  </si>
  <si>
    <t>Extract; MR2005RACS_BP2HT-IBB</t>
  </si>
  <si>
    <t>2005-9</t>
  </si>
  <si>
    <t>peat thickness (0 - 10 m)</t>
  </si>
  <si>
    <t>150 plants (20%)</t>
  </si>
  <si>
    <t>RJM2016EOID</t>
  </si>
  <si>
    <t>Rotinsulu, Johanna Maria; Indrayanti, Lies; Gaman, Sampang</t>
  </si>
  <si>
    <t>Forestry Department, Agricultural Faculty, Palangka Raya University</t>
  </si>
  <si>
    <t>Effects of inundation depth on growth of 14 plant species on peatlands in Pulang Pisau Regency</t>
  </si>
  <si>
    <t>Johanna M. Rotinsulu: hannangga@gmail.com</t>
  </si>
  <si>
    <t>02°17’19” S</t>
  </si>
  <si>
    <t>114°01’57" E</t>
  </si>
  <si>
    <t>To analyze the level of resistance of plants to inundation on peat swamp lands in Pulang Pisau Regency, Central Kalimantan Province.</t>
  </si>
  <si>
    <t>Tanjung Taruna Jaya village</t>
  </si>
  <si>
    <t>25C</t>
  </si>
  <si>
    <t>Alstonia pneumatophora; Shorea balangeran; Cotylelobium lanceolatum; Shorea sp.; Shorea uliginosa; Calophyllum sp. (J6); Stemonurus secundiflorus; Dyera polyphylla; Dipterocarpus sp.; Palaquium sp.; Palaquium sclerophyllum; Tristaniopsis sp.; Diospyrus pseudomalabarica; Calophyllum sp. (J14)</t>
  </si>
  <si>
    <t>Pulai; Belangeran; Rasak; yellow Meranti; Meranti bako; Bintangur; Pisang-pisang; Jelutung; Keruing; Hangkang; Kapur Naga; Belawan; Uringpahe; Bintangur</t>
  </si>
  <si>
    <t>Immersion/inundation in water - L1 (low immersion/inundation = 20 cm), L2 (moderate immersion/inundation = 40 cm) and L3 (total immersion/inundation = 60 cm)</t>
  </si>
  <si>
    <t>36-40 cm</t>
  </si>
  <si>
    <t>10 to 20 per species for 7 species out of 14 planted</t>
  </si>
  <si>
    <t>root: shoot ratio</t>
  </si>
  <si>
    <t>inundation; peat swamp; plant species; rehabilitation</t>
  </si>
  <si>
    <t>start_rest; start_plant; end_mon; original_size; site_history; site_area.km2; planting_density.m2; planting_distance.m; peat_hydrology; hydrological_management; remnant_forest; growth species; growth_measurement; growth_unit</t>
  </si>
  <si>
    <t>Assessment of tree health was carried out using the criteria of Forest Health Monitoring (FHM), model evaluation performed on 7 species, with 10-20 samples of each species; root-shoot ratio data included for 4 species. Need to follow up  with authors for root and shoot growth raw data where possible.</t>
  </si>
  <si>
    <t>RJM2018GES</t>
  </si>
  <si>
    <t>Rotinsulu, Johanna Maria; Yanarita, Yanarita</t>
  </si>
  <si>
    <t>Forestry Faculty, Agriculture Department, Palangka Raya University, Indonesia</t>
  </si>
  <si>
    <t>Growth evaluation of Sengon (Parasirianthes falcataria) in peatland using Herbagreen and Humicasid fertilizer</t>
  </si>
  <si>
    <t>2017-9</t>
  </si>
  <si>
    <t>Examine the growth of Sengon (Paraserianthes falcataria), measuring the biomass and carbon values and determining the pattern of Sengon development (Parasirianthes falcataria) on peatlands</t>
  </si>
  <si>
    <t>Paraserianthes falcataria</t>
  </si>
  <si>
    <t>Sengon</t>
  </si>
  <si>
    <t>50 cm</t>
  </si>
  <si>
    <t>8-12 months</t>
  </si>
  <si>
    <t>illegal logging; looting; drained (canal 247); fire</t>
  </si>
  <si>
    <t>12 (figure 1)</t>
  </si>
  <si>
    <t>herbagreen fertilizer; humicasid fertilizer;herbagreen fertilizer &amp; humicasid fertilizer; control</t>
  </si>
  <si>
    <t>Sengon (Parasirianthes falcataria); peatland; herbagreen; humicasid</t>
  </si>
  <si>
    <t>survival_species; growth_species data not shown through time, but correlation between height and diamter!; growth_measurement diameter where measured from basal?; number planted; seedling source; planting_density; planting_distance</t>
  </si>
  <si>
    <t>No survival data and; growth data not shown through time, but correlation between height and diamter! Not useable currently. Calculated biomass based on height and diameter</t>
  </si>
  <si>
    <t>SH2010WPDS</t>
  </si>
  <si>
    <t>Saito, Hideyuki; Gaman,Sampang; Erosa, Patricia; Turjaman, Maman; Limin, Suwido Hester; Tamai, Yutaka; Shibuya, Masato</t>
  </si>
  <si>
    <t>Research Faculty of Agriculture, Hokkaido University, North 9, West 9, Kita-ku, Sapporo, 060-8589, Japan (HS,YT, MS); Center for International Cooperation in Management of Tropical Peatland, University of Palangka Raya, Palangka Raya 73112, Indonesia (SG, SHL); Faculty of Agriculture, University of Palangka Raya, Palangka Raya 73112, Indonesia (PE); Forest and Nature Conservation Research and Development Center, Ministry of Forestry, Bogor 16610, Indonesia (MT)</t>
  </si>
  <si>
    <t>A Comparison of Site Preparation by Weeding Prior to the Direct Sowing of Shorea balangeran for the Reforestation of Degraded Peat Swamp Lands in Central Kalimantan, Indonesia</t>
  </si>
  <si>
    <t>Hideyuki Saito: saitoo@for.agr.hokudai.ac.jp</t>
  </si>
  <si>
    <t>2°20’S</t>
  </si>
  <si>
    <t>114°2’E</t>
  </si>
  <si>
    <t>2005.3 (seeds collected)</t>
  </si>
  <si>
    <t>2006-2</t>
  </si>
  <si>
    <t>To develop cost effective reforestation techniques, we tested the feasibility of the direct sowing method for the establishment of Shorea balangeran on degraded tropical peat</t>
  </si>
  <si>
    <t>Palangka Raya University campus (edge of forest)</t>
  </si>
  <si>
    <t>26.3°C</t>
  </si>
  <si>
    <t>kahoi</t>
  </si>
  <si>
    <t>seeds (direct sowing)</t>
  </si>
  <si>
    <t>seed</t>
  </si>
  <si>
    <t>open degraded peatland; weed-covered Alang-alang (Imperata cylindrica), ferns Paku Jampa (Nephrolepis sp.) and Kalakai (Stenochlaena palustris)</t>
  </si>
  <si>
    <t>241 seeds per plot (4338 seeds total)</t>
  </si>
  <si>
    <t>241 seeds per m2</t>
  </si>
  <si>
    <t>2 x 5 m (1 x 2 m plot - split in half sown; negative control)</t>
  </si>
  <si>
    <t>weeded; not weeded; seeded; negative control (natural regeneration)</t>
  </si>
  <si>
    <t>9 plots per treatment (18 plots total)</t>
  </si>
  <si>
    <t>weeded vs non-weeded</t>
  </si>
  <si>
    <t>height; number of leaves per seedling</t>
  </si>
  <si>
    <t>cm; leaf number</t>
  </si>
  <si>
    <t>Koike T.; Tamai Y.; Takahashi H.; Osaki M. (all Hokkaido University)</t>
  </si>
  <si>
    <t>JST-JICA Science and Technology Research Partnership for Sustainable Development project and by a JSPS Grant-in-Aid for Scientists (A) (Grant no. 19255016).</t>
  </si>
  <si>
    <t>site_area.km2; site history; peat hydrology; peat nutrients</t>
  </si>
  <si>
    <t>SEED GERMINATION STUDY, not planting seedlings, following direct sowing of seeds; light intensities measured</t>
  </si>
  <si>
    <t>SH2010WRFD</t>
  </si>
  <si>
    <t>Saito, Hideyuki; Marugami, Hiroshi; Gaman, Sampang; Inoue, Takashi; Limin, Suwido Hester; Shibuya, Masato</t>
  </si>
  <si>
    <t>Research Faculty of Agriculture, Hokkaido University, North 9, West 9, Kita-ku, Sapporo, 060-8589, Japan (HS,HM,TI,MS) ; Center for International Cooperation in Management of Tropical Peatland, University of Palangka Raya, Palangka Raya 73112, Indonesia (SG, SHL)</t>
  </si>
  <si>
    <t>Variation in Resistance to Flooding Depth and Duration Among Seedlings of Three Tropical Peat Swamp Tree Species in Indonesia</t>
  </si>
  <si>
    <t>2°17'19" S</t>
  </si>
  <si>
    <t>114°01'57" E</t>
  </si>
  <si>
    <t>2009.12?</t>
  </si>
  <si>
    <t>2009-1</t>
  </si>
  <si>
    <t>2009-6</t>
  </si>
  <si>
    <t>investigate the flooding resistance of seedling of Shorea balangeran, Dyera lowii, and Alstonia scholaris, which are tree species native to the tropical peat swamp forest in Central Kalimantan, Indonesia</t>
  </si>
  <si>
    <t>1899–3514</t>
  </si>
  <si>
    <t>26.7–26.9°C</t>
  </si>
  <si>
    <t>Shorea balangeran; Dyera lowii; Alstonia scholaris</t>
  </si>
  <si>
    <t>Balangeran; Jelutong; Pulai</t>
  </si>
  <si>
    <t xml:space="preserve"> 34.7 (Sb); 22.5 (Dl); 30.0 (As)</t>
  </si>
  <si>
    <t>12?</t>
  </si>
  <si>
    <t>180 per species (60 per treatment, but states 54?)</t>
  </si>
  <si>
    <t>Replanted every month?</t>
  </si>
  <si>
    <t xml:space="preserve">pH (soil and water); O2 conc water; </t>
  </si>
  <si>
    <t>submergence: waterlogged soil; partial submergence; total submergence</t>
  </si>
  <si>
    <t>relative growth rate (RGR)</t>
  </si>
  <si>
    <t>species_growth; site_area.km2; site history; peat hydrology; peat nutrients</t>
  </si>
  <si>
    <t>Dates do not match - seeds sown in 2009 to grow seedlings, then seedlings ready in December 2009, but waterlogging experiment started January 2009? States without continuous measurement? Are seedlings being replaced every month?; What are the depths seedlings were submerged under water?</t>
  </si>
  <si>
    <t>SH2015TPFT</t>
  </si>
  <si>
    <t>Saito, Hideyuki; Koizumi, Akio; Gaman, Sampang; Yuda, Prawira; Penyang; Shibuya, Masato</t>
  </si>
  <si>
    <t>Research Faculty of Agriculture, Hokkaido University, N9 W9, Kita-ku, Sapporo 060-8589, Japan (HS, AK, MS); Faculty of Agriculture, University of Palangka Raya, Palangka Raya 73111, Indonesia (SG, PY, P)</t>
  </si>
  <si>
    <t>Chapter 35: Tropical peatland forestry: Toward forest restoration and sustainable use of wood resources in degraded peatland</t>
  </si>
  <si>
    <t>Multiple benefit; Reforestation; Socio-economy; Sustainability; Wood properties for lumber use</t>
  </si>
  <si>
    <t>Useful refences from the international workshop on wild fire and carbon management in peat-forest in Indonesia and highlights some unpublished data for some species suvivial, but little site or detailed information</t>
  </si>
  <si>
    <t>SPB2011LESP</t>
  </si>
  <si>
    <t>Santosa, Purwanto Budi; Yuwati, Tri Wira; Rachmanadi, Dony</t>
  </si>
  <si>
    <t>Forestry Research Institute of Banjarbaru</t>
  </si>
  <si>
    <t>Long term effect of site preparation on the growth of Balangeran (Shorea balangeran) at over burnt peat swamp forest, Central Kalimantan</t>
  </si>
  <si>
    <t>Purwanto Budi Santosa: purwanto_budisantosa@yahoo.com</t>
  </si>
  <si>
    <t>3°27'-3°59' S; 2.3542 S</t>
  </si>
  <si>
    <t>113°2'3"-114°44'0" E; 114.0918 E</t>
  </si>
  <si>
    <t>2000-2</t>
  </si>
  <si>
    <t>2011-8</t>
  </si>
  <si>
    <t>Assess long-term effect site preparation on planted balangeran survival (over burnt peat swamp forest)</t>
  </si>
  <si>
    <t>1975-3514</t>
  </si>
  <si>
    <t>seedling nursery (from another province - Liang Anggang, South Kalimantan)</t>
  </si>
  <si>
    <t>average 50 cm; 60 cm in RACH2017TBP</t>
  </si>
  <si>
    <t>enrichment planting in previously burned area</t>
  </si>
  <si>
    <t>burned, some undergrowth species present (Steboclaena so., Nephrolepsis sp.) and trees (Combretocarpus rotundatus, Cratoxylon glaucum, Dyera polyphylla, tetramerista glabra, Campnosperma spp.)</t>
  </si>
  <si>
    <t>4 x 5 m</t>
  </si>
  <si>
    <t>water table &lt;80 cm</t>
  </si>
  <si>
    <t>peat_depth &gt;3 m; soil temp, pH, fibre content, micro-topography</t>
  </si>
  <si>
    <t>control; mounds (50 m3, compacted manually)</t>
  </si>
  <si>
    <t>Shorea balangeran; site preparation; peat swamp forest; mounding</t>
  </si>
  <si>
    <t>RACH2017TBP</t>
  </si>
  <si>
    <t>weed_management; Survival_species</t>
  </si>
  <si>
    <t>Assume diametre is DBH...? No survival data presented - recorded? Time series data potentially unreliable, at least for diametre (some decreasing over time). To check with Mark , if start_plant 2000-02 meant 2000 to 2002 or February 2002.</t>
  </si>
  <si>
    <t>SH2002SSP</t>
  </si>
  <si>
    <t>Segah, Hendrik; Shibuya, Masato; Saito, Hideyuki; Tamai, Yutaka; Cha, J. Y.; Tawaraya, Keitaro; Takahashi, Kunihide; Osaki, Mitsuru; Limin, Suwido Hester.; Kulu, Ici; Erosa, Patricia</t>
  </si>
  <si>
    <t>Faculty of Agriculture, The University of Palangka Raya (UNPAR), Palangka Raya, Indonesia (HS,SL, IK, PE); Graduate School of Agriculture, Hokkaido University (HOKUDAI), Sapporo, Japan (MS, HS, YT, JYC, KT, MO); Faculty of Agriculture, Yamagata Universitym Tsumoka, Japan (KT)</t>
  </si>
  <si>
    <t>Survival of seedlings planted on intensively disturbed site in peat swamp area in Central Kalimantan</t>
  </si>
  <si>
    <t xml:space="preserve">Hendrik Segah: hsegah@yahoo.com </t>
  </si>
  <si>
    <t>2000</t>
  </si>
  <si>
    <t>evaluate the survival of seedlings planted on an intensively disturbed site</t>
  </si>
  <si>
    <t>Palangka Raya city border</t>
  </si>
  <si>
    <t>Shorea belangeran; Palaquium sp.; Shorea seminis; Peronema canescens; Shorea pinanga</t>
  </si>
  <si>
    <t>Balangeran; Hankang; ?; Sungkai; ?</t>
  </si>
  <si>
    <t>mycorrhiza innoculation</t>
  </si>
  <si>
    <t>flooded</t>
  </si>
  <si>
    <t>mound; control; cleared; cleared and fertilized</t>
  </si>
  <si>
    <t>cleared and fertilized</t>
  </si>
  <si>
    <t>cleared</t>
  </si>
  <si>
    <t>GW2009GFTR_LIPIJSPS; TK2002RID</t>
  </si>
  <si>
    <t>utm_n; utm_e; latitude; longtitude; original_size; planting_density; peat_nutrient; peat_soil_properties; site_treatment; soil_ammendment; weed_mangement; growth_species</t>
  </si>
  <si>
    <t>17.9.2020</t>
  </si>
  <si>
    <t>Short conference proceeding, but details species specific survival GW2009GFTR_LIPIJSPS in the latter states 0.75 ha - also exploring natural regeneration</t>
  </si>
  <si>
    <t>JFS2006GPS</t>
  </si>
  <si>
    <t>Jong, Foh Shoon; Watanabe, Akira; Hirabayashi, Daisuke; Mastuda, Sachi; Purwanto, Benito Hell; Kakuda, Ken-ichi, Ando, Ho</t>
  </si>
  <si>
    <t>National Timber &amp; Forest Product Co., Ltd., 105-109, Selatpangjang, Riau, Indonesia (JFS); Graduate School of Bioagricultural Sciences, Nagoya University, 464-8601, Furo, Chikusa, Nagoya, Japan (AW); Faculty of Agriculture, Yamagata University, 997-8555, Wakabamachi, Tsuruoka, Japan (DH, SM, BHP, KK, HA)</t>
  </si>
  <si>
    <t>Growth Performance of Sago Palms (Metroxylon sagu Rottb.) in peat of different depth and soil water table</t>
  </si>
  <si>
    <t xml:space="preserve"> Jong Foh Shoon: fsjong@indosat.net.id</t>
  </si>
  <si>
    <t>1989-1994</t>
  </si>
  <si>
    <t>2004-11-2005-1</t>
  </si>
  <si>
    <t>Assess growth perfomerance of sago palms on acidic peat with known cultivation history and practices</t>
  </si>
  <si>
    <t>Sarawark</t>
  </si>
  <si>
    <t>Mature plantations over 10 year old field survey</t>
  </si>
  <si>
    <t>SW2015SAPA</t>
  </si>
  <si>
    <t>Sulaiman, Wan; Ipor, W.H.; Noraini, I.; Bulan, B.; Murtedza, M.</t>
  </si>
  <si>
    <t>Universiti Malaysia Sarawak, Kota Samarahan, Malaysia (WS, WHI, BB, PM, MM); CRAUN Research Sdn Bhd, Kuching, Malaysia (IN)</t>
  </si>
  <si>
    <t>Sago palm growth performance on deep and shallow peats and its implications on agronomic sustainability</t>
  </si>
  <si>
    <t>Wan Sulaiman: whwsulaiman@frst.unimas.my</t>
  </si>
  <si>
    <t>1994 (plantations established)</t>
  </si>
  <si>
    <t>constrasting trunking and non-trunking sago palms on small holdings and plantations and biomass production on different peat depths to gain better understanding of key factors affecting trunking</t>
  </si>
  <si>
    <t>Dalat Sago Plantation (DSP); Sebakong Sago Plantation (SSP); Mukah Sago Plantation (MSP); smallholder farms (SH) at Sungai Sikoi, Sungai Tap and Sungai Betei</t>
  </si>
  <si>
    <t>leaf area index; foliar nutrients (N, P, K, Ca, Mg, Fe, Mn, Cu, Zn, B)</t>
  </si>
  <si>
    <t>organic C; CEC; CN ratio; N; P; K; Ca; Mg; Available P; Exchangeable K; Exchangeable Ca; Exchangeable Mg</t>
  </si>
  <si>
    <t>ground water measured</t>
  </si>
  <si>
    <t>bulk density</t>
  </si>
  <si>
    <t>small holding vs. plantation</t>
  </si>
  <si>
    <t>plantations drained (1999); small holdings undrained but near streams</t>
  </si>
  <si>
    <t>no weeding (plantation); slashing weeds (small holdings)</t>
  </si>
  <si>
    <t>weight; biomass</t>
  </si>
  <si>
    <t>Sago palms; growth performance; deep peat; shallow peat soil; biomass; agronomic sustainability</t>
  </si>
  <si>
    <t>EU- INCO Restorpeat Project</t>
  </si>
  <si>
    <t>Mature plantations 2 years plus</t>
  </si>
  <si>
    <t>Joanne, Preston, Mark, Estya</t>
  </si>
  <si>
    <t>SAKA2001EMTP_Riau</t>
  </si>
  <si>
    <t>Sakai, Chikaya; Subiakto, Atok; Nuoniah, Hani S</t>
  </si>
  <si>
    <t>Research Division, Komatsu Ltd, Japan, FORDA, Ministry of Forestry, Indonesia</t>
  </si>
  <si>
    <t>Establishment of Meranti Trial Plantations in Indonesia</t>
  </si>
  <si>
    <t>Atok Subiakto; Atok_sub@indo.net.id</t>
  </si>
  <si>
    <t>0°47’30” N</t>
  </si>
  <si>
    <t>101°38’13" E</t>
  </si>
  <si>
    <t>1998.5</t>
  </si>
  <si>
    <t>Testing growth of meranti from vegetative propagules due to issues with collection and storage of seeds</t>
  </si>
  <si>
    <t>Kampar</t>
  </si>
  <si>
    <t>Shorea leprosula; Shorea selanica</t>
  </si>
  <si>
    <t>cuttings; seedlings</t>
  </si>
  <si>
    <t>KOFFCO system (Komatsu – FORDA Fog-Cooling system) nursery controls humidity, temperature, and light intensity</t>
  </si>
  <si>
    <t>40 ish (in graphs)</t>
  </si>
  <si>
    <t>4-5 months (seeds); 12 months (cuttings)</t>
  </si>
  <si>
    <t>degraded peat swamp mined and unmined peat</t>
  </si>
  <si>
    <t>unmined peat; no knowledge of fire history</t>
  </si>
  <si>
    <t>8000 total (4000 per species)</t>
  </si>
  <si>
    <t>0.133; 0.0666</t>
  </si>
  <si>
    <t>3 x 2.5; 3 x 5 m</t>
  </si>
  <si>
    <t>water table depth is &gt; 80 cm</t>
  </si>
  <si>
    <t>planting distances</t>
  </si>
  <si>
    <t>75 m from canal</t>
  </si>
  <si>
    <t>SA2016CNTS</t>
  </si>
  <si>
    <t>Utm_n; Utm_e; start_plant; end_mon; survival_species; planting_exposure</t>
  </si>
  <si>
    <t>9.9.2020</t>
  </si>
  <si>
    <t>Subiakto, Atok; Rachmat, Henti Hendalastuti; Sakai, Chikaya</t>
  </si>
  <si>
    <t>Forest Research and Development Center, Ministry of Environmental and Forestry; Forest Fiber Technology for Research Plantation; Komatsu Ltd</t>
  </si>
  <si>
    <t>Choosing native tree species for establishing man-made forest: A new perspective for sustainable forest management in changing world</t>
  </si>
  <si>
    <t>10.13057/biodiv/d170233</t>
  </si>
  <si>
    <t>atoksubiakto@yahoo.com; hendalastuti@yahoo.co.uk; chikaya_sakai@komatsu.co.jp</t>
  </si>
  <si>
    <t>2013-5</t>
  </si>
  <si>
    <t>Purpose of the study was to examine the feasibility of growing dipterocarps plantation forest in Indonesia by evaluating the performance of the species in different spacing distance and sites. This will provide how dipterocarps plantation can be potentially established in the tropics.</t>
  </si>
  <si>
    <t>Kampar (PT. Arara Abadi (PT. AA)</t>
  </si>
  <si>
    <t>2700 mm/year</t>
  </si>
  <si>
    <t>seed; cuttings</t>
  </si>
  <si>
    <t>0.5 cm (diameter); 60 cm (height)</t>
  </si>
  <si>
    <t>drained shallow peat swamp soils, dipterocarp plantation</t>
  </si>
  <si>
    <t>drained peat, frequently flooded</t>
  </si>
  <si>
    <t>shallow peat soil</t>
  </si>
  <si>
    <t>Spacing distance</t>
  </si>
  <si>
    <t>12 x 100 m x 100 m square plots</t>
  </si>
  <si>
    <t>intensive maintenance of the weeding activity once every three months</t>
  </si>
  <si>
    <t>species; plot; site</t>
  </si>
  <si>
    <t>Diameter at breast height (DBH); tree height; Mean volume per tree, total volume per ha</t>
  </si>
  <si>
    <t>cm; cm; m^3; m^3</t>
  </si>
  <si>
    <t>exotic species; native tree; plantation; Shorea leprosula; Shorea selanica</t>
  </si>
  <si>
    <t>Komatsu Ltd and Forestry Research and Development Agency, Ministry of Forestry Indonesia</t>
  </si>
  <si>
    <t>start_rest; start_plant; end_mon; number_planted; planting_density</t>
  </si>
  <si>
    <t>Two sites, one on mineral soil in Bogor other peat Riau. Mature plantations, Riau estbalished in 1998 by PT. Arara Abad</t>
  </si>
  <si>
    <t>SAM2011VPR</t>
  </si>
  <si>
    <t xml:space="preserve">Gaman, Sampang; Yuda, Prawira; Turjaman, Maman; Limin, Suwido Hester; Saito, Hideyuki </t>
  </si>
  <si>
    <t xml:space="preserve">A graduate of Department of Forestry, Faculty of Agriculture, University of Palangka Raya, Palangka Raya 73112 INDONESIA (GS); Center for International Cooperation in Management of Tropical Peatland, University of Palangka Raya, Palangka Raya 73112 INDONESIA (PY,LHS); Forest and Nature Conservation Research and Development Center, Ministry of Forestry, Bogor 16610 Indonesia (TM); Research Faculty of Agriculture, Hokkaido University, N9 W9, Kita-ku, Sapporo JAPAN (SH)
</t>
  </si>
  <si>
    <t>Vegetative propagation of Ramin (Gonystylus bancanus Kurz) by shoot-cutting, an endangered tropical swamp tree</t>
  </si>
  <si>
    <t>2011-5</t>
  </si>
  <si>
    <t>In order to establish rehabilitation technique for G. bancanus, the availability of shoot-cutting propagation for G. bancanus was tested</t>
  </si>
  <si>
    <t>Taruna village</t>
  </si>
  <si>
    <t>vegetative shoot-cuttings</t>
  </si>
  <si>
    <t>30 cm shoot-cutting with 50% cut-off leaf, 100% Rootone-F hormone treatment in peat soil</t>
  </si>
  <si>
    <t>30 cm</t>
  </si>
  <si>
    <t>6 month</t>
  </si>
  <si>
    <t>logging; fire</t>
  </si>
  <si>
    <t>1 (or 6?)</t>
  </si>
  <si>
    <t>cutting propagation; enrichment planting; ramin; peat swamp forest; reproduction; reforestation</t>
  </si>
  <si>
    <t>utm_n; Utm_e; number_planted; Planting_distance.m; peat_soil_properties; peat_hydrology; weed_management</t>
  </si>
  <si>
    <t>Primary and nursery seedling experiment with field trial addition; first field trial was burnt; montoring stated as 1 month in methods but 6 months in results section?</t>
  </si>
  <si>
    <t>SPB2013PSB</t>
  </si>
  <si>
    <t>Santosa, Purwanto B; Yuwati, Tri Wira; Rahmanadi, Dony; Qirom, M Abdul; Harun, Marinus Kristiadi</t>
  </si>
  <si>
    <t>The prospect of shorea balangeran as agroforestry species on peat swamp land (review of silvicultural aspect)</t>
  </si>
  <si>
    <t>Purwanto Budi Santosa: pur_balitaman@yahoo.com</t>
  </si>
  <si>
    <t>kahoi, kahui or balangeran</t>
  </si>
  <si>
    <t>bimonthly tending or weeding is important</t>
  </si>
  <si>
    <t>peat swamp land; agroforesty; Shorea balangeran</t>
  </si>
  <si>
    <t>affilitations</t>
  </si>
  <si>
    <t>Affilitations (but can work most of them out); balangeran timber price 3 million rupiahs per m3 considered expensive; Desk based study of other papers</t>
  </si>
  <si>
    <t>SM2007ARF</t>
  </si>
  <si>
    <t>Shibuya, Masato; Tamai, Yutaka; Saito, Hideyuki; Limin, Suwido Hester; Tuah, Sehat Jaya; Susanto, Agung R; Erosa, Patricia; Sampang, Gaman</t>
  </si>
  <si>
    <t>Research Faculty of Agriculture, Hokkaido University, Japan (MS, YT, HS); Plangka Raya University, Indonesia (LHS, SJT, ARS, PE, SG)</t>
  </si>
  <si>
    <t>Annual report of forestry research group</t>
  </si>
  <si>
    <t>Masato Shibuya</t>
  </si>
  <si>
    <t>2006-12</t>
  </si>
  <si>
    <t>Examine the availability of planting method for Shorea balangeran seedlings in post-wildfire in tropical peat land in Central Kalimantan</t>
  </si>
  <si>
    <t>Palangka Raya_Kapuas border</t>
  </si>
  <si>
    <t>In Figure 1 graph</t>
  </si>
  <si>
    <t>drained; burned</t>
  </si>
  <si>
    <t>80 per species per treatment (estimate figure 2)</t>
  </si>
  <si>
    <t>timeseris</t>
  </si>
  <si>
    <t>cm; RGR</t>
  </si>
  <si>
    <t>SH2010WPDS (contains seed germination results)</t>
  </si>
  <si>
    <t>utm_n; Utm_e; Latitude; Longitude; Rainfall.mm; Temperature; number_planted; original_size; site_area: Planting_distance.m; peat_soil_properties; peat_hydrology:</t>
  </si>
  <si>
    <t>Ignore seed germination results</t>
  </si>
  <si>
    <t>Sundawati, Leti; Pamoengkas, Prijanto; Siregar, Iskandar Z; Mardhatillah, Rizki; Rangkuti, Ahmad Baiquni; Hartoyo, Adisti Permatasari Putri; Fadillah, Achmad</t>
  </si>
  <si>
    <t>Faculty of Forestry, IPB University; Faculty of Forestry, IPB University; Faculty of Forestry, IPB University; Faculty of Forestry, IPB University; Faculty of Forestry, Universitas Sumatera Utara; Faculty of Forestry, IPB University; School of Business, IPB University</t>
  </si>
  <si>
    <t>Development of agroforestry oil palm for peatland restoration in Jambi Province: establishing process and initial results</t>
  </si>
  <si>
    <t>doi:10.1088/1755-1315/449/1/012031</t>
  </si>
  <si>
    <t>Leti Sundawati: lsundawati@gmail.com</t>
  </si>
  <si>
    <t>2017-1</t>
  </si>
  <si>
    <t>To test the effectiveness of various trees in to for palm agroforestry to restore oil palm peatland area, and the importance of involving the local farmers through appropriate social approaches for oil palm peatland area</t>
  </si>
  <si>
    <t>site was dominated by oil palms which planted mostly in 2012 until 2015, but with the condition of relatively open as the effect of land fire in 2015 and the poor growth due to low maintenance</t>
  </si>
  <si>
    <t>179; 212; 185; 135; 273; 196</t>
  </si>
  <si>
    <t>replanting occurred, number not stated</t>
  </si>
  <si>
    <t>sapric; oligotropic</t>
  </si>
  <si>
    <t>water table; no flooding</t>
  </si>
  <si>
    <t>peat depth (2 to 2.5 m), pH</t>
  </si>
  <si>
    <t>diversity levels; 0, 3, 6 species mixtures</t>
  </si>
  <si>
    <t>24 plots</t>
  </si>
  <si>
    <t xml:space="preserve"> liming (using dolomite); compost applied (manure and chemical fertilizer (NPK))</t>
  </si>
  <si>
    <t>wild boars</t>
  </si>
  <si>
    <t>provision of labour wages, 10 farmers willing to participate</t>
  </si>
  <si>
    <t>biodiversity enrichment; oil palm; social approach; restoration model; peatland</t>
  </si>
  <si>
    <t>start_rest; start_plant; end_mon; rainfall.mm; temperature; planting_density</t>
  </si>
  <si>
    <t>Takahashi, Kunihide; Shibuya, Masato; Tamai, Yutaka; Saito, Hideyuki; Cha, Joo Young; Istomo; Limin, Suwido Hester.; Segah, Hendrik; Erosa, Patricia</t>
  </si>
  <si>
    <t>Graduate School of Agriculture, Hokkaido University, Japan (KT, MS, YT, HS); Field Science Center for Northern Biosphere, Hokkaido University, Japan (JYC); Faculty of Forestry, Bogor Agricultural University, Indonesia (I); Faculty of Agriculture, Plangka Raya University, Indonesia (SHL, HS, PE)</t>
  </si>
  <si>
    <t>Rehabilitation of intensively disturbed sites in peat swamp forest area in Central Kalimantan</t>
  </si>
  <si>
    <t>Kunihilde Takahashi</t>
  </si>
  <si>
    <t>2001-11</t>
  </si>
  <si>
    <t>2002-1</t>
  </si>
  <si>
    <t>Checking the survival of planted seedlings</t>
  </si>
  <si>
    <t>in appendix</t>
  </si>
  <si>
    <t>Shorea pinanga; Shorea seminis; Peronema canescens; Palaquim leiocarpum; Shorea balangeran</t>
  </si>
  <si>
    <t>intensively disturbed peat swamp forest dominated by ferns</t>
  </si>
  <si>
    <t>10-50 per species seedling/site treatment combination</t>
  </si>
  <si>
    <t>clearing; fertilized; mounding; control</t>
  </si>
  <si>
    <t>canal bank (drier conditions)</t>
  </si>
  <si>
    <t>fertilized treatment</t>
  </si>
  <si>
    <t>2 (some 2 weeks)</t>
  </si>
  <si>
    <t>Mitsuru Osaki; Hanny Wijaya</t>
  </si>
  <si>
    <t>SH2002SSP; GW2009GFTR_LIPIJSPS</t>
  </si>
  <si>
    <t>utm_n; Utm_e; peat_hydrology; site_history; nursery_time: seedling_source</t>
  </si>
  <si>
    <t>TK2003RID</t>
  </si>
  <si>
    <t>Takahashi, Kunihide; Shibuya, Masato; Tamai, Yutaka; Saito, Hideyuki; Cha, Joo Young; Istomo; Limin, Suwido H.; Segah, Hendrik; Erosa, Patricia</t>
  </si>
  <si>
    <t>Rehabilitation of intensively disturbed and abandoned sites in peat swamp forests in Central, Indonesia</t>
  </si>
  <si>
    <t>2002-7</t>
  </si>
  <si>
    <t>Investigation on the survival and growth rate of seedlings planted in November 2001 on intensively disturbed site located near the border between Palangka Raya and Kapuas regions</t>
  </si>
  <si>
    <t>Site burnt in September 2002</t>
  </si>
  <si>
    <t>TK2004GPP</t>
  </si>
  <si>
    <t>Takahashi, Kunihide; Osaki, Mitsuru; Shibuya, Masato; Tamai, Yutaka; Saito, Hideyuki; Limin, Limin, Suwido Hester; Tuah, Sehat Jaya; Susanto, Agung R.; Pidjath, Cartina; Erosa, Patricia</t>
  </si>
  <si>
    <t>Graduate School of Agriculture, Hokkaido University, Japan (KT, MO, MS, YT, HS); Plangka Raya University, Indonesia (SHL, SJT, ARS, CP, PE)</t>
  </si>
  <si>
    <t>Growth phenology and photosynthetic traits of tree species native to peat-swamp forests</t>
  </si>
  <si>
    <t>2004-12</t>
  </si>
  <si>
    <t>To understand ecological and silvicultural traits of tree species and to select the suitable species</t>
  </si>
  <si>
    <t>Palangka Raya</t>
  </si>
  <si>
    <t>Shorea balangeran; Dyrospherus sp.; Palaquium leiocarpum; Dyera lowii; Anacardium occidentale (cashew)</t>
  </si>
  <si>
    <t>Balangeran; Jelutong; Jambu mente (likely Jambu mete cashew)</t>
  </si>
  <si>
    <t>leaf mass per area; nitrogen content; CO2 assimilation; transpiration; stomatal conductance; water use efficiency; Nitrogen use efficiency (Palaquium leiocarpum; Combretocarpus rotundatus; Shorea balangeran in nusery)</t>
  </si>
  <si>
    <t>species (no data presented)</t>
  </si>
  <si>
    <t>utm_n; Utm_e; Seedling_treatment; original_size; number_planted; planting_distance.m; site_history; peat_soil_properties; peat_hydrology; species_survival</t>
  </si>
  <si>
    <t>Survival stated as variable, but no data presented; species traits in nursery not measured on same species as those planted; diameter measured of mature trees</t>
  </si>
  <si>
    <t>THl2019MFSO</t>
  </si>
  <si>
    <t>Tata, Hesti Lestari</t>
  </si>
  <si>
    <t>Forest Research and Development Centre, Bogor, Indonesia</t>
  </si>
  <si>
    <t>Mixed farming systems on peatlands in Jambi and Central Kalimantan provinces, Indonesia: should they be described as paludiculture?</t>
  </si>
  <si>
    <t>DOI: 10.19189/MaP.2018.KHR.360</t>
  </si>
  <si>
    <t>Hesti Tata; hl.tata@gmail.com</t>
  </si>
  <si>
    <t>0°53'–01° 41' S (Tanjabar); 2°19'–2° 26' S (Tumbang Nusa)</t>
  </si>
  <si>
    <t>103° 23'–104° 21' E (Tanjabar); 114° 04'–114° 16' E (Tumbang Nusa)</t>
  </si>
  <si>
    <t>2007/2008? (Tumbang Nusa)</t>
  </si>
  <si>
    <t>(i) Is current farming practice compatible with Indonesia’s peatland restoration strategy? (ii) Can current farming systems be categorised as paludiculture? (iii)What strategy is needed to improve the management of current farming practice on drained peatland?</t>
  </si>
  <si>
    <t>Jambi; Central Kalimantan</t>
  </si>
  <si>
    <t>Tanjung Jabung Barat; Tumbang Nusa</t>
  </si>
  <si>
    <t>Dyera polyphylla</t>
  </si>
  <si>
    <t>Jelutong</t>
  </si>
  <si>
    <t>enrichment planting in oil palm mixed coffee, betel nut, rubber plantations (Tanjabar); mixed farming-agroforestry jelutung&amp;rubber, jelutung&amp;rambutan, jelutang&amp;Acacia</t>
  </si>
  <si>
    <t>cleared; cultivated with planations (Tanjabar); cleared, cultivated plantations, burned (Tumbang Nusa)</t>
  </si>
  <si>
    <t>organic matter; organic C; N; P; Ca; Mg; K; Na</t>
  </si>
  <si>
    <t>water table, monthly precipitation; distance from drainage ditch</t>
  </si>
  <si>
    <t>peat depth; peat subisidence; bulk density; pH</t>
  </si>
  <si>
    <t>1; 1</t>
  </si>
  <si>
    <t>4 plots</t>
  </si>
  <si>
    <t>agroforestry; cultivation; peat swamp; Sumatra; Kalimantan</t>
  </si>
  <si>
    <t>MR2005RACS_BP2HT-IBB2 (Tumbang demonstration plot); THL2016DODP (Tanjabar)</t>
  </si>
  <si>
    <t>start_rest; start_plant; end_mon; species_survival</t>
  </si>
  <si>
    <t>No data on survival and limited data on growth and not from the initial planting Tanjabar study January to December 2014 and Tumbang Nusa (conducted in 2013). Useful for site characteristics e.g. soil and water table?</t>
  </si>
  <si>
    <t>THL2016NSFD</t>
  </si>
  <si>
    <t>Tata, Hesti Lestari; Pradjadinata, Sukaesih</t>
  </si>
  <si>
    <t>Forest Research and Development Center; Forest Research and Development Center</t>
  </si>
  <si>
    <t>Native species for degraded peat swamp forest rehabilitation</t>
  </si>
  <si>
    <t>2°22' 06.48" S</t>
  </si>
  <si>
    <t>114°06' 08.64" E</t>
  </si>
  <si>
    <t>2014-4</t>
  </si>
  <si>
    <t>2014-11</t>
  </si>
  <si>
    <t>study aimed to understand the best tree species for degraded peat swamp forest rehabilitation</t>
  </si>
  <si>
    <t>Tumbang Nusa (Forest Research Area)</t>
  </si>
  <si>
    <t>Shorea balangeran; Dyera polyphylla; Calophyllum bifflorum; Calophyllum inophyllum</t>
  </si>
  <si>
    <t>Balangeran; Pantung; Kapur Naga; Bintangur</t>
  </si>
  <si>
    <t>wilding; seedling</t>
  </si>
  <si>
    <t>cleared, cultivated plantations, burned</t>
  </si>
  <si>
    <t>320 - 450</t>
  </si>
  <si>
    <t>5 x 2.5m</t>
  </si>
  <si>
    <t>water table; precipitation</t>
  </si>
  <si>
    <t xml:space="preserve">4 plots? </t>
  </si>
  <si>
    <t>no drainage (and no draiange ditch)</t>
  </si>
  <si>
    <t>RGRH, RGRD</t>
  </si>
  <si>
    <t>reforestation; degraded peatland; peat fire; Central Kalimantan</t>
  </si>
  <si>
    <t>Supriatna; Rina Karokaro</t>
  </si>
  <si>
    <t>Research and Development Centre for Forest and Conservation, Ministry of Forestry of Indonesia</t>
  </si>
  <si>
    <t>THl2019MFSO enviro data</t>
  </si>
  <si>
    <t>utm_n; utm_e; species_growth; original_size; number of seedlings planted per species; number of seedlings planted per plot</t>
  </si>
  <si>
    <t>Raw height data not presented; number of replicate 4? similar to other study by Tata?; number of planted seedlings per species says 350 - 450 seedlings per plot</t>
  </si>
  <si>
    <t>THL2016DODP_MekarJayaBO</t>
  </si>
  <si>
    <t>Tata, Hesti Lestari; van Noordwijk, Meine; Jasnari; Widayati, Atiek</t>
  </si>
  <si>
    <t>Forest Research and Development Center</t>
  </si>
  <si>
    <t>Domestication of Dyera polyphylla (Miq.) Steenis in peatland agroforestry systems in Jambi, Indonesia</t>
  </si>
  <si>
    <t>DOI 10.1007/s10457-015-9837-3</t>
  </si>
  <si>
    <t>0°59’19.99”S</t>
  </si>
  <si>
    <t>103°20’11.04" E</t>
  </si>
  <si>
    <t>2012-5</t>
  </si>
  <si>
    <t>understand how bottlenecks have been overcome and what currently limits further progress in the use of D. polyphylla as a key to low-emission land uses in tropical peat swamps and experimentally test the site management practices (Tree growth and soil management techniques) that have been proposed for more intensive use of peatlands for jelutong production, in the form of dolomite as a ‘soil ameliorant’</t>
  </si>
  <si>
    <t>Jambi, Tanjabar</t>
  </si>
  <si>
    <t>Mekar Jaya BO</t>
  </si>
  <si>
    <t>Dyera polyphylla; Elaeis guineensis</t>
  </si>
  <si>
    <t>Jelutong; Oil palm</t>
  </si>
  <si>
    <t xml:space="preserve">12 months old (Rawa Sari forest) </t>
  </si>
  <si>
    <t>enriching within farm plantation, mixed crop demonstration plot</t>
  </si>
  <si>
    <t>nitrogen; phosphorus (P2O5); Ca; Mg; K; Na</t>
  </si>
  <si>
    <t>water table 2013 (THl2019MFSO)</t>
  </si>
  <si>
    <t>soil temperature; pH; cation exchange capacity (CEC); base saturation (BS); pyrite (FeS2) content; peat depth (THl2019MFSO); subidence rate (THl2019MFSO)</t>
  </si>
  <si>
    <t>Dolomite (CaMg(CO3)2): 0g (control); 25g; 50g; 75g; 100 g per seedling; seedlings surrounding by protective over to exclude wild pigs</t>
  </si>
  <si>
    <t>Dolomite (CaMg(CO3)2; phosphate fertilizer</t>
  </si>
  <si>
    <t>Minimum weeding (circular weeding around seedlings), not over weeding because attracts pigs</t>
  </si>
  <si>
    <t>timeseries (every 6 months)</t>
  </si>
  <si>
    <t>price of D. polyphylla seedlings; latex taping volume/production</t>
  </si>
  <si>
    <t>farmers planted seedlings; farmers interviewed value chain</t>
  </si>
  <si>
    <t>Cultivation; Jelutong; Sumatra; Livelihood; Tapping latex</t>
  </si>
  <si>
    <t>peat_hydrology; site_history; site_area.km2; original_size</t>
  </si>
  <si>
    <t>Survival averaged across dolomite levels, but growth presented seperated for dolomite levels; air temperature &amp; solar radiation measured; no disease attack</t>
  </si>
  <si>
    <t>THL2016DODP_MekarJayaKS</t>
  </si>
  <si>
    <t>Mekar Jaya KS</t>
  </si>
  <si>
    <t>soil temperature; pH; cation exchange capacity (CEC); base saturation (BS); pyrite (FeS2) content</t>
  </si>
  <si>
    <t>THL2016DODP_TelukNilauMS</t>
  </si>
  <si>
    <t>0°51’15.55”S</t>
  </si>
  <si>
    <t>103°11’46.26" E</t>
  </si>
  <si>
    <t>Teluk Nilau MS</t>
  </si>
  <si>
    <t>Dyera polyphylla; Hevea brasiliensis</t>
  </si>
  <si>
    <t>Jelutong; Rubber</t>
  </si>
  <si>
    <t>6-7 months old (Senyerang forest)</t>
  </si>
  <si>
    <t>Dolomite (CaMg(CO3)4</t>
  </si>
  <si>
    <t>THL2016DODP_TelukKulbiKD</t>
  </si>
  <si>
    <t>1°0’2.68”S</t>
  </si>
  <si>
    <t>103°24’7.14" E</t>
  </si>
  <si>
    <t>Teluk Kulbi KD</t>
  </si>
  <si>
    <t>Dyera polyphylla; Coffea spp</t>
  </si>
  <si>
    <t>Jelutong; Coffee</t>
  </si>
  <si>
    <t>Dolomite (CaMg(CO3)5</t>
  </si>
  <si>
    <t>Table 2 p621 site is referred to as MS, but so is Teluk Nilau; Survival averaged across dolomite levels, but growth presented seperated for dolomite levels; solar radiation &amp; air temperature measured; no disease attack</t>
  </si>
  <si>
    <t>THL2016DODP_MuntialoJayaHR</t>
  </si>
  <si>
    <t>1°3’10.1”S</t>
  </si>
  <si>
    <t>103°22’38.61" E</t>
  </si>
  <si>
    <t>Muntialo Jaya HR</t>
  </si>
  <si>
    <t>enriching within farm plantation, mixed crop demonstration plot; grasses and shrubs</t>
  </si>
  <si>
    <t>Dolomite (CaMg(CO3)6</t>
  </si>
  <si>
    <t>no/limited weeding</t>
  </si>
  <si>
    <t>TM2008EOEF</t>
  </si>
  <si>
    <t>Turjaman, Maman; Saito, Hideyuki; Santoso, Erdy R; Susanto, Agung; Gaman, Sampang; Limin, Suwido Hester; Shibuya, Masato; Takahashi, Kunihide; Tamai, Yutaka; Osaki, Mitsuru</t>
  </si>
  <si>
    <t>Forest and Nature Conservation Research and Development Centre, Ministry of Forestry, Bogor 16610, Indonesia (MT, ES); Graduate School of Agriculture, Hokkaido University, Sapporo 060-8589, Japan (HS, MS, KT, YT, MO); Faculty of Agriculture, University of Palangka Raya, Palangka Raya 73112, Indonesia (AS, SG, SHL); Faculty of Agriculture, Yamagata University, Tsuruoka 997-8555, Japan (KT)</t>
  </si>
  <si>
    <t>Effect of ectomycorrhizal fungi inoculated on Shorea balangeran under field conditions in peat-swamp forests</t>
  </si>
  <si>
    <t>Maman Turjaman: turjaman@yahoo.com.sg</t>
  </si>
  <si>
    <t>determine the effect of four ectomycorrhizal (ECM) fungi, Strobilomyces sp., Calvatia sp., Boletus sp., and Scleroderma sp. on the early growth of Shorea balangeran in peat soils under nursery and field conditions.</t>
  </si>
  <si>
    <t>seeds via aboreatum; seedlings</t>
  </si>
  <si>
    <t>inoculated with fungi (ectomycorrhizal (ECM) colonisation), with 3 species of fungi and 1 control; sterilized soil; shaded seedlings</t>
  </si>
  <si>
    <t>mycorrhiza colonisation</t>
  </si>
  <si>
    <t>100 seedlings per treatment (400 total)</t>
  </si>
  <si>
    <t>1 x 1 m</t>
  </si>
  <si>
    <t xml:space="preserve">available P; </t>
  </si>
  <si>
    <t>waterlogged</t>
  </si>
  <si>
    <t>no chemical fertiliser</t>
  </si>
  <si>
    <t>40 (survival); 25 (growth);</t>
  </si>
  <si>
    <t>final measurement (survival); timeseries (growth)</t>
  </si>
  <si>
    <t>species (inoculation treatment)</t>
  </si>
  <si>
    <t>cm; /plant</t>
  </si>
  <si>
    <t>peat-swamp forest; Shorea balangeran; ectomycorrhizae; inoculation; field</t>
  </si>
  <si>
    <t>TM2011EFPG</t>
  </si>
  <si>
    <t>Utm_n; Utm_e; planting exposure; site_history;time series for survival?</t>
  </si>
  <si>
    <t>11.9.2020</t>
  </si>
  <si>
    <t>Measures biomass and growth in nursery only - check TM2008EOEF</t>
  </si>
  <si>
    <t>Turjaman, Maman; Santoso, Erdy; Susanto, Agung R; Gaman, Sampang; Limin, Suwido Hester; Tamai, Yutaka; Osaki, Mitsuru; Tawaraya, Keitaro</t>
  </si>
  <si>
    <t>Forest Microbiology Laboratory, Forest and Nature Conservation Research and Development Centre (FNCRDC), Ministry of Forestry; Forest Microbiology Laboratory, FNCRDC, Ministry of Forestry; Faculty of Agriculture, University of Palangka Raya; Faculty of Agriculture, University of Palangka Raya; Faculty of Agriculture, University of Palangka Raya; Graduate School of Agriculture, Hokkaido University; Graduate School of Agriculture, Hokkaido University; Faculty of Agriculture, Yamagata University</t>
  </si>
  <si>
    <t>Ectomycorrhizal fungi promote growth of Shorea balangeran in degraded peat swamp forests</t>
  </si>
  <si>
    <t>10.1007/s11273-011-9219-1</t>
  </si>
  <si>
    <t>Keitaro Tawaraya: tawaraya@tds1.tr.yamagata-u.ac.jp</t>
  </si>
  <si>
    <t>2°18'S</t>
  </si>
  <si>
    <t>114°02'E</t>
  </si>
  <si>
    <t>2006-03</t>
  </si>
  <si>
    <t>To investigate the effect of inoculating spore suspensions of three native ECM fungi on S. balangeran growth in degraded peatswamp forest for the successful rehabilitation of the declining ecosystem</t>
  </si>
  <si>
    <t>1994–2339</t>
  </si>
  <si>
    <t>22-28C</t>
  </si>
  <si>
    <t>inoculated with fungi (ectomycorrhizal (ECM) colonisation), with 3 species of fungi and 1 control; irrigated with tap water</t>
  </si>
  <si>
    <t>height: diameter (6 month nursery, Table 2)</t>
  </si>
  <si>
    <t>degraded peat swamp forest, shrubby with invasive grasses</t>
  </si>
  <si>
    <t>overlogged</t>
  </si>
  <si>
    <t>height; stem diameter; number of leaves; fresh weight; dry weight</t>
  </si>
  <si>
    <t>cm; mm; /plant; g/plant; g/plant</t>
  </si>
  <si>
    <t>Shorea balangeran; ectomycorrhiza; peat swamp forest; nursery; field</t>
  </si>
  <si>
    <t>RONPAKU program, the Core University Program of Japan Society for the Promotion of Science (JSPS), a Grant- in-Aid for Scientific Research from the Ministry of Education, Sports, Science and Technology, Japan (No. 192555016), and the Sumitomo Foundation</t>
  </si>
  <si>
    <t>start_rest; original_size; site_area.km2; planting_density.m2; peat_nutrients; peat_soil_properties; remnant_forest; site.treatment; hydrological_managemement; weed_management</t>
  </si>
  <si>
    <t>pH and available P of peat soil used for pot experiment were stated, but not peat soil at study site; peat soil used for the pot experiment was sterilized (but different from the peat soil at the degraded site); weeds removed in nursery, but weeding not mentioned for degraded site; no mention of specific costs, but states that ECM inoculum preparation is cheaper when spores are used as compared to mycelium</t>
  </si>
  <si>
    <t>TY2005NST</t>
  </si>
  <si>
    <t>Yamanoshita, Takashi; Norisada, Mariko; Kojima, Katsumi</t>
  </si>
  <si>
    <t>Asian Natural Environmental Science Center, the University of Tokyo, Japan</t>
  </si>
  <si>
    <t>unpublished_data</t>
  </si>
  <si>
    <t>Takashi Yamanoshita: yamnara@g.ecc.u-tokyo.ac.jp</t>
  </si>
  <si>
    <t>8°1'21"N</t>
  </si>
  <si>
    <t>100°3'51"E</t>
  </si>
  <si>
    <t>2005-7; 2005-12</t>
  </si>
  <si>
    <t>2010-3</t>
  </si>
  <si>
    <t>small scale planting trial on farmers land</t>
  </si>
  <si>
    <t>Kayu putih</t>
  </si>
  <si>
    <t>94 cm (height); 4 cm (diameter)</t>
  </si>
  <si>
    <t>7 months</t>
  </si>
  <si>
    <t>open degraded peatlands dominated by grasses</t>
  </si>
  <si>
    <t>potentially previous fires; cultivated for growing rice; fire in 2010 during study</t>
  </si>
  <si>
    <t>168 (July); 49 (December)</t>
  </si>
  <si>
    <t>replanted dead seedlings in Dec 2005</t>
  </si>
  <si>
    <t>water levels -100 to 100 cm; 40 m from canal</t>
  </si>
  <si>
    <t>peat depth 50 - 300 cm</t>
  </si>
  <si>
    <t>mounding; trees were pruned for branches below 2 m high in October, 2008</t>
  </si>
  <si>
    <t>shut gates for rice; sometimes shut leading to flooding</t>
  </si>
  <si>
    <t>no chemical fertilizer or liming during trial; perhaps liming before trial</t>
  </si>
  <si>
    <t>44; 39</t>
  </si>
  <si>
    <t>height; diameter at 20 cm</t>
  </si>
  <si>
    <t>farmer involved with trial</t>
  </si>
  <si>
    <t>8.11.2020</t>
  </si>
  <si>
    <t>Fire at site during study in December 2010</t>
  </si>
  <si>
    <t>TY2006NST</t>
  </si>
  <si>
    <t>100°3'52"E</t>
  </si>
  <si>
    <t>2006-6</t>
  </si>
  <si>
    <t>98 cm (height); 4.375 cm (diameter)</t>
  </si>
  <si>
    <t>open degraded peatlands pole trees and dominated by grasses</t>
  </si>
  <si>
    <t>potentially previous fires; cultivated for growing rice</t>
  </si>
  <si>
    <t>flooded (0-200 cm)</t>
  </si>
  <si>
    <t>4 blocks</t>
  </si>
  <si>
    <t>speces</t>
  </si>
  <si>
    <t>height; diameter 20 cm</t>
  </si>
  <si>
    <t>8.11.2021</t>
  </si>
  <si>
    <t>TY2010NST</t>
  </si>
  <si>
    <t>100°3'49"E</t>
  </si>
  <si>
    <t>2014-2</t>
  </si>
  <si>
    <t>seedling age; nursery time</t>
  </si>
  <si>
    <t>68; 21; 23 cm (height)</t>
  </si>
  <si>
    <t>19 months; 12 months; 4 months</t>
  </si>
  <si>
    <t>200 (block 1 and 2); 96 (block 3); 100 (block 4)</t>
  </si>
  <si>
    <t>2 x 1 m</t>
  </si>
  <si>
    <t>water table -50 to 150 cm; 70 metres from canal</t>
  </si>
  <si>
    <t>4 blocks (2 and 1 per seedling treatment)</t>
  </si>
  <si>
    <t>8.11.2022</t>
  </si>
  <si>
    <t>TY2012NST</t>
  </si>
  <si>
    <t>8°1'20"N</t>
  </si>
  <si>
    <t>100°3'48"E</t>
  </si>
  <si>
    <t xml:space="preserve">Calophyllum sclerophyllum; Diospyros siamang;  Gonystylus confusus; Gynotroches axillaris;  Horsfieldia irya;  Ilex cymosa; Myristica iners; Nephelium maingayi;  Ploiarium alternifolium; Stemonurus secundiflorus; Syzygium cinereum; Syzygium oblatum
</t>
  </si>
  <si>
    <t>seedlings; nursery</t>
  </si>
  <si>
    <t>69-137 cm (height); 6-13 cm (diameter) depending on species</t>
  </si>
  <si>
    <t>12-28 months</t>
  </si>
  <si>
    <t>cultivated for growing rice and oil palm</t>
  </si>
  <si>
    <t>1 -23 individuals depending on species</t>
  </si>
  <si>
    <t>8.11.2023</t>
  </si>
  <si>
    <t>WBHT2017RDK</t>
  </si>
  <si>
    <t>Tuah, Wardah Binti Haji</t>
  </si>
  <si>
    <t>Faculty of Science, Universiti Brunei Darussalam, Brunei Darussalam</t>
  </si>
  <si>
    <t>Rehabilitation study at a degraded Kerapah forest in Lumut, Brunei Darussalam</t>
  </si>
  <si>
    <t>Wardah Ht: wardaa62@hotmail.com</t>
  </si>
  <si>
    <t xml:space="preserve">4°35.360'; 4°35.434'; 4°35.600'
</t>
  </si>
  <si>
    <t xml:space="preserve">114°25.982'; 114°26.012'; 114°26.079'
</t>
  </si>
  <si>
    <t>2012 pipeline left to natural regenerate</t>
  </si>
  <si>
    <t>2015-6 (4 species, then A- borneensis 2015-12)</t>
  </si>
  <si>
    <t>2017-1; 2020-7</t>
  </si>
  <si>
    <t>To assess the survival and growth performance of selected native tree species used in a revegetation experiment in the degraded kerapah forest</t>
  </si>
  <si>
    <t xml:space="preserve"> Lumut</t>
  </si>
  <si>
    <t>179.9 mm year-1? &gt;wet season &gt;150 mm per month</t>
  </si>
  <si>
    <t>33.2 ̊C</t>
  </si>
  <si>
    <t>Anisoptera reticulata (re-identified from Dipterocarpus borneensis in thesis); Dryobalanops rappa; Shorea albida; Shorea rubra; Agathis borneensis</t>
  </si>
  <si>
    <t>Alan (Sa); Meranti merah kesumba (Sb); Kapor Paya (Da)</t>
  </si>
  <si>
    <t>seed; seedlings; wildings (A. borneensis only)</t>
  </si>
  <si>
    <t>1 to 1.5</t>
  </si>
  <si>
    <t>&gt;12 month</t>
  </si>
  <si>
    <t>degraded kerapah forest, cleared forest, weedy sedges, ferns and grasses natural regenerate</t>
  </si>
  <si>
    <t>pipeline cleared forest to create fire corridor 2012</t>
  </si>
  <si>
    <t>0.00075 per plot (0.00225 total)</t>
  </si>
  <si>
    <t>16 per species per plot (46-48 per species, 192 total)</t>
  </si>
  <si>
    <t xml:space="preserve"> A. borneensis replaced S. rubra 100% mortality by 2015.12; Replanting of all other species, thus 100% from 2015.12</t>
  </si>
  <si>
    <t>total N; total P</t>
  </si>
  <si>
    <t>flooded plot 2 and 3 10 cm deep</t>
  </si>
  <si>
    <t>peat depth &lt;50 cm; pH; gravimetric water content</t>
  </si>
  <si>
    <t>3 replicate plots degraded</t>
  </si>
  <si>
    <t>canal 20 m from the site; watering 2 liters of peat water once month</t>
  </si>
  <si>
    <t>fertilized monthly (four tablespoons/ 60 grams of slow- release growing inducer 15N: 15P: 15K commercial fertilizer)</t>
  </si>
  <si>
    <t>cleared before planting; cleared every month</t>
  </si>
  <si>
    <t>19 (13 A. borneensis)</t>
  </si>
  <si>
    <t>SE per plot</t>
  </si>
  <si>
    <t>diameter (0.5 m); height; number of leaves</t>
  </si>
  <si>
    <t>RGR height (cm cm month); RGR diameter (mm-l m-l month-l); RGR number of leaves (unit month)</t>
  </si>
  <si>
    <t>Puan Hajah Noralinda Haji Ibrahim; Liming Daman; Yasin; Martin; Joffre Hj Ali Ahmad; Muhammad Arrifin Abdullah Kalat; Azlan Bin Pandai;  Watu Awok; Lim Teng Wei; Helen Pang Yiek Kiew; Halim Ramli; Dennis Ting; Christine Johannes; Allysa Koh; Jonathan Davies; Samham Nyawa; Aziah Muhammad; Siti Hadijah Haji Haji; Siti Faten Su'aidah Haji Saman</t>
  </si>
  <si>
    <t>Ministry of Education, Brunei Darussalam and the project is funded by a grant awarded by the ASEAN-Korea Environmental Cooperation Project (UBD/AVC-RI/AKECOP/01) in 2014-2016</t>
  </si>
  <si>
    <t>species_growth; peat_hydrology</t>
  </si>
  <si>
    <t>23.9.2020</t>
  </si>
  <si>
    <t>Rainfall amount is incorrect - too low</t>
  </si>
  <si>
    <t>WID2013EREJ</t>
  </si>
  <si>
    <t>Widayati, Atiek; Suyanto</t>
  </si>
  <si>
    <t>World Agroforestry Centre</t>
  </si>
  <si>
    <t>Emission reduction efforts in Jambi: towards nesting approach—substantive report of REALU II Indonesia</t>
  </si>
  <si>
    <t>Atiek Widayati: atiekwidayati@gmail.com</t>
  </si>
  <si>
    <t>2009; 1991</t>
  </si>
  <si>
    <t>Assess jelutong as replacement species for oil palm (C6); create jelutong plantation (C7)</t>
  </si>
  <si>
    <t>Tanjabar; Muaro Jambi and Tanjung Jabung Timur districts</t>
  </si>
  <si>
    <t>oil palm inter-cropping; large-scale jelutong plantation</t>
  </si>
  <si>
    <t>timber concession, then oil palm conversion in much of area (48% total area is forest); 8000 ha plantation</t>
  </si>
  <si>
    <t>13.4; 9.13</t>
  </si>
  <si>
    <t>cites replanting costs from othersites from other sources (pp40-41 and Table 5.3 &amp; A1; Subarudi et al 2004 quoted, but this study does not provide replanting success monitoring data: https://www.researchgate.net/profile/Hariyatno_Dwiprabowo/publication/239486097_COST_ANALYSIS_FOR_A_CDM-LIKE_PROJECT_ESTABLISHED_IN_CIANJUR_WEST_JAVA_INDONESIA_1/links/54db4dba0cf261ce15cfc79b/COST-ANALYSIS-FOR-A-CDM-LIKE-PROJECT-ESTABLISHED-IN-CIANJUR-WEST-JAVA-INDONESIA-1.pdf)</t>
  </si>
  <si>
    <t>Arif Rahmanulloh, Aulia Perdana, Caecilia Yulita Novia , Dinna Tazkiana, Elok Mulyoutami, Feri Johana, Gamma Galudra, Janudianto, Jasnari, Muhammad Sofiyuddin, Muhammad Thoha Zulkarnain, Ni’matul Khasanah, Noviana Khususiyah, Putra Agung, Ratna Akiefnawati, Retno Maryani, Subekti Rahayu</t>
  </si>
  <si>
    <t>Utm_n; Utm_e; Latitude; Longitude; start_rest; end_mon; Rainfall.mm; Temperature; Seedling_source; Seedling_treatment; original_size; Number_replanted; Planting_density.m2; Planting_distance.m; Remanent_forest; Site_treatment; hydrological_management; soil_ammendment; weedsampling_effort; _management; Duration_months</t>
  </si>
  <si>
    <t>12.8.2020: No quality monitoring data, only farmers perception of survival</t>
  </si>
  <si>
    <t>Not a monitoring study, but presents some poorly quantified results of jelutong planting without original reference sources. Jelutong success results on p59 are planters' perceptions. General replanting cost information provided, but not for same locations as jelutong success results</t>
  </si>
  <si>
    <t>VEP2009RARO</t>
  </si>
  <si>
    <t>Van Eijk, Pieter; Leenman, Pieter; Wibisono, Iwan Tri Cahyo; Giesen, Wim</t>
  </si>
  <si>
    <t xml:space="preserve">University of Wageningen, Wetlands International; University of Wageningen, DHV, Wetlands International – Indonesia Programme; Euroconsult Mott MacDonald </t>
  </si>
  <si>
    <t>Regeneration and restoration of degraded peat swamp forest in Berbak NP, Jambi, Sumatra, Indonesia</t>
  </si>
  <si>
    <t>Pieter van Eijk: Pieter.vanEijk@wetlands.org</t>
  </si>
  <si>
    <t>1°25’55.18”S</t>
  </si>
  <si>
    <t>104°11’3.54" E</t>
  </si>
  <si>
    <t>2003.8-2003.11</t>
  </si>
  <si>
    <t>2003-11-2003-12</t>
  </si>
  <si>
    <t>1) To test restoration methods tried elsewhere (Central Kalimantan, Riau, South Sumatra and Jambi provinces); 2) Identify local surviving and/or colonising species that might provide a basis for restoration, and assessing conditions required for (natural) regeneration</t>
  </si>
  <si>
    <t>Gonystylus bancanus; Shorea pauciflora; Tetramerista glabra; Gluta (Melanorrhoea) wallichii; Palaquium sp.; Combretocarpus rotundatus; Eugenia spicata; Dyera polyphylla; Alstonia pneumatophora</t>
  </si>
  <si>
    <t>Ramin; meranti rawa; punak; rengas; nyatoh; tanah-tanah; gelam tikus; swamp jelutung; pulai</t>
  </si>
  <si>
    <t>seeds; wildlings</t>
  </si>
  <si>
    <t>logged and fire-degraded peat swamp forest</t>
  </si>
  <si>
    <t>logged; fire history, 1, 2, 3 &gt;4 fires (1997/1998)</t>
  </si>
  <si>
    <t>1000 (Gs); Sp (30); 600 (Gw); 50 (P.sp); 30 (Es); 20 (Dp); 20 (Ap); 1750 (total monitored); wider trial &gt;14000 planted</t>
  </si>
  <si>
    <t>approximately 0.07</t>
  </si>
  <si>
    <t>water level; maximum flooding; flooded 50 cm; deep flooding 100 - 150 cm</t>
  </si>
  <si>
    <t>4 replicate plots (5 originally before flooding)</t>
  </si>
  <si>
    <t>mounding (20,000)</t>
  </si>
  <si>
    <t>5 to 7</t>
  </si>
  <si>
    <t>final measurement (time series)</t>
  </si>
  <si>
    <t>peat swamp forest; fire; regeneration; Sumatra; Berbak NP; Indonesia</t>
  </si>
  <si>
    <t>Ingrid Gevers; Nyoman Suryadiputra; Henk Wösten; Matthijs Schouten; Dian Afriyanti; Hendra Simbolon; Christian Siderius; Marcel Silvius; Dirk Hoekman</t>
  </si>
  <si>
    <t>Netherlands Government as part of the Water for Food and Ecosystems Programme</t>
  </si>
  <si>
    <t xml:space="preserve">Utm_n; Utm_e; Latitude; Longitude; Rainfall.mm; Temperature; Seedling_treatment; original_size; Species_traits; Planting_distance.m; peat_soil_properties; </t>
  </si>
  <si>
    <t>7.9.2020</t>
  </si>
  <si>
    <t>SITE DETAILS IN VanEijk.Leenman.2004.regeneration_of_fire_degraded_peatswamp_forest_in-wageningen_university_and_research_314483.pdf. Parallel to the restoration trials, a study was carried out on natural regeneration of burnt areas (Jan-Apr 2004). It aimed at identifying local surviving and/or colonising species that might provide a basis for restoration, and assessing conditions required for regeneration. It conducted botanical assessments and vegetation analyses at burnt sites</t>
  </si>
  <si>
    <t>VDM2004RRG_Naman</t>
  </si>
  <si>
    <t>Van der Meer, Peter; San, Sylvester Tan Kheng; Chew, Francis Chai Yan; Dibor, Liam</t>
  </si>
  <si>
    <t>Alterra, Wageningen UR, P.O. Box 47, 6700 AA Wageningen, The Netherlands (PvdM); Forest Research Centre Sarawak Forestry Corporation, Km 10, Jln Datuk Amar Stephen Kalong Ningkan 93250 Kuching, Sarawak (STKS, LD); Forest Department Sarawak, 8th Floor, Wisma Sumber Alam Petra Jaya, 93660 Kuching (FCYC)</t>
  </si>
  <si>
    <t>Ramin (Gonystylus bancanus) Regeneration and Growth in Sarawak’s Peat Swamp Forests</t>
  </si>
  <si>
    <t>Peter van der Meer: peter.vandermeer@hvhl.nl</t>
  </si>
  <si>
    <t>Near Sibu - Figure 1 map?</t>
  </si>
  <si>
    <t>1998</t>
  </si>
  <si>
    <t>2003-9; 2004-9</t>
  </si>
  <si>
    <t>investigation of the effect of light availability on growth and mortality of planted ramin seedlings and</t>
  </si>
  <si>
    <t>Naman Forest Reserve, Yield Plot 002</t>
  </si>
  <si>
    <t>illegally logged swamp forest stand</t>
  </si>
  <si>
    <t>logged-over 1957-1971; surrounding oil palm plantation; illegal logging</t>
  </si>
  <si>
    <t>canopy cover; open conditions</t>
  </si>
  <si>
    <t>100 seedlings (50 canopy; 50 open)</t>
  </si>
  <si>
    <t>species only 2003 to 2004</t>
  </si>
  <si>
    <t>annual height increment (cm/yr) for 2003-2004 only</t>
  </si>
  <si>
    <t>Lucy Chong; Malcom Demies; Johnny Poh; Wong Tat King; Datu Cheong Ek Choon; Penguang Manggil; Paul Hillegers; Katharine Pearce</t>
  </si>
  <si>
    <t>5.10.2020</t>
  </si>
  <si>
    <t>NO measurments of survival or growth from 1998 start, only 2003.2004, 5 years after planting; exact planting date stated as not known</t>
  </si>
  <si>
    <t>VDM2004RRG_Lingga</t>
  </si>
  <si>
    <t>01°21.00’N</t>
  </si>
  <si>
    <t>111°11.00’</t>
  </si>
  <si>
    <t>2003-9</t>
  </si>
  <si>
    <t>Lingga</t>
  </si>
  <si>
    <t>illegal logged swamp forest catchment</t>
  </si>
  <si>
    <t>logged-over 1970s and 1990s ; channel constructed to supply drinking water; illegal logging</t>
  </si>
  <si>
    <t>channel</t>
  </si>
  <si>
    <t>WAH2013APS</t>
  </si>
  <si>
    <t xml:space="preserve">Wahyudi; Mojiol, Andy Russel; Suhartana, Sona </t>
  </si>
  <si>
    <t>Department of Forestry, Faculty of Agriculture, Palangka Raya University, Palangka Raya, Indonesia (W); School of International Tropical Forestry, Universiti Malaysia Sabah, 88999 Kota Kinabalu, Sabah Malaysia (ARM); Forest Research and Development Agency, Indonesia Ministry of Forestry, Bogor, Indonesia (SS)</t>
  </si>
  <si>
    <t>Agroforestry pattern in peat-swam forest in Jabiren, Pulang Pisau, Central Kalimantan</t>
  </si>
  <si>
    <t>Andy Russel Mojiol: wahyudi888@yahoo.com</t>
  </si>
  <si>
    <t>2003</t>
  </si>
  <si>
    <t>to know the pattern of agro forestry and to evaluate the growth performance of some indigenous trees combine with fruits plantation that had been planted in peat swamp forest</t>
  </si>
  <si>
    <t>Jabiren Village</t>
  </si>
  <si>
    <t>1; Dyera costulata; Hevea brasiliensis planted in monocultures (8 includ. mixed fruit planting at site)</t>
  </si>
  <si>
    <t>Dyera costulata; Hevea brasiliensis; Artocarpus integer; Parkia speciosa; Nephelium lappaceum; Durio zibethinus; Durio kutejensis; Persea americana</t>
  </si>
  <si>
    <t>Pantung; karet; cempedak; petai; rambutan; darian; paken; apokat; (vegetables) string bean; cassava, sweet potato; chili</t>
  </si>
  <si>
    <t>degraded shrubing peat swamp forest dominated by Melaleuca leucadendron, Nephrolepis biserrata, Dicranopteris linearis</t>
  </si>
  <si>
    <t>0.0975 (diff plots for species e.g.Dc in 0.0586 across 3 plots)</t>
  </si>
  <si>
    <t>drainage ditch</t>
  </si>
  <si>
    <t>fertilisation, includ. organic manure rate 1 kg per three ha?</t>
  </si>
  <si>
    <t>m yr-1; cm yr-1</t>
  </si>
  <si>
    <t>degraded peat forest; open area; reforestation</t>
  </si>
  <si>
    <t>Marbun; Karli</t>
  </si>
  <si>
    <t>Utm_n; Utm_e; start_rest; start_plant; end_mon; site_history; number_planted; planting_density.m2; planting_distance.m; original_size; peat_hydrology; duration_months</t>
  </si>
  <si>
    <t>When was the study carried out? No date for survey work, only mentions site est. 2003?</t>
  </si>
  <si>
    <t>CY1997SPDS</t>
  </si>
  <si>
    <t>Yamaguchi, Chihiro; Okazaki, Masanori; Kaneko, Takayuki; Yonebayashi, Koyo; Hassan, Abdul Halim</t>
  </si>
  <si>
    <t>Tokoyo University of Agriculture and Technology, Fuchu, Tokyo, 193, Jaoan (CY, MO); Kyoto Unviersity, Sakyo-ku, Kyoto 606-01 Japan (TK); Kyoto Prefectural University, Sakyo-ku, Kyoto 606 Japan (KY); Land Custody and Development Authority, Kuching, Sarawak, Malaysia (AHH)</t>
  </si>
  <si>
    <t>Comparative studies on sago plam growth in deep and shallow peat soils in Sarawak</t>
  </si>
  <si>
    <t>1992-1995</t>
  </si>
  <si>
    <t>investigate growth rates of sago palm grown in deep and shallow peat soils</t>
  </si>
  <si>
    <t>Sarawak, Dalat</t>
  </si>
  <si>
    <t>Sungai Talau Peat Research Station</t>
  </si>
  <si>
    <t>3194 mm per yr</t>
  </si>
  <si>
    <t>26.3 ̊C</t>
  </si>
  <si>
    <t>shallow peat (50-150 cm); deep peat (&gt;150 cm)</t>
  </si>
  <si>
    <t>156 (cohorts)</t>
  </si>
  <si>
    <t>timeseries (cohorts)</t>
  </si>
  <si>
    <t>palm height; diameter trunk; height trunk; length of longest frond; number leaf scars; number living fronds</t>
  </si>
  <si>
    <t>cm; number per plant; cm yr-1</t>
  </si>
  <si>
    <t>deep peat soil; growth rate; sago palm; shallow peat soil</t>
  </si>
  <si>
    <t>utm_n; Utm_e; latitude; longtitude; original_size</t>
  </si>
  <si>
    <t>Study monitoring growth of different cohorts in plantation of different ages between 1992-1995; not following planted individuals through time; no information of size when first planted</t>
  </si>
  <si>
    <t>YM2007SGW</t>
  </si>
  <si>
    <t>Yanbuaban, Monrawee; Osaki, Mitsuru; Nuyim, Tanit; Onthong, Jumpen; Watanabe, Toshihiro</t>
  </si>
  <si>
    <t>Sago (Metroxylon sagu Rottb.) growth is affected by weeds in a tropical peat swamp in Thailand</t>
  </si>
  <si>
    <t>Mitsuru Osaki: mosaki@chem.agr.hokudai.ac.jp</t>
  </si>
  <si>
    <t>2000-3</t>
  </si>
  <si>
    <t>2003-3</t>
  </si>
  <si>
    <t>reveal the effects of weed diversity on sago growth in the field and in pots</t>
  </si>
  <si>
    <t>Princess Sirindhorn Peat Swamp Forest Research</t>
  </si>
  <si>
    <t>seed; seedlings</t>
  </si>
  <si>
    <t>no weeding, natural conditions</t>
  </si>
  <si>
    <t>25 cm</t>
  </si>
  <si>
    <t>leaf nutrients in pots (N, P, K, Ca, Mg, Na, Fe, Al, Mn, Cu, Zn)</t>
  </si>
  <si>
    <t>12 month</t>
  </si>
  <si>
    <t>sago plantation with weeds</t>
  </si>
  <si>
    <t>10 x 20 m</t>
  </si>
  <si>
    <t>2 lines</t>
  </si>
  <si>
    <t>no weeding in field; monitored weeds (density per 2m radius)</t>
  </si>
  <si>
    <t>height; size of bulb or perimeter; newly formed shoot</t>
  </si>
  <si>
    <t>Fimbristylis umbellaris; Leersia hexandra; 15N natural abundance; peat soil, sago palm</t>
  </si>
  <si>
    <t>Utm_n; Utm_e; latitude; longtitude; species_growth; species survival; peat_hydrology</t>
  </si>
  <si>
    <t>YTW2008AMFA</t>
  </si>
  <si>
    <t>Yuwati, Tri Wira; Santosa, Purwnto Budi; Hermawan, Budi</t>
  </si>
  <si>
    <t>buletin</t>
  </si>
  <si>
    <t>Arbuscular mycorrhiza fungi application for rehabilitation of degraded peat swamp forest in Central Kalimantan</t>
  </si>
  <si>
    <t>Tri Wira Yuwati: yuwatitriwira@gmail.com; yuwatitriwira@gmail.com; triwirayuwati@dephut.go.id</t>
  </si>
  <si>
    <t>2°21'41.0" S</t>
  </si>
  <si>
    <t>114°05'26.1" E</t>
  </si>
  <si>
    <t>2007-3</t>
  </si>
  <si>
    <t>2008-12</t>
  </si>
  <si>
    <t>to present the results of AMF species inoculation on S. scorpioides Becc., Palaquium sp. and T. glabra</t>
  </si>
  <si>
    <t>Tumbang Nusa Research Station</t>
  </si>
  <si>
    <t>Stemonurus scorpioides; Palaquium sp.; Tetramerista glabra</t>
  </si>
  <si>
    <t>Medang telur; Nyatoh; Punak</t>
  </si>
  <si>
    <t>Cuttings and wildings</t>
  </si>
  <si>
    <t>Mycorrhiza fungi inoculated, including controls</t>
  </si>
  <si>
    <t>~8.75-10.5cm (S.s); ~7-9.5cm (P.s.); ~11.5-12.0cm (T.g)</t>
  </si>
  <si>
    <t>24 weeks (to 7 months)</t>
  </si>
  <si>
    <t>burnt after planting and monitoing 2015 and 2019</t>
  </si>
  <si>
    <t>25 to 84 per species per treatment</t>
  </si>
  <si>
    <t>3 x 3 m (1100 plants per ha)</t>
  </si>
  <si>
    <t>No fertilization due mycorrhiza inoculation experiment</t>
  </si>
  <si>
    <t>Drained, Flooding</t>
  </si>
  <si>
    <t xml:space="preserve">Intermediate peat depth (50-300 cm); Deep peat (&gt;300 cm) </t>
  </si>
  <si>
    <t>1 to 3 transects per species per treatment</t>
  </si>
  <si>
    <t>2018 Water table level data has been given by co-author. No hydrological data for 2008, but flooding raises water level  at certain areas to about 30 -40 cm.</t>
  </si>
  <si>
    <t>Weeding every 3 months and usually lasts until 3 years</t>
  </si>
  <si>
    <t>rehabilitation; peat swamp forest; mycorrhizae</t>
  </si>
  <si>
    <t>Utm_n; Utm_e; latitude; longtitude; start_rest; start_plant; end_mon; rainfall.mm; temperature; planting_exposure; site_history; site_area.km2; number_planted; planting_density.m2; planting_distance.m; remnant_forest; sampling_effort</t>
  </si>
  <si>
    <t>Plot completely burned down in 2015; later rewetted by the BRG in 2016; height and diameter graphs show measurements taken after 24 weeks in the nursery and after 10 months in the field; original_size estimated from graphs of height of seedlings after 24 weeks in nursery (right before planting); range of original_sizes as there were 2 different inoculation treatments with 1 control; measurements taken after 6 months in nursery &amp; after 10 months in the field</t>
  </si>
  <si>
    <t>Stuart, Pei Yun, Estya</t>
  </si>
  <si>
    <t>SAL2020BNF_RF2012</t>
  </si>
  <si>
    <t>Salahuddin; Kusin, Kitso; Harrison, Mark; Nasir, Darmae</t>
  </si>
  <si>
    <t>Borneo Nature Foundation &amp; CIMTROP-Universitas Palangka Raya</t>
  </si>
  <si>
    <t>RF-2012 data</t>
  </si>
  <si>
    <t>n/a</t>
  </si>
  <si>
    <t>2°18'43.056" S</t>
  </si>
  <si>
    <t>113°54'10.209" E</t>
  </si>
  <si>
    <t>2016-11</t>
  </si>
  <si>
    <t>To compare success between species and at different distances from river/forest edge</t>
  </si>
  <si>
    <t>NLPSF, Sebangau Forest</t>
  </si>
  <si>
    <t>Mean min 22.0, max 28.5</t>
  </si>
  <si>
    <t>Shorea balangeran; Licania splendens; Cratoxylum glaucum; Dyera polyphylla (lowii); Calophyllum hosei; Sandoricum beccanarium; Pittosporum sp.; Combretocarpus rotundatus</t>
  </si>
  <si>
    <t>Balangeran; Bintan; Geronggang; Jelotung; Jinjit; Papung; Prupuk; Tumih</t>
  </si>
  <si>
    <t xml:space="preserve">Mean basal diam: 0.53 cm (S.b.); 0.72 cm (L.s.); 0.39 cm (C.g.); 0.86 cm (D.p.); 0.44 cm (C.h.); 0.71 cm (P.sp.); 0.57 cm (C.r.). Mean height: 48.7 cm (S.b.); 65.8 cm (L.s.); 39.1 cm (C.g.); 36.9 cm (D.p.); 36.5 cm (C.h.); 47.6 cm (P.sp.); 44.3 cm (C.r.) </t>
  </si>
  <si>
    <t>logged; burnt (old); drained</t>
  </si>
  <si>
    <t>180 (S.b.); 183 (L. s.);  178 (C.g.); 181 (D.p.); 182 (C.h.); 356 (P.sp.); 48 (C.r.)</t>
  </si>
  <si>
    <t>6 transects</t>
  </si>
  <si>
    <t>canal blocking</t>
  </si>
  <si>
    <t>no management</t>
  </si>
  <si>
    <t>% mortality</t>
  </si>
  <si>
    <t>height; basal diameter; no. leaves</t>
  </si>
  <si>
    <t>cm; cm; count</t>
  </si>
  <si>
    <t>tbc if have accessible info for this</t>
  </si>
  <si>
    <t>Suwido Limin</t>
  </si>
  <si>
    <t>The Orangutan Project</t>
  </si>
  <si>
    <t>Same Sebangau research site as Morrogh-Bernard et al (2011), Graham (2013) and Graham et al (2013)</t>
  </si>
  <si>
    <t>SAL2020BNF_RF2013</t>
  </si>
  <si>
    <t>Brugues Sintes, Pau; Kusin, Kitso; Ripoll Capilla, Bernat; Salahuddin; Harrison, Mark; Nasir, Darmae</t>
  </si>
  <si>
    <t>Borneo Nature Foundation &amp; CIMTROP</t>
  </si>
  <si>
    <t>RF-2013 data</t>
  </si>
  <si>
    <t>2013-08</t>
  </si>
  <si>
    <t>Shorea balangeran; Licania splendens; Xylopia fusca; Aglaia rubiginosa; Horsfieldia crassifolia; Elaeocarpus mastersii; Memecylon sp. 2; Pittosporum sp.; Nephelium lappaceum; Mesua sp. 1; Syzygium sp. 6 cf. campanulatum/13</t>
  </si>
  <si>
    <t>Balangeran; Bintan; Jangkang kuning; Kajalaki; Mendarahan daun besar; Mangkinang; Milas; Prupuk; Rambutan; Tabaras; Tampohot</t>
  </si>
  <si>
    <t>TBC</t>
  </si>
  <si>
    <t>18 (S.b.); 40 (L.s.); 30 (X.f.); 25 (A.r.); 30 (H.c.); 25 (E.m.); 30 (S.sp.); 19 (P.sp.); 20 (N.l.); 88 (M.sp.); 122 (S.sp.)</t>
  </si>
  <si>
    <t>3 transects</t>
  </si>
  <si>
    <t>The Orangutan Project; European Outdoor Conservation Association; Arcus Foundation; Taronga Zoo; European Association of Zoos and Aquaria; Fundacion Bioparc</t>
  </si>
  <si>
    <t>SAL2020BNF_DH2014</t>
  </si>
  <si>
    <t>DH-2014 data</t>
  </si>
  <si>
    <t>2°18'55.836" S</t>
  </si>
  <si>
    <t>113°54'30.0594" E</t>
  </si>
  <si>
    <t>2014-08</t>
  </si>
  <si>
    <t>2019-07</t>
  </si>
  <si>
    <t>To assess success of seedlings planted inside forest edge and compare between species</t>
  </si>
  <si>
    <t>Palaquium leiocarpum; Dyera polyphylla (lowii); Calophyllum hosei; Aglaia rubiginosa; Calophyllum sclerophyllum; Diospyros areolata (bantamensis); Horsfieldia crassifolia; Palaquium pseudorostratum; Nephelium lappaceum; Mesua sp. 1; Unknown</t>
  </si>
  <si>
    <t>Hangkang; Jelutong; Jinjit; Kajalaki; Kapurnaga; Malam-malam; Mendarahan daun besar; Nyatoh babi; Rambutan; Tabaras; Teras bamban</t>
  </si>
  <si>
    <t>Mean basal diam: 0.39 cm (P.l.); 0.86 cm (D.p.); 0.55 cm (C.h.); 0.43 cm (A.r.); 0.48 cm (C.s.); 0.30 cm (D.a.); 0.48 cm (H.c.); 0.44 cm (P.p.); 0.54 cm (N.l.); 0.42 cm (S.s); 0.43 cm (S.g.). Mean height: 41.6 cm (P.l.); 52.0 cm (D.p.); 66.3 cm (C.h.); 31.3 cm (A.r.); 38.0 cm (C.s.); 22.3 cm (D.a.); 34.8 cm (H.c.); 55.3 cm (P.p.); 47.5 cm (N.l.); 23.7 cm (S.s); 31.7 cm (S.g.)</t>
  </si>
  <si>
    <t>inside forest near-ish forest edge</t>
  </si>
  <si>
    <t>logged; drained</t>
  </si>
  <si>
    <t>72 (P.l.); 136 (D.p.); 176 (C.h.); 119 (A.r.); 37 (C.s.); 174 (D.a.); 67 (H.c.); 173 (P.p.); 20 (N.l.); 139 (M.sp.); 2 (Unk)</t>
  </si>
  <si>
    <t>7 transects</t>
  </si>
  <si>
    <t>Arcus Foundation, The Orangutan Project, Save the Orangutan, Orangutan Land Trust, European Outdoor Conservation Association, Taronga Zoo</t>
  </si>
  <si>
    <t>SAL2020BNF_LH2016</t>
  </si>
  <si>
    <t>Brugues Sintes, Pau; Kusin, Kitso; Ripoll Capilla, Bernat; Salahuddin; Nasir, Darmae</t>
  </si>
  <si>
    <t>LH-2016 data</t>
  </si>
  <si>
    <t>2°19'2.2794" S</t>
  </si>
  <si>
    <t>113°54'47.484" E</t>
  </si>
  <si>
    <t>2016-01</t>
  </si>
  <si>
    <t>2020-01</t>
  </si>
  <si>
    <t>To compare success between 4 treatments (control, bakul, shade, bakul+shade) in 2 conditions (old/unburned sedge and recently burned)</t>
  </si>
  <si>
    <t>Shorea balangeran; Pittosporum sp.</t>
  </si>
  <si>
    <t>Balangeran; Prupuk</t>
  </si>
  <si>
    <t>wildings; seedling nursery</t>
  </si>
  <si>
    <t>Bakul; shade; bakul + shade; control</t>
  </si>
  <si>
    <t>Mean basal diam: 0.66 cm (S.b.); 0.47 cm (P.sp.). Mean height: 58.9 cm (S.b.); 47.7 cm (P.sp.)</t>
  </si>
  <si>
    <t>burned degraded peatland; open degraded peatland</t>
  </si>
  <si>
    <t>logged; burnt (old); burnt (recent); drained</t>
  </si>
  <si>
    <t>1 m</t>
  </si>
  <si>
    <t>shade; control</t>
  </si>
  <si>
    <t>8 plots</t>
  </si>
  <si>
    <t>Save the Orangutan; Orangutan Land Trust; Arcus Foundation; The Orangutan Project; Ocean Parks Conservation Foundation Hong Kong; Darwin Initiative</t>
  </si>
  <si>
    <t>SAL2020BNF_BFA2016</t>
  </si>
  <si>
    <t>BFA-2016 data</t>
  </si>
  <si>
    <t>2°19'18.984" S</t>
  </si>
  <si>
    <t>113°55'4.0434" E</t>
  </si>
  <si>
    <t>2019-10</t>
  </si>
  <si>
    <t>To compare success in 2 conditions (recently burned and healthy forest) and compare between 4 species</t>
  </si>
  <si>
    <t>Shorea balangeran; Eleaocarpus acmocarpus; Pittosporum sp.; Syzygium sp. 6 cf. campanulatum/13</t>
  </si>
  <si>
    <t>Balangeran; Patanak galaget; Prupuk; Tampohot</t>
  </si>
  <si>
    <t>All with bakul</t>
  </si>
  <si>
    <t>Mean basal diam: 0.37 cm (S.b.); 0.41 cm (E.a.); 0.43 cm (P.sp); 0.38 cm (S.sp6). Mean height: 44.0 (S.b.); 40.5 (E.a.); 39.5 (P.sp); 36.5 (S.sp6)</t>
  </si>
  <si>
    <t>burned degraded peatland; enrichment planting in relatively healthy forest</t>
  </si>
  <si>
    <t>logged; burnt (recent); drained</t>
  </si>
  <si>
    <t>450 (S.b.); 456 (E.a.); 453 (P.sp.); 441 (S.sp.)</t>
  </si>
  <si>
    <t>2 plots</t>
  </si>
  <si>
    <t>SAL2020BNF_ICCTF2017</t>
  </si>
  <si>
    <t>Katoppo, Daniel Refly; Ermiasi, Yunsiska;  Kusin, Kitso; Salahuddin; Ripoll Capilla, Bernat; Nasir, Darmae</t>
  </si>
  <si>
    <t>ICCTF-2017 data</t>
  </si>
  <si>
    <t>2°19'58.1514" S</t>
  </si>
  <si>
    <t>113°55'10.416" E</t>
  </si>
  <si>
    <t>2018-02</t>
  </si>
  <si>
    <t>To assess success of attempts to reforest burned areas alongside canals and compare between species</t>
  </si>
  <si>
    <t>No data on size</t>
  </si>
  <si>
    <t>burned degraded peatland</t>
  </si>
  <si>
    <t>425 (S.b.); 427 (E.a.); 422 (P.sp.); 426 (S.sp.)</t>
  </si>
  <si>
    <t>17 transects</t>
  </si>
  <si>
    <t>3-4</t>
  </si>
  <si>
    <t>Indonesia Climate Change Trust Fund; Arcus Foundation; The Orangutan Project; Ocean Parks Conservation Foundation Hong Kong; Darwin Initiative</t>
  </si>
  <si>
    <t>WR2020POAC</t>
  </si>
  <si>
    <t>Wetadewi, Rahmawati I.; Osaki, Mitsuru; Turjaman, Maman; Antonius, Sarjiya; Goenadi, Didiek Hadjar; Nursyamsi, Dedi; Maswar; Surayah, Lutfiah; Kato, Tsuyoshi</t>
  </si>
  <si>
    <t>Peatland Restoration Agency, Indonesia (WRI); Hokkaido University, Japan (OM); Forest Research and Development Centre, Forestry and Environment Research, Development and Innovation Agency, The Ministry of Environment and Forestry, Bogor, Indonesia (TM); Indonesia Institute of Sciences (AS); Indonesia Research Institute for Biotechnology and Bioindutry, PT Riset Perkebunan Nusantara (GDH);  Indonesia Agency for Agricultural Research and Development, Ministry of Agriculture (ND, M); PT. Wana Subur Lestari and PT Mayangkara Tanaman Industri, Indonesia (KT)</t>
  </si>
  <si>
    <t>Principles of AeroHydro Culture</t>
  </si>
  <si>
    <t>10.1007/978-981-33-4654-3_7</t>
  </si>
  <si>
    <t>rahmawatiw@unops.org; lutfiahs@unops.org</t>
  </si>
  <si>
    <t>2019-11 (Riau); 2019-12 (Central Kalimantan)</t>
  </si>
  <si>
    <t>Riau; Central Kalimantan</t>
  </si>
  <si>
    <t>Koto Ringin; Tane Jumpun</t>
  </si>
  <si>
    <t>Elaeis guineensis; Metroxylon sago; Shorea balangeran</t>
  </si>
  <si>
    <t>Oil palm; Sago; Balangeran</t>
  </si>
  <si>
    <t>oil palm plantation (Riau); former logging concession (C. Kalimantan)</t>
  </si>
  <si>
    <t>former logging concession (C. Kalimantan)</t>
  </si>
  <si>
    <t>25 trees per plot (Riau); 16 trees per plot (C. Kalimantan)</t>
  </si>
  <si>
    <t>red and yellow podosols; rocky, alluvial, and organosol soil; humusgleyic soils in form of swaps or wet soils (Riau)</t>
  </si>
  <si>
    <t>AeroHydro culture media (N, P, K, Mg, and B (in briquette form; oil palm special grade slow- release fertilizer), biochar, zeolite, K+ (K2O 30%; in granule form) plant biomass compost, liquid organic biofertilizer, arbuscular mycorrhizal fungi (AMF), and ectomycorrhizal (ECM) fungi); additional liquid organic biofertilizer sprayed onto leaves and roots</t>
  </si>
  <si>
    <t>5 (1 control, 4 treatment replicates)</t>
  </si>
  <si>
    <t>canal blocking and water pumping</t>
  </si>
  <si>
    <t>height; no. leaves; new fronds</t>
  </si>
  <si>
    <t>cm; count; count</t>
  </si>
  <si>
    <t>Land surface management; Aerial root; Ground water level (GWL); Plant growth promotion (PGP); Rhizosphere management</t>
  </si>
  <si>
    <t>UNOPS; WRI</t>
  </si>
  <si>
    <t>Insufficient growth monitoring data with initial sizes</t>
  </si>
  <si>
    <t>YTW2020PRCK</t>
  </si>
  <si>
    <t>Yuwati, Tri Wira; Rachmanadi, Dony; Qirom, M. Abdul; Santosa, Purwanto B.; Kusin, Kitso; Tata, Hesti Lestari</t>
  </si>
  <si>
    <t>Banjarbaru Environment and Forestry Research and Development Institute, Indonesia (YTW, RD, QMA, SPB); Center for International Cooperation in Sustainable Management of Tropical Peatland (CIMTROP), Palangkaraya University, Indonesia (KK); Forest Research and Development Center, Bogor, Indonesia
 (THL)</t>
  </si>
  <si>
    <t>Peatland Restoration in Central Kalimantan by Rewetting
and Rehabilitation with Shorea balangeran</t>
  </si>
  <si>
    <t>10.1007/978-981-33-4654-3_21</t>
  </si>
  <si>
    <t xml:space="preserve">0°8’48" to 3°27’00" south </t>
  </si>
  <si>
    <t>113° 2’36" to 114°44’00" east</t>
  </si>
  <si>
    <t>2015-12</t>
  </si>
  <si>
    <t>Tumbang Nusa Research Forest (KHDTK Tumbang Nusa)</t>
  </si>
  <si>
    <t>2015, 2500 ha burned</t>
  </si>
  <si>
    <t>3 x 3m</t>
  </si>
  <si>
    <t>waterlogged during rainy season</t>
  </si>
  <si>
    <t>peat depth 4m</t>
  </si>
  <si>
    <t>canal blockings</t>
  </si>
  <si>
    <t>height; diameter; canopy width</t>
  </si>
  <si>
    <t>cm; cm; cm</t>
  </si>
  <si>
    <t>Paludiculture; Peatland; Shorea balangeran; Canal blocking; Peat swamp forest</t>
  </si>
  <si>
    <t>Indonesian Peatland Restoration Agency (BRG); the Banjarbaru Environment and Forestry Research and Development Institute, South Kalimantan.</t>
  </si>
  <si>
    <t>SANT2020PTBU</t>
  </si>
  <si>
    <t>GH2020SWLL</t>
  </si>
  <si>
    <t>Gunawan, Haris; Afriyanti, Dian; Dewanto, Haryo A.</t>
  </si>
  <si>
    <t>Badan Restorasi Gambut Republik, Jakarta, Indonesia (GH, AD, DHA); Universitas Riau, Riau, Indonesia (GH); Universitas Batanghari Jambi, Jambi, Indonesia (AD)</t>
  </si>
  <si>
    <t>Show Windows and Lessons Learned from Peatland Restoration in Indonesia</t>
  </si>
  <si>
    <t>10.1007/978-981-33-4654-3_28</t>
  </si>
  <si>
    <t xml:space="preserve">Haris Gunawan; haris1901@gmail.com </t>
  </si>
  <si>
    <t>2017</t>
  </si>
  <si>
    <t>2019</t>
  </si>
  <si>
    <t>Riau; Jambi; West Kalimantan</t>
  </si>
  <si>
    <t>Tanjung Leban Village; Londerang; Rasau Jaya II</t>
  </si>
  <si>
    <t>Dyera lowii; Gonystylus bancanus; Calophyllum teysmannii; Shorea uliginosa; Eugenia spp;
Mezettia parviflora; Cratoxylon arborescens</t>
  </si>
  <si>
    <t>Jelutung; Ramin; Bintangur; Meranti Batu; Pelawan; Mempisang; Geronggang (TL); pasir-pasir; jelutung rawa; balangeran; bira- bira; pulai (L)</t>
  </si>
  <si>
    <t>oil palm plantation (TL)</t>
  </si>
  <si>
    <t>burned multiple times 2015 and 2019 (TL)</t>
  </si>
  <si>
    <t>2.5 ha (Tanjung Leban);</t>
  </si>
  <si>
    <t>11000 (TL)</t>
  </si>
  <si>
    <t>regularly flooded during rainy season (L)</t>
  </si>
  <si>
    <t>rewetted (TL); canal without blockings (L); canal blockings (RJII)</t>
  </si>
  <si>
    <t>fish; bees; duck</t>
  </si>
  <si>
    <t>Peatland restoration; Lesson learned; Stakeholder involvement; Payment for ecosystem services (PES); Revegetation</t>
  </si>
  <si>
    <t>-</t>
  </si>
  <si>
    <t>LISN2018KPDA (Londerang site)</t>
  </si>
  <si>
    <t>Partial height monitoring data from BPTA Ciamis 2018 for site Rasau Jaya II, but no reference</t>
  </si>
  <si>
    <t>YTW2008KHDTK_alst</t>
  </si>
  <si>
    <t>Yuwati, Tri Wira</t>
  </si>
  <si>
    <t>2°21'14.9"S</t>
  </si>
  <si>
    <t>114°06'00.8"E</t>
  </si>
  <si>
    <t>2008-6</t>
  </si>
  <si>
    <t>Pak Margo's farm Tumbang Nusa village</t>
  </si>
  <si>
    <t>Alstonia pneumatophora</t>
  </si>
  <si>
    <t>Pulai</t>
  </si>
  <si>
    <t>Seed</t>
  </si>
  <si>
    <t>Mycorrhiza fungi inoculated, including controls; sterilized and non sterilized media, including controls</t>
  </si>
  <si>
    <t>Former Acacia mangium plantation, understorey dominated by ferns. Burned annually until 2004</t>
  </si>
  <si>
    <t>25 per treatment</t>
  </si>
  <si>
    <t>1 transect per treatment</t>
  </si>
  <si>
    <t>Working on local farmers plot Pak Margo. Since 2004 Pal Margo  guarded Pulai and Jelutung plots against fires in 2015 and 2019. These plot survived the fire, but not the plots at the Tumbang Nusa Research station</t>
  </si>
  <si>
    <t>5.5.2021</t>
  </si>
  <si>
    <t>Later rewetted by the BRG in 2016, outside monitoring time</t>
  </si>
  <si>
    <t>YTW2009KHDTK_dacdry</t>
  </si>
  <si>
    <t>2008-4</t>
  </si>
  <si>
    <t>Dacrydium spp; Dacrydium beccarii</t>
  </si>
  <si>
    <t>Alau lokal; Alau nusa</t>
  </si>
  <si>
    <t>15.1 cm to 16.1 cm (depending on treatment)</t>
  </si>
  <si>
    <t>11 to 25 depending on treatment and species</t>
  </si>
  <si>
    <t>1 per treatments</t>
  </si>
  <si>
    <t>Plot completely burned down in 2015; later rewetted by the BRG in 2016</t>
  </si>
  <si>
    <t>YTW2009KHDTK_ramin</t>
  </si>
  <si>
    <t>2009-7</t>
  </si>
  <si>
    <t>27.5 to 31.8 cm (depending on treatment)</t>
  </si>
  <si>
    <t>46 to 48 depending on treatment</t>
  </si>
  <si>
    <t>4 transects</t>
  </si>
  <si>
    <t>height; diameter; no. leaves</t>
  </si>
  <si>
    <t>YTW2009KHDTK_jelutung</t>
  </si>
  <si>
    <t>11.1 cm to 11.6 cm (depending on treatment)</t>
  </si>
  <si>
    <t>37 to 39 depending on treatment</t>
  </si>
  <si>
    <t>2 transects per treatment</t>
  </si>
  <si>
    <t>Data_type</t>
  </si>
  <si>
    <t>nursery_time_wks</t>
  </si>
  <si>
    <t>ACEP2016RLGP</t>
  </si>
  <si>
    <t>figures</t>
  </si>
  <si>
    <t>Akbar, Acep</t>
  </si>
  <si>
    <t>Balai Litbang LHK Banjarbaru</t>
  </si>
  <si>
    <t>newsletter</t>
  </si>
  <si>
    <t>Restorasi Lahan Gambut Pasca Kebakaran</t>
  </si>
  <si>
    <t>acep_akbar@yahoo.com</t>
  </si>
  <si>
    <t>Bahasa</t>
  </si>
  <si>
    <t>Dyera polyphylla; Alstonia spatulata; Tetramerista glabra; Calophyllum soulattri; Litsea sp; Shorea balangeran; Shorea tesymanniana; Calophyllum sp; Sandoricum sp</t>
  </si>
  <si>
    <t>Jelutung/Pantung; Pulai; Punak; Kapurnaga; Medang telur; Balangeran; Meranti bunga; Bintangur; Papung</t>
  </si>
  <si>
    <t>burnt peatland</t>
  </si>
  <si>
    <t>utm_e; utm_n; latitude; longitude; start_plant; study_aim; province; site_name; rainfall_mm; temperature; species_trait; nursery_time_wks; site_area.km2; number_replanted; planting_density.m2; planting_distance.m; peat_nutrients; peat_hydrology; peat_soil_properties; remnant_forest; site_treatment; hydrological_management; soil_ammendment; weed_management; duration_months; time_series; variation; survival_species; growth_species; growth_measurement; growth_unit; biodiversity; financial_investment; labour</t>
  </si>
  <si>
    <t>Missing data and references cited from this publication. Article, however, stated field planting or growth trials in for species. Need to follow up with author on references.</t>
  </si>
  <si>
    <t>ALLO2018EEDC</t>
  </si>
  <si>
    <t xml:space="preserve">Allo, Merryana Kiding </t>
  </si>
  <si>
    <t>Balai Litbang Lingkungan Hidup dan Kehutanan Makassar</t>
  </si>
  <si>
    <t>conference_proceeding</t>
  </si>
  <si>
    <t>Exsitu Ebony (Diospyros celebica Bakh)</t>
  </si>
  <si>
    <t>merrymksr@yahoo.co.id, merrymakassar@gmail.com</t>
  </si>
  <si>
    <t>To demonstrate the condition of planting Ebony plants ex situ</t>
  </si>
  <si>
    <t>Sumatra Selatan</t>
  </si>
  <si>
    <t>Kepulauan Bangka Tengah</t>
  </si>
  <si>
    <t>Diospyros celebica</t>
  </si>
  <si>
    <t>Eboni</t>
  </si>
  <si>
    <t>1.5 years (age)</t>
  </si>
  <si>
    <t>logged peatland</t>
  </si>
  <si>
    <t>ground level &gt; water level from rivers</t>
  </si>
  <si>
    <t>pH 3.0-4.5 (acid); high humus content</t>
  </si>
  <si>
    <t>Clearing area is done by logging large trees where root systems will interfere with the growth of ebony seedlings</t>
  </si>
  <si>
    <t>height; diameter; canopy cover</t>
  </si>
  <si>
    <t>Eboni, ciri-ciri pertumbuhan, ex situ</t>
  </si>
  <si>
    <t>utm_n; utm_e; latitude; longitude; start_plant; end_mon; rainfall_mm; temperature; seedling_source; seedling_treatment; species_trait; site_area.km2; number_planted; number_replanted; palnting_density.m2; planting_distance.m; peat_nutrients; site_treatment; replicate; hydrological_mgmt; weed_mgmt; sampling_effort; timeseriesl variation; survival_species</t>
  </si>
  <si>
    <t>BUDI2018REGP_Agroforestry</t>
  </si>
  <si>
    <t>Budi, S. W., Istomo, Tarigan, S. D., Sukendro, A., Mulyadiana, A., Sulaeman, D., Dwiyanti, G., Dwisutono, A. N.</t>
  </si>
  <si>
    <t>Peatland Restoration Agency Indonesia (BRG); IPB University</t>
  </si>
  <si>
    <t xml:space="preserve">
Laporan Akhir: Restorasi Ekosistem Gambut Partisipatif Menggunakan Model Paludikultur di Sungai Mendahara KHG</t>
  </si>
  <si>
    <t>1°8'0"S</t>
  </si>
  <si>
    <t>103°34'0"E</t>
  </si>
  <si>
    <t>To restore the function of degraded peatland ecosystems.</t>
  </si>
  <si>
    <t>KHG Sungai Mendahara - Sungai Batanghari, Desa Sungai Beras, Kecamatan Mendahara Ulu Kabupaten Tanjung Jabung Timur</t>
  </si>
  <si>
    <t>Persea americana; Aquilaria spp; Mangifera indica; Dyera polyphylla; Archidendron jiringa; Parkia speciosa; Artocarpus heterophyllus</t>
  </si>
  <si>
    <t>alpukat; gaharu; mangga; jelutung; jengkol; petai; nanas; nangka</t>
  </si>
  <si>
    <t>chlorophyll content</t>
  </si>
  <si>
    <t>degraded</t>
  </si>
  <si>
    <t>Table 6 - piezometer readings</t>
  </si>
  <si>
    <t>Drained -25 to -65 cm water table; piezometer readings gambar 48-50</t>
  </si>
  <si>
    <t>timeseries; final measurement</t>
  </si>
  <si>
    <t>utm_n; utm_e; latitude; longitude; start_plant; end_mon; rainfall.mm; temperature; seedling_source; seedling_treatment; number_planted; number_replanted; planting_density.m2; planting_distance.m; peat_nutrients; peat_soil_properties; remnant_forest; site_treatments; replicates; soil_ammendment; sampling_effect; variation</t>
  </si>
  <si>
    <t>BUDI2018REGP_Paludiculture</t>
  </si>
  <si>
    <t>2017-11 (fencing plots 2018-10)</t>
  </si>
  <si>
    <t>2018-12</t>
  </si>
  <si>
    <t>Dyera polyphylla; Parkia speciosa; Archidendron jiringa; Artocarpus heterophyllus; Nephelium maingayi</t>
  </si>
  <si>
    <t>Jelutung; Petai; Jengkol; Nangka; Rambutan</t>
  </si>
  <si>
    <t xml:space="preserve"> 42.56/40.85 Dyera polyphylla; 28 Parkia speciosa; 43.17 Archidendron jiringa; 84.23 Artocarpus heterophyllus; 58.67 Nephelium maingayi (heights cm)</t>
  </si>
  <si>
    <t>Table 5 - piezometer readings</t>
  </si>
  <si>
    <t>nucleated planting and fencing</t>
  </si>
  <si>
    <t>liming dolomite</t>
  </si>
  <si>
    <t>DARW2016PBBC</t>
  </si>
  <si>
    <t>Darwo; Bogidarmanti, Rina</t>
  </si>
  <si>
    <t>Pusat Penelitian dan Pengembangan Hutan.</t>
  </si>
  <si>
    <t>Prospek budidaya bintangur (Callophyllum soulatri) untuk dikembangkan di lahan gambut</t>
  </si>
  <si>
    <t>10.13057/psnmbi/m020225</t>
  </si>
  <si>
    <t>darwop3h@gmail.com; rinabogidarmanti@yahoo.com</t>
  </si>
  <si>
    <t>1°32’42” N</t>
  </si>
  <si>
    <t>101°49’04” E</t>
  </si>
  <si>
    <t>To evaluate the extent of growth ability and characteristics of bintangur in peatlands.</t>
  </si>
  <si>
    <t>Izin Usaha Pemanfaatan Hasil Hutan Kayu Hutan Tanaman Industri (IUPHHK-HTI) PT. Arara Abadi, Distrik Rasau Kuning, Kabupaten Siak</t>
  </si>
  <si>
    <t>1.937-3.484 mm (average 2.456 mm/year)</t>
  </si>
  <si>
    <t>27.7°C, dengan rata-rata maksimum 29.3°C dan rata-rata
minimum 26.4°C</t>
  </si>
  <si>
    <t>Calophyllum soulattri</t>
  </si>
  <si>
    <t>Bintangur</t>
  </si>
  <si>
    <t>Before planting - planting holes were fertilized with Rock Phosphat base 250 g/hole, KCA (boiller ash) 2 kg/hole; After planting - 100 g of NPK/plant when the plants aged at 1, 4 and 12 months old.</t>
  </si>
  <si>
    <t>_x000D_
Weeding is carried out 3 times at the age of 1-2 years and 2 times at the age of 3-4 years</t>
  </si>
  <si>
    <t>Callophyllum soulatri, lahan gambut, riap, kayu pulp dan energi</t>
  </si>
  <si>
    <t>latitude; longitude; start_plant; end_mon; seedling_source; seedling_treatment; original_size; species_traits; nursery_time_wks; site_history; number_replanted; planting_density.m2; peat_nutrients; peat_hydrology; peat_soil_properties; remnant_forest; replicate; sampling_effort; variation</t>
  </si>
  <si>
    <t>DARY2016PHR_CKPP</t>
  </si>
  <si>
    <t>Daryono, Herman; Subiakto, Atok</t>
  </si>
  <si>
    <t>Kementerian Kehutanan, Badan Penelitian dan Pengembangan Kehutanan,
Pusat Penelitian dan Pengembangan Konservasi dan Rehabilitasi</t>
  </si>
  <si>
    <t>Pengelolaan Hutan Rawa Gambut</t>
  </si>
  <si>
    <t>evlap_p3kr@yahoo.co.id; hermandaryono@yahoo.com</t>
  </si>
  <si>
    <t>To manage peatlands using science and technologica;l approachesv which considers ecological and social functions
culture and economies</t>
  </si>
  <si>
    <t>CKPP Kalteng</t>
  </si>
  <si>
    <t>CKPP kalteng - 7 species</t>
  </si>
  <si>
    <t>Local peat swamp forest species: CKPP Kalteng - Table 11</t>
  </si>
  <si>
    <t>Local peat swamp forest CKPP kalteng - 12 months type</t>
  </si>
  <si>
    <t>utm_e; utm_n; latitude; longitude; start_rest; start_plant; end_mon; rainfall_mm; temperature; seedling_source; seedling_treatment; original_size; species_trait; nurserytime_wks; site_area.km2; number_replanted; planting_density.m2; planting_distance.m; peat_nutrients; peat_hydrology; peat_soil_properties; site_treatment; hydrological_management; soil_ammendment; weed_management; duration_months; variation</t>
  </si>
  <si>
    <t>16.11.2020</t>
  </si>
  <si>
    <t>Multiple sites at Jambi and would have to break the studies down to different data rows</t>
  </si>
  <si>
    <t>DARY2016PHR_HLG</t>
  </si>
  <si>
    <t>Kementerian Kehutanan, Badan Penelitian dan Pengembangan Kehutanan, Pusat Penelitian dan Pengembangan Konservasi dan Rehabilitasi</t>
  </si>
  <si>
    <t>To manage peatlands using science and technological; approaches which consider ecological and social functions
culture and economies</t>
  </si>
  <si>
    <t>HLG Londerang</t>
  </si>
  <si>
    <t>36; Dipterocarps - 25; (2) Biodiesel: HLG Londerang - 1 species; (3) Local peat swamp forest  species (HRG): HLG Londerang - 8 species</t>
  </si>
  <si>
    <t>Shorea leprosula; Shorea selanica; Shorea parvifolia; Shorea seminis; Shorea smithiana; Shorea stenoptera; Shorea stenoptera; Shorea javanica; Shorea pinanga; Shorea fallax; Shorea ovalis; Shorea guiso; Shorea uliginosa; Shorea multiflora; Shorea balangeran; Shorea macrophylla; Shorea mecisopteryx; Shorea johorensis; Shorea virenscens; Hopea odorata; Hopea dryobalanoides; Hopea gregaria; Hopea cernua; Dryobalanops lanceolata; Anisoptera marginata; Parashorea sp; Schleiera oleosa; Pongamia pinnata; Calophyllum inophyllum; Gonystylus bancanus; Uranda scorpiodes; Diospyros malam; Callophyllum soulatri; Callophyllum macrospermum; Quercus bennetii; Momalium caryophyllaceum; Dillenia excelsa</t>
  </si>
  <si>
    <t>(1) Dipterocarps: HLG Londerang - Table 7; (2) Biodiesel: HLG Londerang - Table 8; (3) Local peat swamp forest species: HLG Londerang - Table 10</t>
  </si>
  <si>
    <t>(1) Dipterocarps: HLG Londerang - 12 months; (2) Biodiesel: HLG Londerang - 12 months; (3) Local peat swamp forest (HRG): HLG Londerang - 12 months</t>
  </si>
  <si>
    <t>utm_e; utm_n; latitude; longitude; start_rest; rainfall_mm; temperature; seedling_source; seedling_treatment; original_size; species_trait; nurserytime_wks; site_area.km2; number_replanted; planting_density.m2; planting_distance.m; peat_nutrients; peat_hydrology; peat_soil_properties; site_treatment; hydrological_management; soil_ammendment; weed_management; duration_months; variation</t>
  </si>
  <si>
    <t>DARY2016PHR_PTWKS</t>
  </si>
  <si>
    <t>PT WKS</t>
  </si>
  <si>
    <t>(1) Dipterocarps: PT WKS - 3 species; (2) Local peat swamp forest  species PT WKS -  7 species</t>
  </si>
  <si>
    <t>(1) Dipterocarps: PT WKS - Table 8 ; (2) Local peat swamp forest species: PT WKS -  Table 12</t>
  </si>
  <si>
    <t>(1) Dipterocarps: PT WKS - 24 months; (2) Local peat swamp forest (HRG): PT WKS -  24 months</t>
  </si>
  <si>
    <t>DHAR2007DTGM</t>
  </si>
  <si>
    <t>Dharmono</t>
  </si>
  <si>
    <t>Program Studi Pendidikan Biologi Fakultas Keguruan dan Ilmu Pendidikan
Universitas Lambung Mangkurat
Jalan Brigjen H. Hasan Basry Banjarmasin, Indonesia</t>
  </si>
  <si>
    <t>Dampak Tumbuhan Gelam (Melaleuca cajuputi Powell) Terhadap Struktur dan Komposisi Vegetasi Lahan Gambut (Studi Kasus Terhadap 4 Lahan Gambut di Kabupaten Banjar Kalimantan Selatan)</t>
  </si>
  <si>
    <t>114°–115° N</t>
  </si>
  <si>
    <t>2°–3° E</t>
  </si>
  <si>
    <t>To be used as material for scientific information about changes in the vegetation structure of peatlands as a result of planting Gelam on peatlands and as an input for the local government of South Kalimantan to consider further policy-making regarding efforts to use gelam as a reforestation  plant species for peatlands.</t>
  </si>
  <si>
    <t>South Kalimantan</t>
  </si>
  <si>
    <t>Kecamatan Gambut, Kabupaten Banjar, Kalimantan Selatan</t>
  </si>
  <si>
    <t>Melaeluca cajuputi</t>
  </si>
  <si>
    <t>Gelam</t>
  </si>
  <si>
    <t>management (interventions); planting gelam; logged forest</t>
  </si>
  <si>
    <t>Site 1 - 13.7 ha; Site 2 - 10.6 ha; Site 3 - 10.7 ha; Site 4 - 8.3 ha</t>
  </si>
  <si>
    <t xml:space="preserve">Site 1 - Closed canopy peatland and has not undergo any management and vegetation dominated by trees; Site 2 - Peatland with covered with bush, i.e.  peatland that has tree structure resulted from
past logging and  vegetation structure is dominated by bush; Site 3 - Peatland that is closed with mixed vegetation, i.e. peatland that has undergo management of Melaleuca cajuputi plantings, but other tree species are also found in the peatland; Peatlands that is covered by Melaleuca cajuputi.   </t>
  </si>
  <si>
    <t>gelam, vegetation analysis, peat lands</t>
  </si>
  <si>
    <t xml:space="preserve">start_rest; start_plant; end_mon; rainfall_mm; temperature; seedlin_source;  seedling_treatment; original_size; species_trait; nurserytime_wks; number_planted; number_replanted; planting_density; planting_distance.m; peat_nutrients; peat_hydrology; peat_soil_properties; hydrological_management; soil_ammendment; weed_management; sampling_effort; duration_wks; timeseries; survival_species; growth_species; growth_measurement; growth_unit; owner_contact </t>
  </si>
  <si>
    <t>Melaleuca caujuputi is not native to peat swamp forest but has been used for peatland restoration. However, this study highlights the negative of impact of utilizing M. cajuputi to use as a restoration tree species in degraded peatlands as the species tend to become the dominant species, preventing other vegetation or tree species to grow and leaf litter/litterfall from M. cajuputi may have secondary metabolite compounds which can be phytotoxic to other vegetation as well as microbial decomposers. No survival nor growth data reported in this study, but can search for author online to get author's contact information.</t>
  </si>
  <si>
    <t>FALA2011APJD</t>
  </si>
  <si>
    <t>Falah, Faiqotul; Adinugroho, Wahyu Catur</t>
  </si>
  <si>
    <t>Balai Penelitian Teknologi Konservasi Sumber Daya Alam Samboja</t>
  </si>
  <si>
    <t>Aspek Pemilihan Jenis Dalam Kegiatan Rehabilitasi Eks Proyek Pengembangan Lahan Gambut (PLG)</t>
  </si>
  <si>
    <t>Bahasa; English</t>
  </si>
  <si>
    <t>Provide information regarding the selection of vegetation types used by the community in peatland rehabilitation activities carried out by the community in the ex-PLG area of ​​Kapuas Regency, Central Kalimantan, including aspects of type selection</t>
  </si>
  <si>
    <t>Kalimantan Tengah</t>
  </si>
  <si>
    <t>Ex-PLG sites, Kabupaten Kapuas - (1) Desa Lamunti; (2) Desa Katunjung, Mantangai</t>
  </si>
  <si>
    <t>Variety stated, but not specified the exact locations</t>
  </si>
  <si>
    <t>Macaranga pruinosa; Dyera lowii; Paserianthes falcataria; Calamus trachycoleus</t>
  </si>
  <si>
    <t>Mahang; Jelutung; Sengon; Rotan irit</t>
  </si>
  <si>
    <t>drained peatlands and canals building; fire; logged forest</t>
  </si>
  <si>
    <t>drained peatlands and canals building</t>
  </si>
  <si>
    <t>Sengon - 3 x 4-m; rest not stated</t>
  </si>
  <si>
    <t xml:space="preserve">Specifically focus on plant species that are of economic value to villages and communities. Not much of growth or survival data, but cited references from restoration trials previously. Methodology for this paper was primarily through interviews. </t>
  </si>
  <si>
    <t>GH2013PRIR</t>
  </si>
  <si>
    <t>Gunawan, Haris</t>
  </si>
  <si>
    <t>Laboratorium Pengelolaan Ekosistem dan Lingkungan, Departemen Biologi Universitas Riau, Kampus Binawidya, Simpang Baru Panam, Pekanbaru</t>
  </si>
  <si>
    <t>conference proceeding</t>
  </si>
  <si>
    <t>Peatland Restoration in Riau Biosphere Reserve, Indonesia</t>
  </si>
  <si>
    <t>harisl901@gmail.com</t>
  </si>
  <si>
    <t>Bahasa;English</t>
  </si>
  <si>
    <t>0° 44'-1° 11' N</t>
  </si>
  <si>
    <t>0° 11'- 102° 10' E</t>
  </si>
  <si>
    <t xml:space="preserve">
To restore the main ecological, economic and social functions</t>
  </si>
  <si>
    <t>Cagar Biosfer Giam Siak Kecil-Bukit Batu</t>
  </si>
  <si>
    <t xml:space="preserve">Cratoxylum arborescens Palaquium burckii; Palaquium sumatranum;Tetramerista glabra; Dyera lowii; </t>
  </si>
  <si>
    <t>Cutting; widlings; seedling nursery</t>
  </si>
  <si>
    <t>logged forest; burnt forest; economic gap planting; meixed gap planting; line planting; mixed line planting</t>
  </si>
  <si>
    <t>illegal logging; fire; wind disturbance; forest clearing; drainage canals; blocked canals</t>
  </si>
  <si>
    <t>blocked canals</t>
  </si>
  <si>
    <t>height; relative growth rate</t>
  </si>
  <si>
    <t>cm; cm/year</t>
  </si>
  <si>
    <t>peatland; restoration; Riau Biosphere Reserve</t>
  </si>
  <si>
    <t>start_rest; start_plant; end_mon; rainfall_mm; temperature; species_num; seedling_treatment; nurserytime_wks; number_planted; number_replanted; planting_density; planting_distance.m; site_treatment; soil_ammendment; weed_management; sampling_effort</t>
  </si>
  <si>
    <t>HADI2018JFLH</t>
  </si>
  <si>
    <t>Hadi, Etik Erna Wati; Purwanto; Junaidah; Bastoni</t>
  </si>
  <si>
    <t>Balai Penelitian dan pengembangan Lingkungan Hidup dan Kehutanan Palembang; Balai Penelitian dan Pengembangan Lingkungan Hidup dan Kehutanan Banjarbaru</t>
  </si>
  <si>
    <t>Jenis-jenis Flora Langka Hutan Rawa Gambut di Sumbagsel dan Potensinya untuk Kegiatan Restorasi</t>
  </si>
  <si>
    <t>etik_imkho@yahoo.co.id</t>
  </si>
  <si>
    <t>To find out the types of rare flora in peat swamp forests and develop a conservation plot</t>
  </si>
  <si>
    <t>Kebun Konservasi Plasma Nutfah (KKPN), Desa Sepucuk, Kecamatan Kayuagung, Kabupaten Ogan Komering Ilir</t>
  </si>
  <si>
    <t>Shorea pauciflora; Diospyros siamang; Dyera lowii; Endospermum duodenum; Pterospermum sp.; Eugenia sp.; Alstonia pneumatophora; Aquilaria malaccensis; Hopea mengarawan; Alseodaphne sp. (10); Alseodaphne sp. (11);  Fagraea fragrans; Parkia sp.; Dialium indum; Alstonia scholaris</t>
  </si>
  <si>
    <t>Meranti rawa; Arang-arang; Jelutung; Medang labu; Bayur; Kelat; Pulai rawa; Gaharu; Merawan; Medang cula; Medang pungut; Tembusa; Pabung kijang; Keranji; Pulai</t>
  </si>
  <si>
    <t xml:space="preserve">Hutan Produksi Terbatas (HPT) Kayuagung – Pedamaran; Hutan Lindung; Kawasan Cagar Biosfir Giam Siak Kecil – Bukit Batu (CB GSK-BB)
Gambut Sungai Beram Itam (HLG Bram Itam);  </t>
  </si>
  <si>
    <t>tinggi;diameter</t>
  </si>
  <si>
    <t>flora langka; hutan rawa gambut; restorasi; sumbagsel</t>
  </si>
  <si>
    <t>utm_n; utm_e; latitude; longitude; rainfall_mm; temperature; seedling_treatment; planting_exposure; site_history; number_replanted; peat_nutrients; peat_hydrology; peat_soil_properties; site_treatment; replicate; hydrological_mgmt; soil_ammendment; weed_mgmt; duration_months</t>
  </si>
  <si>
    <t>Kebun Konservasi Plasma Nutfah Kedaton (KKPNK), Kabupaten OKI had experience peatland fires in 2006 (link: https://www.mongabay.co.id/2016/03/10/kebun-plasma-nutfah-sepucuk-oki-contoh-nyata-restorasi-gambut-di-sumatera-selatan/ )</t>
  </si>
  <si>
    <t>HARU2014ABJR_DesaJabiren</t>
  </si>
  <si>
    <t>Harun, Marinus Kristiadi</t>
  </si>
  <si>
    <t>IPB University</t>
  </si>
  <si>
    <t>book</t>
  </si>
  <si>
    <t>Agroforesty Berbasis Jelutung Rawa: Solusi Sosial, Ekonomi, dan Lingkungan Pengelolaan Lahan Gambut</t>
  </si>
  <si>
    <t>mkristiadih@gmail.com</t>
  </si>
  <si>
    <t xml:space="preserve">
To provide information
regarding the feasibility of developing agroforestry for
rehabilitating degraded forests and peatlands.</t>
  </si>
  <si>
    <t>Desa Jabiren</t>
  </si>
  <si>
    <t>Jelutung rawa</t>
  </si>
  <si>
    <t>mixed cropping</t>
  </si>
  <si>
    <t>5 x 4 m</t>
  </si>
  <si>
    <t>fertilising; liming; pruning</t>
  </si>
  <si>
    <t>Financial analyses were presented in 1 Chapter</t>
  </si>
  <si>
    <t xml:space="preserve">utm_e; utm_n; latitude; longitude; rainfall_mm; temperature; original_size; species_trait; nurserytime_wks; site_area.km2; number_replanted; planting_density.m2; planting_distance.m; peat_nutrients; peat_hydrology; peat_soil_properties; remnant_forest; site_treatment; hydrological_management; soil_ammendment; sampling_effort; survival_species; </t>
  </si>
  <si>
    <t>HARU2014ABJR_DesaMentarenII</t>
  </si>
  <si>
    <t>Desa Mentaren II</t>
  </si>
  <si>
    <t>(1) agrosilvofishery with constituent components: salak,
durian, agarwood and fish ponds; (2) alleycropping with
oranges and rice; (3) mixcropping with rubber and rice</t>
  </si>
  <si>
    <t>HARU2014ABJR_DesaTumbangNusa</t>
  </si>
  <si>
    <t>Desa Tumbang Nusa</t>
  </si>
  <si>
    <t>mixed cropping with rambutan and pineapple</t>
  </si>
  <si>
    <t>flooding in early years after planting</t>
  </si>
  <si>
    <t>HARU2014ABJR_Kalampangan</t>
  </si>
  <si>
    <t>2004-12 (Plots A to D) ; 2005-12 (Plots E-N)</t>
  </si>
  <si>
    <t>2004-12; 2005-12</t>
  </si>
  <si>
    <t>30-40 cm; 6-8 mm diameter</t>
  </si>
  <si>
    <t>alleycropping with corn, mustard greens, longbean, peppers/chilli and spring onion</t>
  </si>
  <si>
    <t>5 x 3.25 m</t>
  </si>
  <si>
    <t>HERN2018PPTP</t>
  </si>
  <si>
    <t>table</t>
  </si>
  <si>
    <t>Hernawan, E., Aos, Soekarno, I., Syamsudin, T. S., Hidayat, Y.</t>
  </si>
  <si>
    <t>Peatland Restoration Agency Indonesia (BRG); Bandung Institute of Techology (ITB)</t>
  </si>
  <si>
    <t>Peningkatan Produktivitas Tanaman Paludikultur Pada Program Pemulihan Ekosistem Gambut Di APL KHG Sungai Mendahara – Sungai Batanghari Kabupaten Tanjung Jabung Timur Provinsi</t>
  </si>
  <si>
    <t>1°10'0"S</t>
  </si>
  <si>
    <t>103°33'0"E</t>
  </si>
  <si>
    <t>To increase the productivity of paludiculture plants in the Peatland Ecosystem Restoration Program at the KHG Mendahara River - Batanghari River, Tanjung Jabung Timur Regency, Jambi</t>
  </si>
  <si>
    <t>Desa Sinar Wajo</t>
  </si>
  <si>
    <t>Areca catechu L.</t>
  </si>
  <si>
    <t>pinang</t>
  </si>
  <si>
    <t>seeds; propagules from parent Kecamatan Betara Kabupaten Tanjungjabung Barat Provinsi Jambi (certified)</t>
  </si>
  <si>
    <t>S1 - seedlot Haji Baun; S2 - seedlot Acil; S3 - seedlot Retno ; S4 - seedlot Eko</t>
  </si>
  <si>
    <t>no. of leaves</t>
  </si>
  <si>
    <t>600 (150 per site treatment plot P1-4, 20% extra seedlings)</t>
  </si>
  <si>
    <t>3 x 6 m</t>
  </si>
  <si>
    <t>Gambar V.21.</t>
  </si>
  <si>
    <t>P1 - Oil palm crop only; P2 - Mixed crop of oil palm and areca palm; P3 - Mixed cropping of coconut and areca palm; P4 - Areca palm crop only</t>
  </si>
  <si>
    <t>Drained -35 to -70 cm water table; Gambar V.21.</t>
  </si>
  <si>
    <t>Fertilizer application NPK, and pH neutralizers such as dolomite and furadan</t>
  </si>
  <si>
    <t>final measuremet</t>
  </si>
  <si>
    <t>latitude; longitude; seedling_treatment; original_size; nursery_time_wks; number_replanted; planting.density.m2; peat_nutrients; peat_soil_properties; remnant_forest; weed_mgmt; sampling_effort; variation</t>
  </si>
  <si>
    <t>KUSI2007SIPD</t>
  </si>
  <si>
    <t>Kusin, Kitso; Gaman, Sampang M; Susanto, Agung R</t>
  </si>
  <si>
    <t>Centre for International Co-operation in Management of Tropical Peatland (CIMTROP); University of Palangka Raya</t>
  </si>
  <si>
    <t>Studi Investigasi Perkembangan dan Persentase Tumbuh Pohon Lokal (Shorea balangeran) Pada Gambut Terdegradasi</t>
  </si>
  <si>
    <t xml:space="preserve">Kitso Kusin; kitsoksn@yahoo.com </t>
  </si>
  <si>
    <t>2°19'54.15"S (Restorasi 1);  2°20'21.42"S (Restorasi 2); 2°20'45.63"S (forest Hutan)</t>
  </si>
  <si>
    <t>114° 1'23.01"E (Restorasi 1); 114° 1'55.33"E (Restorasi 2); 114° 2'11.16"E (Hutan)</t>
  </si>
  <si>
    <t>2006-02</t>
  </si>
  <si>
    <t>2006-04 (survival); 2006-10 (height)</t>
  </si>
  <si>
    <t>(1) To investigate the growth and growth percentage of Shorea bal Pangeran on degraded peat; (2) Comparing the growth and growth percentage on degraded peat and forested areas.</t>
  </si>
  <si>
    <t>Ex-PLG Blok C Kalampangan, located between the river Kahayan and Sabangau</t>
  </si>
  <si>
    <t>Kahui</t>
  </si>
  <si>
    <t xml:space="preserve">
Seedlings are collected from mother trees in peat swamp forests</t>
  </si>
  <si>
    <t>NPK; Mycchoriza (Ectomycchoriza)</t>
  </si>
  <si>
    <t>Age - 8 months</t>
  </si>
  <si>
    <t>burnt peatland area - 2 sites; forest area - 1 site</t>
  </si>
  <si>
    <t>0.069 total (0.023;0.023:0.023 per site KEYTROP document)</t>
  </si>
  <si>
    <t>1500; Areal bekas terbakar - 1000; Areal hutan - 500 burnt peatland area - 2 sites; forest area - 1 site</t>
  </si>
  <si>
    <t>flooding</t>
  </si>
  <si>
    <t>Dam building</t>
  </si>
  <si>
    <t>groundwater table</t>
  </si>
  <si>
    <t>2 (survival); 8 (height)</t>
  </si>
  <si>
    <t>mm; cm</t>
  </si>
  <si>
    <t>rainfall_mm; temperature; original_size; species_trait; site_area.km2; number_replanted; planting_density.m2; peat_nutrients; peat_soil_properties; replicate; soil_ammendment; weed_management; sampling_effort; variation</t>
  </si>
  <si>
    <t>To refer to CIMTROP rehab trial site reports</t>
  </si>
  <si>
    <t>KUSU2016PTBK</t>
  </si>
  <si>
    <t>Kusumarestu, Nisfu</t>
  </si>
  <si>
    <t>Kepala Seksi Konservasi, Rehabilitasi Hutan dan Lahan Dinas_x000D_
Perkebunan dan Kehutanan Kab.Pulang Pisau</t>
  </si>
  <si>
    <t xml:space="preserve">Profil Tanaman Balangeran di Kabupaten Pulang Pisau </t>
  </si>
  <si>
    <t>02 42 57.6-02 43 11.9 S</t>
  </si>
  <si>
    <t>To maintain sustainability by replanting Shorea Balangeran</t>
  </si>
  <si>
    <t>Desa Bereng, Kecamatan Kahayan Hilir, Pulang Pisau</t>
  </si>
  <si>
    <t>Desa Paduran Sebangau, Kecamatan Sebangau Kuala, Kabupaten_x000D_
Pulang Pisau</t>
  </si>
  <si>
    <t>open land; for rice field</t>
  </si>
  <si>
    <t xml:space="preserve">start_rest; start_plant; end_mon; rainfall_mm; temperature; seedlin_source;  seedling_treatment; original_size; species_trait; nurserytime_wks; number_planted; number_replanted; planting_density.m2; planting_distance.m; peat_nutrients; peat_hydrology; peat_soilproperties; hydrological_management; soil_ammendment; weed_management; sampling_effort; duration_months; timeseries; survival_species; growth_species; growth_measurement; growth_unit; owner_contact </t>
  </si>
  <si>
    <t>An article from a newsletter which summarizes restoration trials utilizing Shorea balangeran. There is growth data but no survival data. Growth data from this article is not conducted by author, only reported. Worth to ask author for any possible details relating to this project</t>
  </si>
  <si>
    <t>LISN2018KPDA</t>
  </si>
  <si>
    <t>Lisnawati, Yunita</t>
  </si>
  <si>
    <t>Peatland Restoration Agency Indonesia (BRG); Center for Forest Research and Development</t>
  </si>
  <si>
    <t>Kajian Paludikultur dan Agroforesti untuk pengelolaan lahan gambut yang berkelanjutan</t>
  </si>
  <si>
    <t>salvinia_nita@yahoo.co.id</t>
  </si>
  <si>
    <t>0°58’12.90’’ (lokasi 1); 0°54’37.66’’ (Lokasi 2); 1°00’52.10’’ (Lokasi 3)</t>
  </si>
  <si>
    <t>103°20’39.98’’ (lokasi 1); 103°21’23.56’’ (Lokasi 2); 103°19’20.30’’ (Lokasi 3)</t>
  </si>
  <si>
    <t>2018-10</t>
  </si>
  <si>
    <t>To implement paludiculture techniques and
agoforestry towards productive peat landscapes that can guarantee benefits
economically, ecologically and socially in a sustainable manner.</t>
  </si>
  <si>
    <t>Hutan Lindung Gambut (HLG) Sungai Londerang</t>
  </si>
  <si>
    <t xml:space="preserve">Individual planting - Dyera lowii; Alstonia pneuciflorum; Shorea balangeran; Fagraea crenulata; Elaeocarpus floribundus; Aquilaria microcarpa; Metroxylon sp; mixed planting - Lophopetalum javanicum; Dialum indum; Ploiarum
alternifolium; Cerbera manghas; Endospermum diadenum; Tetramerista glabra; Alseodaphne sp; Shorea ovalis; Polyalthia sp; Eugenia sp </t>
  </si>
  <si>
    <t>jelutung rawa; pulai rawa; balangeran; bira-bira; pasir-pasir; gaharu; sagu; mixed planting - perupuk; keranji; beriang; bintaro; kayu labu; punak; medang; meranti rawa; pisang-pisang; jambu-jambu</t>
  </si>
  <si>
    <t>Height after 1.5 months - Dyera lowii - 57.5; Shrea balangeran - 91.1; Fagraea crenulata - 31.8; Alstonia pneuciflorum - 69.8</t>
  </si>
  <si>
    <t>burnt in 2015 and burned again 2019 (GH2020SWLL)</t>
  </si>
  <si>
    <t>0.105 (0.075,0.02,0.01)</t>
  </si>
  <si>
    <t>Dyera lowii - 1200; Shorea balangeran - 1800;  Elaeocarpus floribundus - 1200; Fagraea crenulata - 2400; Alstonia pneuciflorum - 1200; Aquilaria microcarpa - 1200; Metroxylon sagu - 250</t>
  </si>
  <si>
    <t>Sagu - 10 x 10 m; All other species - 3 x 3 m</t>
  </si>
  <si>
    <t>Monsoon season - ground water level - 5-19cm; Flooding - ± 50 cm</t>
  </si>
  <si>
    <t>3 (demo plots)</t>
  </si>
  <si>
    <t>latitude; longitude; rainfall.mm; temperature; seedling_treatment; species_treatment; nursery_time_months; planting_density.m2; peat_nutrients; peat_soil_properties; site_treatment; replicates; sampling_effort; variation</t>
  </si>
  <si>
    <t>Randi</t>
  </si>
  <si>
    <t>MA2009IGIM_ JambiProvince</t>
  </si>
  <si>
    <t>Muin, Abdurrani</t>
  </si>
  <si>
    <t>Guru Besar Fakultas Kehutanan Universitas Tanjungpura.</t>
  </si>
  <si>
    <t>conference _proceeding</t>
  </si>
  <si>
    <t>TINJAUAN EKOLOGI DAN PERSYARATAN TAPAK: UJI COBA PENANAMAN RAMIN</t>
  </si>
  <si>
    <t>abdurrani.muin@gmail.com</t>
  </si>
  <si>
    <t>Jambi Province</t>
  </si>
  <si>
    <t>Enrichment planting - logged forest</t>
  </si>
  <si>
    <t>logged forest</t>
  </si>
  <si>
    <t>108 months/9 years (Butarbutar, Harahap dan Sunarto, 2000)</t>
  </si>
  <si>
    <t>ramin (G. bancanus), light intensity and mycorrhiza</t>
  </si>
  <si>
    <t>utm_e; utm_n; latitude; longitude; start_rest_start_plant; study_aim; rainfall_mm; temperature; seedling_source; nuersery_time_wks; site_area.km2; number_planted; number_replanted; planting_density.m2; planting_distance.m; peat_nutrients; peat_hydrology; peat_soil_properties; remnant_forest; hydrological_management; soil_ammendment; weed_management; sampling_effort; biodiversity; financial_investment; labour</t>
  </si>
  <si>
    <t>Reference - Butarbutar, Harahap_x000D_
dan Sunarto, 2000. Ramin (G. bancanus) is a type of semitolerant, a type of plant that has a high level of dependence on mycorrhizal fungi. Multiple studies cited in this conference proceeding paper, best to follow up with author and also check references. The studies are enrichment planting, regeneration study and inoculation of mycorrhizae</t>
  </si>
  <si>
    <t>MA2009IGIM_Regeneration2001</t>
  </si>
  <si>
    <t>Natural regeneration: Permanent sampling plots (Muin 2001)</t>
  </si>
  <si>
    <t>AMF inoculation</t>
  </si>
  <si>
    <t>Natural regeneration</t>
  </si>
  <si>
    <t>logged forest; open peatland</t>
  </si>
  <si>
    <t>Open area, partially open area, and shade area (Muin 2001 dan Muin 2004); influence of sunlight intensity  onto Ramin (plant) growth</t>
  </si>
  <si>
    <t>timeseries (each month)</t>
  </si>
  <si>
    <t>Ramin (G. bancanus) is a type of semitolerant, a type of plant that has a high level of dependence on mycorrhizal fungi. Multiple studies cited in this conference proceeding paper, best to follow up with author and also check references. The studies are enrichment planting, regeneration study and inoculation of mycorrhizae</t>
  </si>
  <si>
    <t>MA2009IGIM_Regeneration2004</t>
  </si>
  <si>
    <t>Regeneration: Permanent sampling plots (Muin 2001)</t>
  </si>
  <si>
    <t>Natural regeneration; nursery</t>
  </si>
  <si>
    <t>MA2009IGIM_SungaiRasauSungaiBungur</t>
  </si>
  <si>
    <t>Sungai Rasau - Sungai Bungur Jambi (Kapisa, 1998)</t>
  </si>
  <si>
    <t>Height of seedling - 80 cm, and diameter 1 cm</t>
  </si>
  <si>
    <t>Width of planting column
: (10-20 m), (20-30 m) and (30-40 m)</t>
  </si>
  <si>
    <t>18 Kapisa, 1998)</t>
  </si>
  <si>
    <t>Reference - Kapisa, 1998. Ramin (G. bancanus) is a type of semitolerant, a type of plant that has a high level of dependence on mycorrhizal fungi. Multiple studies cited in this conference proceeding paper, best to follow up with author and also check references. The studies are enrichment planting, regeneration study and inoculation of mycorrhizae</t>
  </si>
  <si>
    <t>MA2009IGIM_SungaiSugihanSouthSumatra</t>
  </si>
  <si>
    <t>South Sumatra</t>
  </si>
  <si>
    <t>Sungai Sugihan</t>
  </si>
  <si>
    <t>Reference - (Bastoni dan Sianturi,_x000D_
2000). Ramin (G. bancanus) is a type of semitolerant, a type of plant that has a high level of dependence on mycorrhizal fungi. Multiple studies cited in this conference proceeding paper, best to follow up with author and also check references. The studies are enrichment planting, regeneration study and inoculation of mycorrhizae</t>
  </si>
  <si>
    <t>MAIM2018UTSB</t>
  </si>
  <si>
    <t>Extract (MS2018AOSO)</t>
  </si>
  <si>
    <t>Maimunah, Siti; Artati, Yustina; Samsudin, Yusuf</t>
  </si>
  <si>
    <t>Universitas Muhammadiyah Palangkaraya; CIFOR</t>
  </si>
  <si>
    <t>UJI TANAMAN SUMBER BIOENERGI DI LAHAN GAMBUT TERDEGRADASI: STUDI DI DESA BUNTOI, PULANGPISAU, KALIMANTAN TENGAH</t>
  </si>
  <si>
    <t>To find the types of bioenergy that can be developed in degraded peatlands that have been burned, test the adaptation to the growth of bioenergy sources in degraded peatlands, and found applicable agroforestry patterns
with bioenergy source crops.</t>
  </si>
  <si>
    <t>Desa Buntoi, Pulang Pisau</t>
  </si>
  <si>
    <t>Gliricidia sepium; Caliandra calothyrsus; Calophyllum inophyllum; Reutealis trisperma</t>
  </si>
  <si>
    <t>Gamal; kaliandra; nyamplung; kemiri sunan</t>
  </si>
  <si>
    <t>no. of leaves; dry weight</t>
  </si>
  <si>
    <t>Kaliandra and Gamal  - 0.5 x 0.5 m for monocultures; agroforestry -  within 1 row x 0.5 m</t>
  </si>
  <si>
    <t>Table 1</t>
  </si>
  <si>
    <t>species (Percobaan penanaman pengayaan ramin)</t>
  </si>
  <si>
    <t>tinggi; diameter; jumlah daun</t>
  </si>
  <si>
    <t>Bioenergi, lahan gambut terdegradasi, restorasi lahan, uji spesies</t>
  </si>
  <si>
    <t>utm_n; utm_e; latitude; longitude; start_rest; start_plant; end_mon; rainfall.mm; temperature; seedling_source; seedling_treatment; original_size; nursery_time_wks; number_planted; number_replanted; planting_density.m2; peat_nutrients; peat_hydrology; peat_soil_properties; site_treatment; replicate; hydrology_mgmt; soil_ammendment; weed_management; sampling_effort</t>
  </si>
  <si>
    <t>MARL2019LMKR</t>
  </si>
  <si>
    <t>Nahor, Marlide Banjar</t>
  </si>
  <si>
    <t>EuroConsult &amp; Mott MacDonald</t>
  </si>
  <si>
    <t>Laporan: Kegiatan Monitoring Revegetasi 53,65 Hektar di Tahura Orang Kayo Hitam, Jambi</t>
  </si>
  <si>
    <t>westlfmarlide@gmail.com </t>
  </si>
  <si>
    <t>1°28'28.1491" S</t>
  </si>
  <si>
    <t>104°00'24.0758" E</t>
  </si>
  <si>
    <t>2017-12</t>
  </si>
  <si>
    <t>2019-04</t>
  </si>
  <si>
    <t>To monitor plant growth in the revegetation of Tahura Orang Kayo Hitam Jambi Province which is carried out by the Kehijau Berbak Project (Funding from MCAI (Millennium Challenge Account Indonesia))</t>
  </si>
  <si>
    <t>Tahura Orang Kayo Hitam</t>
  </si>
  <si>
    <t>Proyek Kehijauan Berbak - Dyera polyphylla; Shorea balangeran; Fagraea fragrans; Melaleuca cajuputi; Metroxylon sagu Rottb.; BRG - Alstonia pneumatophora and Melaleuca cajuputi</t>
  </si>
  <si>
    <t>Jelutung rawa; Meranti rawa/Balangeran; Tembesu rawa; Gelam; Sagu</t>
  </si>
  <si>
    <t>Official seed provider; BRG - Alstonia penumatophora (Pulai) and Melaleuca cajuputi (Gelam)</t>
  </si>
  <si>
    <t>BRG - 5710; 2710 - Alstonia pneumatophora: 3000 - Melaleuca cajuputi</t>
  </si>
  <si>
    <t>site conditions - (1) inundation conditions; (2) normal wet conditions; (3) dry conditions</t>
  </si>
  <si>
    <t>Assuming that Berbak NP (forest) is nearby the site</t>
  </si>
  <si>
    <t>Weeding and plant replacement; site conditions - (1) Inundation location - Plot 1B is close to the dam (inundated); Plot 1C: This location is cut off by a river at that location so that it is predominantly inundated; (2) Ordinary wet location - Plots 1A and 2D: both plots were near a small river and therefore, this location was sometimes inundated and in less dry conditions; (3) Dry location:
Plots 1D and 2A - these two plots are the most plots distant from rivers and also the dam so conditions are dry</t>
  </si>
  <si>
    <t>10% (subsample)</t>
  </si>
  <si>
    <t>1st monitoring - 3 months after planting; 2nd monitoring - 12 months after monitoring</t>
  </si>
  <si>
    <t>utm_e; utm_n; latitude; longitude; rainfall_mm; temperature; original_size; species_trait; nurserytime_wks; site.history; site_area.km2; number_replanted; planting_densit.m2; planting_distance.m; peat_nutrients; peat_hydrology; peat_soil_properties; remnant_forest; site_treatment; hydrological_management; soil_ammendment; sampling_effort; growth_species; growth_measurement; growth_unit;</t>
  </si>
  <si>
    <t>MR2019RLGM</t>
  </si>
  <si>
    <t>Mardhatillah, Rizki; Pamoengkas, Prijanto; Istomo</t>
  </si>
  <si>
    <t>_x000D_
Tropical Silviculture Study Program, Department of Silviculture, IPB</t>
  </si>
  <si>
    <t>Rehabilitasi Lahan Gambut Melalui Pengayaan Jenis di Areal Tanaman Kelapa Sawit Bekas Terbakar, Provinsi Jambi</t>
  </si>
  <si>
    <t>rizkimardhatillah@outlook.com</t>
  </si>
  <si>
    <t>2017-11</t>
  </si>
  <si>
    <t>2018-04</t>
  </si>
  <si>
    <t>Analyzing the growth response of plant species to combinations of planting types, analyzing the choice of planting combinations that are appropriate to the physical condition of the field and the needs of the local community</t>
  </si>
  <si>
    <t>Desa Sinar Wajo, Kesatuan Hidrologis Gambut (KHG) Sungai Batanghari – Sungai Mendahara, Kabupaten Tanjung Jabung Timur, Provinsi Jambi</t>
  </si>
  <si>
    <t>30 – 32°C</t>
  </si>
  <si>
    <t>Shorea balangeran; Durio zibethinus; Archidendron pauciflorum; Parkia speciosa; Coffea liberica; Areca pinanga</t>
  </si>
  <si>
    <t>Balangeran, Durian; Jengkol; Petai; Kopi; Pinang</t>
  </si>
  <si>
    <t>seedling nursery</t>
  </si>
  <si>
    <t>x</t>
  </si>
  <si>
    <t>6 seedlings per 25 m²; 25 seedlings per 100 m²; 100 seedlings per 400 m²</t>
  </si>
  <si>
    <t>control; 2 x 2 m; 5 x 5 m; 10  x 10 m; 20 m x 20</t>
  </si>
  <si>
    <t>Ca; Mg; K; Na</t>
  </si>
  <si>
    <t>pH 3.2 - 3.5</t>
  </si>
  <si>
    <t>Rockphospate; NPK + TE; Dolomite 500g/planting hole</t>
  </si>
  <si>
    <t>Fertilization; mounding</t>
  </si>
  <si>
    <t>physical (manual) weeding</t>
  </si>
  <si>
    <t>height; relative growth rate; height increment</t>
  </si>
  <si>
    <t>cm; cm/5 months</t>
  </si>
  <si>
    <t>enrichment planting, growth, rehabilitation, peatlands</t>
  </si>
  <si>
    <t>utm_e; utm_n; latidtude; longitude; start_rest_start_plant; study_aim; rainfall_mm; seedling_treatment; nursery_time_wks; site_area.km2; number_replanted; planting_density.m2; peat_hydrology; hydrological_management; sampling_effort; biodiversity; financial_investment; labour</t>
  </si>
  <si>
    <t>Sampling effort not stated. Need to contact author for more details on nursery_time_wks for the seedlings prior to planting as well as raw data. Enrichment planting of plant species that seem to suggest intercropping paludiculture with oil palm</t>
  </si>
  <si>
    <t>MUIN2011KBRG</t>
  </si>
  <si>
    <t>Kualitas Bibit Ramin (Gonystylus bancanus (Miq). Kurz) Untuk Penanaman Pengayaan Areal Bekas Tebangan</t>
  </si>
  <si>
    <t>rani.ramin@yahoo.com; abdurrani.muin@gmail.com</t>
  </si>
  <si>
    <t>To find technology that can improve the quality of ramin seeds for enrichment planting of logged-over areas, by taking into account; 1. Association of mycorrhizal fungi with natural regeneration of ramin at various light intensities (shade) .2. Growth of ramin seedlings inoculated with mycorrhizal fungi, and given natural phosphate at various shading intensities in the nursery. 3. The growth of the ramin seedlings when planted in the former area</t>
  </si>
  <si>
    <t>Pontianak</t>
  </si>
  <si>
    <t>nursery</t>
  </si>
  <si>
    <t>_x000D_
Mycorrhizal fungi inoculation experiment and fertilization with natural phosphate on ramin seeds at various shade intensities in the nursery</t>
  </si>
  <si>
    <t>6 months (seedling age)</t>
  </si>
  <si>
    <t xml:space="preserve">
no. of leaves and leaf thickness, wet weight (g) and dry weight (g) and chlorophyll content (SPAD); percentage of AMF infection</t>
  </si>
  <si>
    <t>timeseries (setiap bulan)</t>
  </si>
  <si>
    <t>ramin (G. bancanus), light intensity, arbuscular mychorrhizal fungi, AMF), rock phosphate</t>
  </si>
  <si>
    <t xml:space="preserve">owner_contact; utm_n; utm_e; latitude; longitude; start_rest; start_plant; end_mon; rainfall.mm; temperature; seedling_source; seedling_treatment; original size; site_area.km2; number_planted; number_replanted; planting_density.m2; planting_distance.m; peat_hydrology; site_treatment; hydrological_ammendment; soil_ammendment; weed_management; </t>
  </si>
  <si>
    <t>Enrichment planting</t>
  </si>
  <si>
    <t>NA2020ETRP</t>
  </si>
  <si>
    <t>Nurohman, Aris; Fauzi, Hamdani; Bakri, Sulaiman</t>
  </si>
  <si>
    <t>Department of Forestry, Faculty of Forestry, Lambung Mangkurat University</t>
  </si>
  <si>
    <t>Evaluasi tanaman revegetasi pada program restorasi gambut di kawasan Hutan Lindung Liang Anggang Kalimantan Selatan</t>
  </si>
  <si>
    <t xml:space="preserve">arisnurohman.sman1sl@gmail.com </t>
  </si>
  <si>
    <t>Evaluating peat revegetation plants and analyzing the health of plant species planted on peat revegetation in the peat restoration program</t>
  </si>
  <si>
    <t>Liang Anggang Protected Forest Banjarbar</t>
  </si>
  <si>
    <t>Parkia speciosa; Archidendron jiringa; Citrus sp; Nephelium lappaceum; Manilkara zapota; Melaleuca cajuputi; Calliandra calothyrsus; Dyera polyphylla; Dimocarpus longan; Shorea balangeran; Annona muricata; Persea americana</t>
  </si>
  <si>
    <t>Petai; Jengkol; Jeruk; Rambutan; Sawo; Kayu Putih; Kaliandra; Jelutung; Kelengkeng; Blangeran; Sirsak; Alpukat</t>
  </si>
  <si>
    <t xml:space="preserve">
Seedlings were available from planting activities in 2007</t>
  </si>
  <si>
    <t>15 ha</t>
  </si>
  <si>
    <t>height; diameter;</t>
  </si>
  <si>
    <t>Revegetation, Diameter, Height, Plant Health</t>
  </si>
  <si>
    <t xml:space="preserve">start_rest; start_plant; utm_e; utm_n; latitude; longitude; end_mon; rainfall_mm; temperature; species_trait; seedling_soruce; seedling_treatment; original_size; nursery_time_wks; number_replanted; planting_density; planting_distance.m; peat_nutrients; peat_hydrology; peat_soilproperties; site_treatment; hydrological_management; </t>
  </si>
  <si>
    <t>10.12.2020</t>
  </si>
  <si>
    <t>The paper is about evaluating the plants grown in 2017. Need to follow up with authors on exact dates/months for the start_rest and start_plant.</t>
  </si>
  <si>
    <t>NN2010PKTD</t>
  </si>
  <si>
    <t>Novita, Nisa</t>
  </si>
  <si>
    <t>Potensi karbon terikat di atas permukaan tanah pada gambut bekas tebangan di Merang Sumatera Selatan</t>
  </si>
  <si>
    <t>OD2019RODP</t>
  </si>
  <si>
    <t>Octavia, Dona; Mawazin</t>
  </si>
  <si>
    <t>Pusat Penelitian dan Pengembangan Hutan</t>
  </si>
  <si>
    <t>Restorasi ekosistem lahan gambut terdegradasi di KPH Tasik Besar Serkap, Riau</t>
  </si>
  <si>
    <t>donasyifa@gmail.com; mawazin22@gmail.com</t>
  </si>
  <si>
    <t>2017-08</t>
  </si>
  <si>
    <t>IAR - 2017-08</t>
  </si>
  <si>
    <t>To observe plant growth using the ANR and IAR methods and the effectiveness of making bird perches in helping the spread of natural saplings to accelerate restoration</t>
  </si>
  <si>
    <t>Desa Kampung Rawa Mekar Jaya, Kecamatan Sungai Apit, Kabupaten Siak, Provinsi Riau</t>
  </si>
  <si>
    <t>Callophylum inophylum; Shorea balangeran (Korth.) Burck.; Alstonia scholaris; Dyera costulata syn. D. laxiflora</t>
  </si>
  <si>
    <t>Bintangur; Balangeran; Pulai; Jelutung</t>
  </si>
  <si>
    <t>Assisted Natural Regeneration (ANR); Intensive Artificial Regeneration (IAR)</t>
  </si>
  <si>
    <t>ANR - bintangur (25); IAR - balangeran (100); IAR - bintangur (12); IAR - jelutung (7); IAR - pulai (1)</t>
  </si>
  <si>
    <t>IAR -Planting is done in a pathway system as many as 20 lines, the distance between the lines 10 and the distance betweenplants in the lane are 10 m</t>
  </si>
  <si>
    <t>Assisted Natural Regeneration, Intensive Artificial Regeneration, lahan gambut terdegradasi, pemulihan ekosistem, restorasi</t>
  </si>
  <si>
    <t>utm_e; utm_n; latitude; longitude; rainfall_mm; temperature; seedling_source; seedling_treatment; original_size; sepecies_traits; nursery_time_wks; site_history; site.area.km2; number_replanted; planting_densiy.m2; peat_nutrients; peat_hydrology; peat_soil_properties; site_treatment; hydrology_management; soil_ammendment; weed_management; sampling_effort; biodiversity; financial_investment; labour</t>
  </si>
  <si>
    <t>PANJ2003PBJTL</t>
  </si>
  <si>
    <t xml:space="preserve">Panjaitan, S., Rachmanadi, D., Rusmana  </t>
  </si>
  <si>
    <t>Balai Penelitian Kehutanan (BPK)Banjarbaru</t>
  </si>
  <si>
    <t>Penampilan Beberapa Jenis Tanaman Local di Lahan Rawa Gambut</t>
  </si>
  <si>
    <t>donyresearch@gmail.com</t>
  </si>
  <si>
    <t>This study aims to 1) determine the percentage of life for the species of punak and pulai in various planting land preparations; 2) determine the effect of planting land preparation on the growth of these two types of plants</t>
  </si>
  <si>
    <t>Stasiun Penelitian hutan rawa gambut Balai Penelitian dan Pengembangan Hutan Tanaman Indonesia Bagian Timur, Tumbang Nusa/Peat swamp forest research station, Eastern Indonesia Plantation Forest Research and Development Center, Tumbang Nusa</t>
  </si>
  <si>
    <t>Tetramerista glabra; Alstonia pneumatophora</t>
  </si>
  <si>
    <t>Punak; Pulai</t>
  </si>
  <si>
    <t>Rapid Root (IBA 3%)</t>
  </si>
  <si>
    <t>Total - 270; 135 punak; 135 pulai</t>
  </si>
  <si>
    <t>15 saplings per plot</t>
  </si>
  <si>
    <t>1 x 4 m; within rows - 4 m; between rows 8 m</t>
  </si>
  <si>
    <t>Tidal type B which is inundated by water and reach an average depth of 25 cm from the ground surface and increases when it rains; Tidal type B - can only overflow by a large tide (spring tide)</t>
  </si>
  <si>
    <t>histosol; nutrient poor; pH 3.5; Soil organic C content is 48.07%</t>
  </si>
  <si>
    <t>without mounds (TG); with mounds (G); with bamboo (BB)</t>
  </si>
  <si>
    <t>Tabel 1</t>
  </si>
  <si>
    <t>RACH2003PBJTR</t>
  </si>
  <si>
    <t>QIRO2018JJPU_Balangeransites</t>
  </si>
  <si>
    <t>Qirom, Muhammad Abdul</t>
  </si>
  <si>
    <t>Balai Penelitian dan Pengembangan Lingkungan Hidup dan Kehutanan Banjarbaru</t>
  </si>
  <si>
    <t>Jelutung: Jenis Potensial Untuk Rehabilitasi Lahan Gambut</t>
  </si>
  <si>
    <t>qirom.litbanglhk@gmail.com</t>
  </si>
  <si>
    <t>_x000D_
To get an overview of the growth of Jelutung species in several locations and compare the growth with other types.</t>
  </si>
  <si>
    <t>Dyera polyphylla; Shorea balangeran</t>
  </si>
  <si>
    <t>Jelutung, gambut, riap, S. balangeran</t>
  </si>
  <si>
    <t>utm_n; utm_e; latiude; longitude; start_rest; start_plant; end_mon; rainfall_mm; temperature; seedling_treatment; original_size; species_traits; nursery_time_wks; planting_exposure; site_history; site_area.km2; number_planted; number_replanted; planting_desnity.m2; platning_distance.m; peat_nutrients; peat_hydrology; peat_soil_properties; remnant_forest; replciate; hydrological_mgmt; soil_ammendment; weed-management; sampling_effort; suration_months; survival_species</t>
  </si>
  <si>
    <t>Generic article, have some growth data of jelutung compared across different age but did not specifically specify which sites are peatland sites. Have comparative growth data between Jelutung and Balanegran at different planting sites in Central Kalimantan.</t>
  </si>
  <si>
    <t>QIRO2018JJPU_BukitBatuPalangkaraya</t>
  </si>
  <si>
    <t>QIRO2018JJPU_DesaPurwodadi</t>
  </si>
  <si>
    <t>Dyera polyphylla;</t>
  </si>
  <si>
    <t>QIRO2018JJPU_Jabiren</t>
  </si>
  <si>
    <t>QIRO2018JJPU_Kelampangan</t>
  </si>
  <si>
    <t>QIRO2018JJPU_TumbangNusa</t>
  </si>
  <si>
    <t>Rachmanadi, D., Santosa, P. B., Panjaitan S., Faidil, H. S., Rusmana, D. &amp; Supriadi, R.</t>
  </si>
  <si>
    <t>Penampilan Beberapa Jenis Tanaman Rehabilitasi Pada Hutan Rawa Gambut Pasca Kebakaran</t>
  </si>
  <si>
    <t>The planting trial aims to identify tree types that can adapt to post-fire peat swamp forest conditions.</t>
  </si>
  <si>
    <t>Shorea balangeran; Acacia auriculiformis; Tetramerista glabra; Alstonia pneumatophora</t>
  </si>
  <si>
    <t>Balangeran; Akor; Punak; Pulai</t>
  </si>
  <si>
    <t>fires in 1993 and 1997</t>
  </si>
  <si>
    <t>Balangeran plot: 1 ha</t>
  </si>
  <si>
    <t>Data of site water table levels decline for 6 months (between August and December 2002)</t>
  </si>
  <si>
    <t>histosol; nutrient poor; &lt; pH 4.0; Soil organic C content is 48.07%</t>
  </si>
  <si>
    <t>Balangeran - mound vs non-mounding;  Punak and Pulai - without mounds (TG) - control; with mounds (G); with bamboo shoots (BB)</t>
  </si>
  <si>
    <t>weeding in Balangeran and Akor plot</t>
  </si>
  <si>
    <t>RACH2005PJPU</t>
  </si>
  <si>
    <t xml:space="preserve">Rachmanadi, D., Lazuardi, D., Nduka, H. S. &amp; Ratno </t>
  </si>
  <si>
    <t>presentation</t>
  </si>
  <si>
    <t>Pemilihan Jenis Pohon untuk Rehabilitasi Hutan Rawa Gambut Berdasarkan Tipologinya</t>
  </si>
  <si>
    <t>2003; 2004; 2005</t>
  </si>
  <si>
    <t>To optimise degraded peat swamp forest rehabilitation techniques; Mastery of plant development techniques in peat swamp forest; (1) 2003 - Species test on thick peat; (2) 2004 - Species test on thin peat; (3) 2005 - Species test on thick peat</t>
  </si>
  <si>
    <t>Stasiun Penelitian hutan rawa gambut Balai Penelitian dan Pengembangan Hutan Tanaman Indonesia Bagian Timur, Tumbang Nusa/Peat swamp forest research station, Eastern Indonesia Plantation Forest Research and Development Center, Tumbang Nusa; 2 plots - Plot 1 (Blocks 1, 2, 3) and Plot 2 (Blocks 1, 2, and 3)</t>
  </si>
  <si>
    <t>2003 - 5; 2004 (?) - 6; 2005 - 5</t>
  </si>
  <si>
    <t>2003 - Dyera polyphylla; Palaquium spp. ; Lagerstroemia speciosa; Hibiscus tilliaceus; Litsea spp.; 2004 - Tetramerista glabra; Acacia crassicarpa; Shorea balangeran; Dyera polyphylla; Hibiscus tilliaceus; 2005 - Acacia crassicarpa; Gonystylus bancanus; Calophyllum spp.; Campnosperma macrospermum; Acacia mangium</t>
  </si>
  <si>
    <t>2003 - Dyera polyphylla; Palaquium spp. ; Lagerstroemia speciosa; Hibiscus tilliaceus; Litsea spp.; 2004 - Tetramerista glabra; Acacia crassicarpa; Shorea balangeran; Dyera polyphylla; Hibiscus tilliaceus; 2005 - Acacia crassicarpa; Gonystylus bancanus; Calophyllum spp.; Campnosperma macrocarpum; Acacia mangium</t>
  </si>
  <si>
    <t>Refer to data tables listed in reference</t>
  </si>
  <si>
    <t>burnt peatland in 1997</t>
  </si>
  <si>
    <t>degraded; burnt peatland in 1997; land was formerly exploited by lumber company named PT Arjuna Wiwaha</t>
  </si>
  <si>
    <t>2003 - 21 months; 2004 - 3 months; 2005 -  ?</t>
  </si>
  <si>
    <t>RACH2008RPHD</t>
  </si>
  <si>
    <t>Rachmanadi D. &amp; Yuwati, T. W.</t>
  </si>
  <si>
    <t>Revegetasi pada hutan dan lahan rawa gambut terdegradasi di Kalimantan Tengah</t>
  </si>
  <si>
    <t>2°20’17.4“S</t>
  </si>
  <si>
    <t>114°4’12.7”E</t>
  </si>
  <si>
    <t>To obtain plant species that have good productivity with low growth diversity in forest revegetation efforts and degraded peat swamp land</t>
  </si>
  <si>
    <t>Hutan penelitian Rawa Gambut Balai Penelitian Kehutanan Banjarbaru, Tumbang Nusa</t>
  </si>
  <si>
    <t>Shorea balangeran; Dyera polyphylla; Tetramerista glabra; Stemonourus spp.; Palaquium spp; Calophyllum spp (1); Cotylebium spp; Dacrydium spp; Calophyllum spp (2); Gonystylus bancanus</t>
  </si>
  <si>
    <t>Balangeran; Jelutung; Punak; Takapas; Nyatoh; Bintangur; Alau; Kapur Naga</t>
  </si>
  <si>
    <t>Mycorrhiza</t>
  </si>
  <si>
    <t>logged land</t>
  </si>
  <si>
    <t>logged</t>
  </si>
  <si>
    <t>Balangeran - 120; Takapas - 50; Jelutung - 50; Nyatoh - 50; Bintangur - 90; Cotylelobium spp - 90;  Alau - 90; Kapur Naga - 90</t>
  </si>
  <si>
    <t>possible flooding</t>
  </si>
  <si>
    <t>pH 3.0-3.5 (acidic); low bulk density (0.05-0.13); ash content (0.66-1.96)</t>
  </si>
  <si>
    <t>All tables and figures in publication</t>
  </si>
  <si>
    <t>PANJ2003PBJTL; RACH2003PBJTR</t>
  </si>
  <si>
    <t>RACH2017KLTT</t>
  </si>
  <si>
    <t xml:space="preserve">Rachmanadi, Dony; Aditia, N R; Mukhlisin </t>
  </si>
  <si>
    <t>Balai Litbang Lingkungan Hidup dan Kehutanan Banjarbaru</t>
  </si>
  <si>
    <t>Kondisi Lingkungan Tempat Tumbuh Jelutung Rawa di Hutan Rawa Gambut</t>
  </si>
  <si>
    <t xml:space="preserve">Factors of environmental conditions in peat swamp land / forest and growth of swamp Jelutung_x000D_
</t>
  </si>
  <si>
    <t>Wildlife Sanctuary Area in Sebangau National Park</t>
  </si>
  <si>
    <t xml:space="preserve">Publication did not state if the Jelutung trees tested at this site were naturally growing. Article studies the environmental factors surrounding the growth of Jelutung in the widlife sanctuary area. able 3.1 shows growth but the diameter between individual trees  shows big variation. </t>
  </si>
  <si>
    <t>Extract (SPB2011LESP)</t>
  </si>
  <si>
    <t>Rachmanadi, Dony</t>
  </si>
  <si>
    <t>Teknik Penanaman Balangeran</t>
  </si>
  <si>
    <t>2.351943 S</t>
  </si>
  <si>
    <t>114.092275 E</t>
  </si>
  <si>
    <t>2000.10</t>
  </si>
  <si>
    <t>General article summarising the growth of Shorea balangeran planted in the field, however, source of data from his other paper Rahmanadi, D., Yuwati, T.W 2008. Revegetasi pad a hutan dal lahan_x000D_
rawa gambut terdegradasi di Kalimantan Tengah. Prosiding_x000D_
Seminar Nasional Rawa. Universitas Lambung Mangkurat, Departemen Pekerjaan Umum.Hal 79- 86.</t>
  </si>
  <si>
    <t>RACH2018PRRG_Palu_HLLianganggang</t>
  </si>
  <si>
    <t>Rachmanadi, D., Santosa, P. B., Rahmanto, B., Qirom, M. A., Junaidah, Yuwati, T. W., Halwany, W., Rusmana</t>
  </si>
  <si>
    <t>Peatland Restoration Agency Indonesia (BRG); Banjarbaru Environment and Forest Balitbang Research, Development and Innovation Agency</t>
  </si>
  <si>
    <t>Pilot Project Restorasi Gambut Terintegrasi: Implememtasi 3R dalam Mendukung Keberhasilan Restorasi Gambut di Kalimantan Tengah</t>
  </si>
  <si>
    <t xml:space="preserve">donyresearch@gmail.com </t>
  </si>
  <si>
    <t>1) Increasing land use in restoration plots on cultivated land; 2) Analyze plant growth on revegetation plots and find out peat hydrological restoration needs; 3) Increase community participation and concern for peat restoration; 4) Knowing the bio indicators of restoration success; 5) Analyze plant growth in the paludiculture demonstration plot; 6) Analyze the economic feasibility of a paludiculture demonstration plot</t>
  </si>
  <si>
    <t>Hutan Lindung (HL) Liang Anggang</t>
  </si>
  <si>
    <t>Parkia speciosa; Gonystylus bancanus</t>
  </si>
  <si>
    <t>Petai; Ramin</t>
  </si>
  <si>
    <t>Chapter 5- Budget (Page 14-15)</t>
  </si>
  <si>
    <t xml:space="preserve">umt_n; utm_e; latitude; longitude; end_mon; rainfall; temperature; seedling_source; seedling_treatment; original_size; species_traits; nursery_time_wks; site_area.km2; number_planted; number_replanted; planting_density.m2; planting_distance.m; peat_nutrients; peat_hydrology; peat_soil_properties; remnant_forest; site_treatment; soil_ammendment; weed_management; sampling_effort; duration_month; growth_species; growth_measure; growth_unit </t>
  </si>
  <si>
    <t>RACH2018PRRG_Palu_TumbangNusa</t>
  </si>
  <si>
    <t>Cratoxylum glaucum; Shorea balangeran</t>
  </si>
  <si>
    <t>Gerunggang; Blangeran; Rambutan; Karet</t>
  </si>
  <si>
    <t>Gambar 13; Gambar 14; Gambar 16</t>
  </si>
  <si>
    <t>Herpetofauna</t>
  </si>
  <si>
    <t>RACH2018PRRG_RevegetationPlot</t>
  </si>
  <si>
    <t>Tumbang Nusa; Stasiun Penelitian hutan rawa gambut Balai Penelitian dan Pengembangan Hutan Tanaman Indonesia Bagian Timur, Tumbang Nusa/Peat swamp forest research station, Eastern Indonesia Plantation Forest Research and Development Center, Tumbang Nusa</t>
  </si>
  <si>
    <t>Merapat/Tumih; Ramin; Nyatoh; Jambu-jambu; Blangeran</t>
  </si>
  <si>
    <t>burnt peatland (big fire in 2015)</t>
  </si>
  <si>
    <t>degraded; burnt peatland (big fire in 2015)</t>
  </si>
  <si>
    <t>RACH2020PGDK</t>
  </si>
  <si>
    <t>Rachmanadi, Dony; Faridah, Eny; Sumardi, Van der Meer, Peter; Qirom, M Abdul</t>
  </si>
  <si>
    <t>Banjarbaru Environment and Forest Balitbang Research, Development and Innovation Agency; Gadjah Mada University; Van Hall Larenstein University</t>
  </si>
  <si>
    <t xml:space="preserve">Pengaruh genangan dan kompetisi cahaya terhadap tingkat keberhasilan penanaman pada hutan rawa gambut terdegradasi
</t>
  </si>
  <si>
    <t>10.20886/GLM.2021.1.2.123-140</t>
  </si>
  <si>
    <t>2014-01</t>
  </si>
  <si>
    <t>2015-02</t>
  </si>
  <si>
    <t>To understand the main environmental factors in the regeneration of peat swamp forest and ability of plant species that can overcome these environmental factors so that it can grow and develop in these conditions.</t>
  </si>
  <si>
    <t>Kawasan Hutan dengan Tujuan Khusus (KHDTK) Tumbang Nusa</t>
  </si>
  <si>
    <t>2000-3000 mm/year</t>
  </si>
  <si>
    <t>Min - 26-33; Max - 36</t>
  </si>
  <si>
    <t>Shorea pallidfolia; Cratoxylum glaucum; Campnosperma coreacea; Combretocarpus rotundatus</t>
  </si>
  <si>
    <t>meranti; gerunggang; terentang; tumih</t>
  </si>
  <si>
    <t xml:space="preserve">leaf biomass; leaf area; chlorophyll content; top-root ratio </t>
  </si>
  <si>
    <t>6-8 months</t>
  </si>
  <si>
    <t>160 (40 per treatment)</t>
  </si>
  <si>
    <t>Gambar 1</t>
  </si>
  <si>
    <t>Histosol; organic C content &gt; 18% (48.07%); low nutrient; pH &gt; 4; 0.04-0.16 bulk density</t>
  </si>
  <si>
    <t>fl: flooded/inundated; hfl: half flooded/inundated; dr: dry; tb: understorey; TB: no understorey; op: open; ds: shade</t>
  </si>
  <si>
    <t>Drained -35 to +10 cm water table; Gambar 1</t>
  </si>
  <si>
    <t>height; diameter; leaf biomass</t>
  </si>
  <si>
    <t>cm; g</t>
  </si>
  <si>
    <t>utm_n; utm_e; latitude; longitude; seedling_treatment; original_sizes; site.area.km2; number_planted; number_replanted; planting_density.m2; peat_nutrients; remnant_forest; soil_ammendment; sampling_effort; variation</t>
  </si>
  <si>
    <t>RI2012PKLD</t>
  </si>
  <si>
    <t>Rusvadilla, Ifani</t>
  </si>
  <si>
    <t>Forestry Faculty, IPB University</t>
  </si>
  <si>
    <t xml:space="preserve">Perubahan kondisi lingkungan dan pertumbuhan semai Ramin (Gonystylus bancanus (Miq.) Kurz) akibat keterbukaan areal pada hutan rawa gambut di IUPHHK-HA PT. Diamond Raya Timber, Provinsi Riau </t>
  </si>
  <si>
    <t>1. Measuring the area of ​​natural peat swamp forest cleared due to harvesting activities. 2. To analyze the effect of open area on the growth of ramin seedlings, soil physical properties, water level (TMA) and temperature and humidity. 3. Analyze the factors that influence the growth of ramin seedlings (Gonystylus bancanus (Miq.) Kurz), including soil physical properties, peat thickness, and temperature and humidity.</t>
  </si>
  <si>
    <t>IUPHHK-HA PT. Diamond Raya Timber (DRT), Sei. Senepis, Provinsi Riau - (1) Wood collection area; (2) trails; (3) logging area</t>
  </si>
  <si>
    <t>2.358mm/tahun</t>
  </si>
  <si>
    <t>25-27</t>
  </si>
  <si>
    <t>ca. 20 cm</t>
  </si>
  <si>
    <t>8-11 months; acclimatize for 2-4 weeks before planting</t>
  </si>
  <si>
    <t>semi-opened and primary forest</t>
  </si>
  <si>
    <t>ex-logging</t>
  </si>
  <si>
    <t>43 Ramin seedlings</t>
  </si>
  <si>
    <t xml:space="preserve">bulk density;  soil moisture; soil porosity - all recorded after harvesting </t>
  </si>
  <si>
    <t>manually logged; semi-mechanical logged</t>
  </si>
  <si>
    <t>water level (TMA) at each location - (1) Wood collection area; (2) trails; (3) logging area</t>
  </si>
  <si>
    <t>8 weeks planting duration</t>
  </si>
  <si>
    <t>the peat swamp forests, the openness of the area, ramin</t>
  </si>
  <si>
    <t xml:space="preserve">utm_e; utm_n; latitude; longitude; start_rest; end_mon; rainfall_mm; temperature; seedling_treatment; original_size; species_trait; nurserytime_wks; site.history; site_area.km2; number_replanted; planting_density.m2; planting_distance.m; peat_nutrients; peat_hydrology; peat_soil_properties; remnant_forest; site_treatment; hydrological_management; soil_ammendment; weed_management; sampling_effort; duration_months; timeseries; survival_species; growth_species; growth_measurement; growth_unit; owner_contact </t>
  </si>
  <si>
    <t>Changes to the environment and growth of Ramin at opened/cleared peat swamp forest. More related to harvesting but can follow up author to ask on the planting of Ramin.</t>
  </si>
  <si>
    <t>ROTI2018PJRD</t>
  </si>
  <si>
    <t>Rotinsulu, Johanna Maria; Yanarita, Yanarita; Sosilawaty, Sosilawaty</t>
  </si>
  <si>
    <t>Jurusan Kehutanan Fakultas Pertanian Universitas Palangka Raya</t>
  </si>
  <si>
    <t>Pengembangan Jelutung Rawa (Dyera lowii Hook F.) pada Sistem Agroforestri di Desa Jabiren Kabupaten Pulang Pisau</t>
  </si>
  <si>
    <t>hannangga@gmail.com</t>
  </si>
  <si>
    <t>To analyze the growth and economic value of the Jelutung plant_x000D_
Agroforestry systems (agrisilviculture, sylvopastura, and agrosylvopastura) in Jabiren Village_x000D_
Pulang Pisau Regency, Central Kalimantan Province</t>
  </si>
  <si>
    <t>Agroforestry site Desa Jabiren Kecamatan Jabiren Raya, Kabupaten Pulang Pisau (Community owned)</t>
  </si>
  <si>
    <t>Dyera lowii</t>
  </si>
  <si>
    <t>0.02-0.05 setiap plot, seluruhnya agak 0.15</t>
  </si>
  <si>
    <t>subsample (random sampling)</t>
  </si>
  <si>
    <t xml:space="preserve">Net Present Value (NPV);
Net Benefit Cost Ratio (Net B/C);
Internal Rate of Return (IRR)
</t>
  </si>
  <si>
    <t>Agroforestri, Sistem Agroforestri, Jelutung, Analisa Finansial</t>
  </si>
  <si>
    <t>utm_n; utm_e; latitude; longtiude; start_rest; rainfall_mm; temperature; seedling_source; seedling_treatment; species_trait; platning_exposure; site_history; number_replanting; planting_density.m2; planting_distance.m; peat_nutrients; peat_hydrology; peat_soil_properties; site_treatment; replicate; hydrological_mgmt; soil_ammendment; weed_management; duration_months</t>
  </si>
  <si>
    <t xml:space="preserve">No time zero growth data on the article. Probably worth to contact author to ask. </t>
  </si>
  <si>
    <t>RSH2013LPKJ</t>
  </si>
  <si>
    <t>Rusmana</t>
  </si>
  <si>
    <t xml:space="preserve">Identifikasi Lokasi dan Pengembangan Rehabilitas Hutan dan Lahan </t>
  </si>
  <si>
    <t>To provide data and information as material for a workshop discussion on location, seed sources and the amount of ramin seed needed, as well as planting methods for the development of ramin-based forest rehabilitation and degraded peat swamp land</t>
  </si>
  <si>
    <t>Various locations</t>
  </si>
  <si>
    <t xml:space="preserve">Conference proceeding explains the seedling source and seedling prodcution of ramin in Central Kalimantan, but cite several sites of peatland rehabilitation. There are no growth nor survival data. </t>
  </si>
  <si>
    <t>RUBY2008KTTB</t>
  </si>
  <si>
    <t>Ruby, Kamindar</t>
  </si>
  <si>
    <t>Balai Penelitian Rutan Penghasil Serat Kuok</t>
  </si>
  <si>
    <t>Kesesuaian Tempat Tumbuh Beberapa Jenis Tanaman Hutan Pada Lahan Bergambut Terbuka Di Kebun Percobaan Lubuk Sakat, Riau</t>
  </si>
  <si>
    <t>To determine the site suitability of Gonystylus bancanus (Miq.) Kurz., Calamus manan Miq., And Alstonia scholaris R. BR. at the Lubuk Sakat Experimental Garden / KHDTK Lubuk Sakat.</t>
  </si>
  <si>
    <t>Kawasan Hutan Dengan Tujuan Khusus (KHDTK) Lubuk Sakat, Kecamatan Siak Hulu, Ka­bupaten Kampar</t>
  </si>
  <si>
    <t>2456.7/year; 177 rain days/year</t>
  </si>
  <si>
    <t>34.8°C; 20.14°C; 26.5°C</t>
  </si>
  <si>
    <t>Gonystylus bancanus; Alstonia scholaris; Calamus manan</t>
  </si>
  <si>
    <t>Ramin; Pulai; Rotan</t>
  </si>
  <si>
    <t>90 stems per plot (810 total)</t>
  </si>
  <si>
    <t>pH;H2O; KCL; C org; N org; C/N; KTK (CEC); K; Mg; Ca; Mn; P;Na</t>
  </si>
  <si>
    <t>Suitability, tree species, site</t>
  </si>
  <si>
    <t>owner_contact; utm_n; utm_e; latitude; longitude; start_rest; seedling_source; seedling_treatment; original size; species_traits; nursery_time_wks; site_area.km2; number_planted; number_replanted; planting_density.m2; planting_distance.m; peat_hydrology; site_treatment; hydrological_ammendment; soil_ammendment; weed_management; survival_species; author_contact</t>
  </si>
  <si>
    <t>RUSM2010UPJR</t>
  </si>
  <si>
    <t>KEMENTERIAN KEHUTANAN BADAN PENELlTIAN DAN PENGEMBANGAN KEHUTANAN; ITTO</t>
  </si>
  <si>
    <t>Ujicoba Penanaman Jenis Ramin (Gonystylus bancanus (Miq.) Kurz.) KHDTK Tumbang Nusa, Kalimantan Tengah</t>
  </si>
  <si>
    <t>raminpd426@yahoo.co.id</t>
  </si>
  <si>
    <t>2008-07</t>
  </si>
  <si>
    <t>2009-12; 2010-06</t>
  </si>
  <si>
    <t>2010-07</t>
  </si>
  <si>
    <t>To ensure the preservation of ramin species through in-situ conservation measures</t>
  </si>
  <si>
    <t xml:space="preserve">Tumbang Nusa KHDTK </t>
  </si>
  <si>
    <t>wildlings (generative materials); shoot cuttings (vegetative)</t>
  </si>
  <si>
    <t>wildings - 30 cm, age - 7 months; shoot cuttings - height not stated, age - 18 months</t>
  </si>
  <si>
    <t>33 stems per row</t>
  </si>
  <si>
    <t>height; diameter; no. of leaves</t>
  </si>
  <si>
    <t>umt_n; utm_e; latitude; longitude; rainfall_mm; temperature; seedling_treatment; planting_exposure; site_history; number_replanted; peat_nutrients; peat_hydrology; peat_soil_properties; hydrological_mgmt; soil_ammendment; variation; keywords</t>
  </si>
  <si>
    <t>SANT2011KTDP</t>
  </si>
  <si>
    <t>Santosa, Purwanto Budi</t>
  </si>
  <si>
    <t xml:space="preserve">
Banjarbaru Forestry Research Center</t>
  </si>
  <si>
    <t>Kondisi Tapak dan Pertumbuhan Tanaman Ramin (Gonystylus bancanus (Miq.) Kurz) di Hutan Rawa Gambut</t>
  </si>
  <si>
    <t>purwantobudi@foreibanjarbaru.or.id</t>
  </si>
  <si>
    <t>3° 59 S</t>
  </si>
  <si>
    <t>114° 44' 00" E</t>
  </si>
  <si>
    <t>_x000D_
To find out the site conditions that affect the variations that occur_x000D_
on ramin growth</t>
  </si>
  <si>
    <t>29-32</t>
  </si>
  <si>
    <t>P; Al</t>
  </si>
  <si>
    <t>pH H2O; microtopography; sunlight intensity; fiber content; soil depth</t>
  </si>
  <si>
    <t>pH H2O; microtopography; sunlight intensity; fiber content; soil depth; P-availability; Al</t>
  </si>
  <si>
    <t>tanaman ramin; kondisi tapak</t>
  </si>
  <si>
    <t>start_rest; start_plant; end_mon; seedling_source; seedling_treatment; original_size; site_area.km2; number_replanted; planting_density.m2; planting_distance.m; peat_hydrology; remnant_forest; hydrological_management; soil_ammendment; weed_management; duration_months; timerseries</t>
  </si>
  <si>
    <t>start_plant year is 2003, vegetation at this site has burnt in 2015.</t>
  </si>
  <si>
    <t>SANT2012PTB</t>
  </si>
  <si>
    <t>BPK Banjarbaru</t>
  </si>
  <si>
    <t>Pemeliharaan Tanaman Balangeran</t>
  </si>
  <si>
    <t>pur_balitaman@yahoo.com; donyresearch@gmail.com</t>
  </si>
  <si>
    <t>probably burnt peatland as all studies at KHDTK</t>
  </si>
  <si>
    <t>1 ha</t>
  </si>
  <si>
    <t xml:space="preserve">weeding - P1 ( slashing every 2 montha), P2 (slashing every 3 months), P3 (slashing 4 months once) and P6 (slashing every 6 months) </t>
  </si>
  <si>
    <t>rainfall_mm; temperature; seedling_treatment; species_traits; number_replanted; peat_nutrients; peat_hydrology_peat_soil_properties; replicate; hydrological_mgmt; soil_ammendment</t>
  </si>
  <si>
    <t xml:space="preserve">For Santosa, P.B., Rachmanadi, D., Wahyuningtyas, R. dan Rusmana. 2003. Pengaruh penyiangan gulma terhadap daya hidup dan pertumbuhan awal tanaman Shorea balangeran di lahan rawa gambut. Buletin Tekno Hutan Tanaman (1) : 48-59. ditanam tahun 2002.  – Vegetation at site has burnt in 2015. </t>
  </si>
  <si>
    <t>SANT2013SBSA</t>
  </si>
  <si>
    <t>Santosa, Purwanto Budi; Yuwati, Tri Wira</t>
  </si>
  <si>
    <t>Shorea Balangeran SEBAGAI AGROFORESTRI DI LAHAN RAWA GAMBUT</t>
  </si>
  <si>
    <t xml:space="preserve">
To provide information on the silvicultural aspects of Shorea Balangeran which is quite prospective plant for agroforestry on peatlands</t>
  </si>
  <si>
    <t>Kahoi/Kahui</t>
  </si>
  <si>
    <t>significant (sig) or not significant (ns)</t>
  </si>
  <si>
    <t>peat swamp land, agroforestry, Shorea balangeran</t>
  </si>
  <si>
    <t xml:space="preserve">start_plant year is 2000, part of the vegetation at this site has burnt (didn’t specify which year). There are several references cited in this conference proceeding that has growth and height data. Best to follow up with authors such as Yuwati, Rachmanadi and Santosa if they are willing to share data for the growth and height of Balangeran seedlings. </t>
  </si>
  <si>
    <t>Santosa, Purwanto Budi; Ariani, Riswan</t>
  </si>
  <si>
    <t>Balai Penelitian dan Pengembangan Lingkungan Hidup dan Kehutanan Banjarbaru; Tekniksi Litkayasa pada Balai Penelitian dan Pengembangan Lingkungan Hidup dan Kehutanan Banjarbaru</t>
  </si>
  <si>
    <t>Penampilan Tanaman Balangeran untuk Restorasi Gambut</t>
  </si>
  <si>
    <t>pur_balitaman@yahoo.com</t>
  </si>
  <si>
    <t>2°20’ 17.4“ S</t>
  </si>
  <si>
    <t>114°04’ 12.7”E</t>
  </si>
  <si>
    <t>2018-09</t>
  </si>
  <si>
    <t>To determine the growth of Bal Pangeran plants for revegetation of burnt peatlands.</t>
  </si>
  <si>
    <t>KHDTK, Tumbang Nusa, Kecamatan Jabiren Raya, Kabupaten Pulang Pisau,</t>
  </si>
  <si>
    <t>height - 30cm; diameter - 0.3cm</t>
  </si>
  <si>
    <t>flooding - 30 cm (flooding lasts for 2 months)</t>
  </si>
  <si>
    <t>height; diameter; crown width</t>
  </si>
  <si>
    <t>balangeran, restorasi , gambut</t>
  </si>
  <si>
    <t>utm_n; utm_e; latitude; longitude; seedling_source; seedling_treatment; nursery_timetable; number_planted; number_replanted; planting_density.m2; peat_hydrology; peat_soil_properties; site_treatment; replicates; hydrology_mgmt; soil_ammendment; weed_management</t>
  </si>
  <si>
    <t>start_plant is 2015, vegetation condition still exist (has not burnt).</t>
  </si>
  <si>
    <t>USM2019IFMA</t>
  </si>
  <si>
    <t>Utami, Suri Margi</t>
  </si>
  <si>
    <t>Identifikasi Fungi Mikoriza Arbuskular (FMA) Pada Risozefer Tanaman Jelutung Rawa (Dyera lowii Hook.  f.) Yang Diintergcropping Dengan Kelapa Sawit (Elaeis guineensis Jacq.) Sebagai Pengayaan Materi Ajar Fisologi Tumbuhan</t>
  </si>
  <si>
    <t xml:space="preserve">Not full paper. To ask UNJA for access to the thesis. </t>
  </si>
  <si>
    <t>WAHY2016GJPU</t>
  </si>
  <si>
    <t>Wahyuningtyas, Reni Setyo</t>
  </si>
  <si>
    <t>Badan Penelitian, Pengembangan dan Inovasi Kementerian Lingkungan Hidup dan Kehutanan</t>
  </si>
  <si>
    <t>Gerunggang, Jenis Potensial untukRestorasi Lahan Gambut</t>
  </si>
  <si>
    <t>To protect peatlands_x000D_
to keep it wet and hard to burn, as well as support_x000D_
the occurrence of natural succession.</t>
  </si>
  <si>
    <t>Cratoxylum arborescens</t>
  </si>
  <si>
    <t>Gerunggang</t>
  </si>
  <si>
    <t xml:space="preserve">An article from a newsletter which summarizes restoration trials utilizing Gerunggang. There are growth and survival data, but did not specify from which restoration trial studies. To clarify with author from which  restoration trials were the data collated/taken from.Email of contact is from Kementerian Lingkungan Hidu[ dan Kehutanan (Ministry of Forestry and Environment (Indonesia)) - reni _forest@yahoo.com </t>
  </si>
  <si>
    <t>WAHY2018PTBS_ADKPKPP</t>
  </si>
  <si>
    <t>Wahyudi</t>
  </si>
  <si>
    <t>Fakultas Pertanian, Jurusan Kehutanan, Universitas Palangka Raya</t>
  </si>
  <si>
    <t>Pertumbuhan Tanaman Balangeran (Shorea balangeran) Di Lahan Rawa Gambut Kabupaten Pulang Pisau, Provinsi Kalimantan Tengah</t>
  </si>
  <si>
    <t>wahyudi888@for.upr.ac.id</t>
  </si>
  <si>
    <t>This is to find out the growth of balangerah plants cultivated on peat swamp land in Pulang Pisau</t>
  </si>
  <si>
    <t>Arboretum Dinas Kehutanan dan Perkebunan Kabupaten Pulang Pisau (ADKPKPP); Tanaman balangeran yang dibudidayakan oleh masyarakat Desa Tumbang Nusa (TN)</t>
  </si>
  <si>
    <t>Balangeran; kahoi</t>
  </si>
  <si>
    <t>benih</t>
  </si>
  <si>
    <t>fertilization with NPK (1 kg per 100,000 polybag); weeding; planting media is peat soil that has been properly refined</t>
  </si>
  <si>
    <t>&gt; 20 cm</t>
  </si>
  <si>
    <t>logged forest; burnt forest</t>
  </si>
  <si>
    <t>ADKPKPP - 0.2km2</t>
  </si>
  <si>
    <t>500-1200 for each population</t>
  </si>
  <si>
    <t>manual weeding and chemical application of branches</t>
  </si>
  <si>
    <t>Balangeran; pertumbuhan; rawa gambut; sigmoida</t>
  </si>
  <si>
    <t>utm_n; utm_e; latitude; longitude; rainfall_mm; temperature; species_traits; nursery_time_wks;  number_replanted; peat_hydrology; peat_soil_properties; hydrology_mgmt; soil_ammendment; weed_management; duration_months</t>
  </si>
  <si>
    <t>From the conference proceeding, it only seem to present data from the arboretum rather than the cultivation fromn the community village in Tumbang Nusa.</t>
  </si>
  <si>
    <t>WAHY2018PTBS_TN</t>
  </si>
  <si>
    <t>TN - not stated</t>
  </si>
  <si>
    <t>WIBI2004RHBT</t>
  </si>
  <si>
    <t>Wibisono, Iwan Tri Cahyo; Noor, Yus Rusila</t>
  </si>
  <si>
    <t>BOS; Wetlands International; WWF</t>
  </si>
  <si>
    <t>Rehabilitasi Hutan Bekas Terbakar Di Taman Nasional Berbak: “Sebuah Pengalaman dan Pembelajaran”</t>
  </si>
  <si>
    <t>wibisono_yoyok@wetlands.or.id; wibisono_itc@yahoo.com</t>
  </si>
  <si>
    <t>2003-09</t>
  </si>
  <si>
    <t xml:space="preserve">1) Phase 1 - October -November 2003; 2) Phase 2 - September 2004 </t>
  </si>
  <si>
    <t>1) Phase 1 - Mei 2004 (start of monitoring); 2) Phase 2 -January 2005 (start of monitoring)</t>
  </si>
  <si>
    <t>For the rehabilitation of the peat swamp forest in Berbak National Park</t>
  </si>
  <si>
    <t>Taman Nasional Berbak (TNB) - 2 situs di Simpang Raket, 3 situs di Simpang T. (Tanjung?) Zona</t>
  </si>
  <si>
    <t>11 species whose local names are recorded; 1 other type</t>
  </si>
  <si>
    <t>Rengas; Ramin; Pulai; Perepat; Jambu-jambu; Punak; Durian; Jambu- Jambu (another species); Balam; Meranti: Arang-arang: Jenis lain</t>
  </si>
  <si>
    <t>PT. Putra Duta Indah Wood nursery</t>
  </si>
  <si>
    <t>Hardening of seedlings - (1) gradual reduction of shade so that resistant seedlings are not shaded; (2) gradually reduce watering so that the seedlings can live without being watered</t>
  </si>
  <si>
    <t>Size was not recorded, but the age of the seedlings in the nursery before planting was approximately 8 months.</t>
  </si>
  <si>
    <t>20 ha; each site approx. 5 ha</t>
  </si>
  <si>
    <t>Total - 20,000 bibit; 1) Phase 1 - 14,000; 2) Phase 2 - 6000</t>
  </si>
  <si>
    <t>Random</t>
  </si>
  <si>
    <t>The soil condition survey wasconducted, but the data were not attached in the publication</t>
  </si>
  <si>
    <t>flooding- 100-120 cm (monsoon season); the nearer the site is to the rivers, the higher the flooding level</t>
  </si>
  <si>
    <t>Soil condition survey wasconducted, but the data were not attached in the publication</t>
  </si>
  <si>
    <t xml:space="preserve">1) Stage 1 - 8 months; 2) Stage 2 - 4 months </t>
  </si>
  <si>
    <t>WITC2005PRDT; VEP2009RARO</t>
  </si>
  <si>
    <t xml:space="preserve">Author has given the coordinates/shp files of the 5 sites listed for rehabilitation in this project for Berbak National Park (Taman Berbak Nasional - TBN). </t>
  </si>
  <si>
    <t>WIBI2008ROBA</t>
  </si>
  <si>
    <t>Wibisono, Iwan Tri Cahyo; Wardoyo</t>
  </si>
  <si>
    <t xml:space="preserve">BOS; Wetlands International; WWF; </t>
  </si>
  <si>
    <t>Reforestation of barren areas in block A-B of the ex-MRP (Buffer zone of MAWAS) (Activity 3f3)</t>
  </si>
  <si>
    <t>2007-04</t>
  </si>
  <si>
    <t>2) Phase 1 - June 2007</t>
  </si>
  <si>
    <t>1) Oktober 2007</t>
  </si>
  <si>
    <t>For peat swamp forest rehabilitation in block A Utara, ex PLG</t>
  </si>
  <si>
    <t>Blok A North of Ex Maga Rice/Eks PLG site</t>
  </si>
  <si>
    <t>Dyera lowii; Shorea balangeran; Stemonurus secundiflorus</t>
  </si>
  <si>
    <t>Jelutung rawa; Belangiran; Kepot</t>
  </si>
  <si>
    <t>WI-IP</t>
  </si>
  <si>
    <t>50 ha</t>
  </si>
  <si>
    <t>6 (12 in Angga Y. Gandrung thesis, Palangkaraya University)</t>
  </si>
  <si>
    <t>Percentage survival as a whole but not at species level</t>
  </si>
  <si>
    <t>WITC2005PRDT</t>
  </si>
  <si>
    <t>Survival and growth data can be referred to Angga Gandrung thesis. Same for location coordinates; Species names- Stemonurus secundiflorus in Wim's report</t>
  </si>
  <si>
    <t>WIDA2018LKRD</t>
  </si>
  <si>
    <t>Widaretna, Kitri; Pamudji Rahardjo</t>
  </si>
  <si>
    <t>Kehijau Berbak; Green Berbak Prosperity Partnership (BGPP);
Millennium Challenge Account Indonesia (MCAI</t>
  </si>
  <si>
    <t>Laporan Kegiatan Revegetasi 53,65 Hektar di Tahura Orang Kayo Hitam, Jambi</t>
  </si>
  <si>
    <t>2017-09</t>
  </si>
  <si>
    <t xml:space="preserve">
The involvement of Kehijau Berbak for peatlands in the Tahura Orang Kayo Hitam area includes restoration, referring to the strategy used by the Peat Restoration Agency (BRG), namely Rewetting - Revegetation - Revitalization (3R) including canal blocking activities (using the soil compaction method), replanting ( revegetation) 53.65 hectares and community empowerment activities.</t>
  </si>
  <si>
    <t>Dyera lowii; Shorea balangeran; Melaleuca leucadendron; Metroxylon sagu; Fagraea fragrans</t>
  </si>
  <si>
    <t>Jelutung Rawa; Meranti rawa; Tembesu Rawa; Gelam; Sagu</t>
  </si>
  <si>
    <t xml:space="preserve">
All seeds are purchased from Jambi, except for sago seeds purchased from Tembilahan, Riau Province.</t>
  </si>
  <si>
    <t>Treatment for damaged/not so good seedlings</t>
  </si>
  <si>
    <t>80-cm minimum</t>
  </si>
  <si>
    <t>Total - 0.5365 km2; Blok 1 - 0.2667 km2; Blok 2 - 0.2698 km2</t>
  </si>
  <si>
    <t>Total - 58,474; Dyera lowii - 40, 434; Shorea balangeran - 3,150; Fagraea fragrans - 2,817; Melalueca leucadendron - 6,113; Sagu - 5,960</t>
  </si>
  <si>
    <t>None</t>
  </si>
  <si>
    <t>Canalisation</t>
  </si>
  <si>
    <t>Canal that cuts across the planting location</t>
  </si>
  <si>
    <t>1month 10 days</t>
  </si>
  <si>
    <t>This revegetation activity uses a budget of IDR 28,000,000 per hectare; IDR 25,250/tree.</t>
  </si>
  <si>
    <t xml:space="preserve">Wicher Boissevain; </t>
  </si>
  <si>
    <t>owner_contact; utm_n; utm_e; latitude; longitude; rainfall_mm; temperature; seedling_treatment; species_traits; peat_nutrients; peat_hydrology; peat_soil_properties; site_treatment; replicate; hydrological_management; soil_ammendment; weed_management; sampling_effort; duration_months; variation; growth_species; growth_measurement; growth_unit; keywords; author_contact</t>
  </si>
  <si>
    <t>Has survival data only. No exact GPS coordinates but provided maps</t>
  </si>
  <si>
    <t>WITC2005PRDT_EKSPLG</t>
  </si>
  <si>
    <t>Wibisono, Iwan Tri Cahyo; Siboro, Labueni; Suryadiputra, I Nyoman N</t>
  </si>
  <si>
    <t>Wetlands International - Indonesia Programme; Widlife Habitat Canada; GEC</t>
  </si>
  <si>
    <t>Panduan rehabilitasi dan teknik silvikultur di lahan gambut</t>
  </si>
  <si>
    <t>2004-08 (Ex Mega Rice Project/Eks Pengembangan Lahan Gambut - PLG)</t>
  </si>
  <si>
    <t>_x000D_
Ex Peatland Development (PLG)/Ex Mega Rice project</t>
  </si>
  <si>
    <t>Shorea balangeran; Campnosperma sp.</t>
  </si>
  <si>
    <t>Balangeran; Terentang</t>
  </si>
  <si>
    <t>PLG - wildlings</t>
  </si>
  <si>
    <t>PLG - 50-100 cm seedling height</t>
  </si>
  <si>
    <t>Seedlings are planted 0-1 m adjacent to the canal and planted 2-20 m on peat (tinbunan tanah gambut) from the canal</t>
  </si>
  <si>
    <t>TNB - none stated; PLG - 4 x 4 (between seedlings);  PLG -  seedling is planted 0-1 m adjacent to the canal; PLG - seedling is planted 2-20 m on peat (timbunan tanah gambut) from the canal</t>
  </si>
  <si>
    <t>survival_general</t>
  </si>
  <si>
    <t xml:space="preserve">utm_e; utm_n; latitude; longitude; start_rest; end_mon; rainfall_mm; temperature; seedling_treatment; original_size; species_trait; nurserytime_wks; site.history; site_area.km2; number_replanted; planting_densit.m2; planting_distance.m; peat_nutrients; peat_hydrology; peat_soil_properties; remnant_forest; site_treatment; hydrological_management; soil_ammendment; weed_management; sampling_effort; duration_months; timeseries; survival_species; growth_species; growth_measurement; growth_unit; owner_contact </t>
  </si>
  <si>
    <t>Really good technical  and manual report on rehabilitation of degraded peatland and silvilvultural techniques. However, very brief snippets on the case studies but we can contact the authors for contacts or reports on these case studies</t>
  </si>
  <si>
    <t>WITC2005PRDT_TNB</t>
  </si>
  <si>
    <t>2003-09 (Taman Nasional Berbak);  none stated for PLG</t>
  </si>
  <si>
    <t>2003-10 (Taman Nasional Berbak)</t>
  </si>
  <si>
    <t>2004-04 (Taman Nasional Berbak);  none stated for PLG</t>
  </si>
  <si>
    <t>Taman Nasional Berbak</t>
  </si>
  <si>
    <t>Gonystylus bancanus; Mellanorhoea walichii; Shorea pauciflora; Combretocarpus rotundatus; Eugenia spp.; Dyera lowii;  Alstonia pneumatophora</t>
  </si>
  <si>
    <t>Ramin; Rengas tembaga; Meranti; Perepat; Jambu-jambuan; Jelutung; Pulai</t>
  </si>
  <si>
    <t>PT.Putra Duta Indah Wood (PIW) nursery</t>
  </si>
  <si>
    <t>YANA2018KPBS</t>
  </si>
  <si>
    <t>Yanarita, Yanarita; Rotinsulu, Johanna Maria; Sosilawaty, Sosilawaty</t>
  </si>
  <si>
    <t>Department of Forestry, Faculty of Agriculture, University of Palangka Raya</t>
  </si>
  <si>
    <t>Kajian Pertumbuhan Balangeran (Shorea balangeran Korth. Burck.) di Hutan Kampus Universitas Palangka Raya</t>
  </si>
  <si>
    <t>yanaritabaddak@gmail.com</t>
  </si>
  <si>
    <t>2016-02</t>
  </si>
  <si>
    <t>2017-07</t>
  </si>
  <si>
    <t>As practice conducted by students majoring in Forestry, Faculty of Agriculture, University Palangka Raya, in an effort to increase the role of students to participate in understanding the growth of Shorea balangeran (Korth.) Burck</t>
  </si>
  <si>
    <t>Palangka Raya University campus site</t>
  </si>
  <si>
    <t>Belangiran; Kahoi; Kawi; Belangeran; Belangir; Melangir</t>
  </si>
  <si>
    <t>benih; biji</t>
  </si>
  <si>
    <t>30-50 cm</t>
  </si>
  <si>
    <t>20 stems per row</t>
  </si>
  <si>
    <t>flooding/inundation - 10-30 cm (due to rainfall)</t>
  </si>
  <si>
    <t>belangeran, forest campus, growth</t>
  </si>
  <si>
    <t>utm_n; utm_e; latitude; longitude; rainfall_mm; temperature; seedling_treatment; species_traits; site_area.km2; number_replanted; peat_nutrients; replicate; hydrological_mgmt; soil_ammendment; survival_species</t>
  </si>
  <si>
    <t>YELI2018APDL</t>
  </si>
  <si>
    <t>Yelianti, U., Armando, Y. G., Wilyus, Nusifera, S., Irianto, Edison, Adriani, Kurniawan</t>
  </si>
  <si>
    <t>Peatland Restoration Agency (BRG); Jambi University (UNJA)</t>
  </si>
  <si>
    <t>Aplikasi Paludikultur Di Lahan Gambut dengan Sistem Agroforestry dan Tanaman Budidaya di Desa Seponjen Kecamatan Kumpeh Kabupaten Muaro Jambi Provinsi Jambi</t>
  </si>
  <si>
    <t>upikyelianti@ymail.com</t>
  </si>
  <si>
    <t>For the expansion of the land restoration area
post-fire peat through rewetting and revegetation activities
(replanting) and revitalization.</t>
  </si>
  <si>
    <t>Desa Seponjen</t>
  </si>
  <si>
    <t>height - 60cm</t>
  </si>
  <si>
    <t>9 x 9 m</t>
  </si>
  <si>
    <t>Table 4.2; Gambar 4.6</t>
  </si>
  <si>
    <t>pH 3.0 (acidic)</t>
  </si>
  <si>
    <t>Arbuscular Mycorhizzae Fungi (AMF)</t>
  </si>
  <si>
    <t>Fertilizing and pest/diseases removal</t>
  </si>
  <si>
    <t>latitude; longitude; rainfall_mm; temperaturel seedling_source; seedling_treatment; nursery_time_wks; number_planted; number_replanted; planting_density.m2; peat_nutrients; remnant_forest; replicates; sampling_effort; variation; survival_species</t>
  </si>
  <si>
    <t>Data Type</t>
  </si>
  <si>
    <t>replicate</t>
  </si>
  <si>
    <t>Akbar, A.</t>
  </si>
  <si>
    <t>RESTORASI LAHAN GAMBUT PASCA KEBAKARAN</t>
  </si>
  <si>
    <t>Dyera polyphylla; Alstonia spathulata; Tetramerista glabra; Calophyllum soulattri; Litsea sp; Shorea balangeran; Shorea tesymanniana; Calophyllum sp; Sandoricum sp</t>
  </si>
  <si>
    <t>Jelutung; Pantung</t>
  </si>
  <si>
    <t>bekas kebakaran</t>
  </si>
  <si>
    <t xml:space="preserve">Allo,  M. K. </t>
  </si>
  <si>
    <t>EXSITU EBONI (DIOSPYROS CELEBICA BAKH)</t>
  </si>
  <si>
    <t>Untuk menyajikan kondisi tanaman eboni secara ex situ</t>
  </si>
  <si>
    <t>Kep. Bangka Tengah, Provinsi</t>
  </si>
  <si>
    <t>umur 1.5 tahun</t>
  </si>
  <si>
    <t>2011 (tahun)</t>
  </si>
  <si>
    <t>bekas tebangan</t>
  </si>
  <si>
    <t>tinggi permukaan tanah &gt; tinggi dari permukaan sungai</t>
  </si>
  <si>
    <t xml:space="preserve">pH 3,0-4,5 (masam); kandungan humus yang tinggi; </t>
  </si>
  <si>
    <t>Pembukaan areal penanaman dilakukan dengan menebang_x000D_
pohon-pohon besar yang system perakarannya akan mengganggu pertumbuhan semai eboni.</t>
  </si>
  <si>
    <t>tinggi;diameter; canopy cover</t>
  </si>
  <si>
    <t>Restorasi Ekosistem Gambut Partisipatif Dengan Model Paludikultur Di KHG Sungai Mendahara - Sungai Batanghari, Kabupaten Tanjung Jabung Timur, Provinsi Jambi</t>
  </si>
  <si>
    <t>author; latitude; longitude; rainfall.mm; temperature; seedling_source; seedling_treatment; original_size; nursery_time_wks; number_planted; number_replanted; planting_density.m2; planting_distance.m; peat_nutrienys; peat_soil_properties; remnant_forest; site_treatments; replicates; soil_ammendments; sampling_effect; variation</t>
  </si>
  <si>
    <t>D2007DTGM</t>
  </si>
  <si>
    <t>DAMPAK TUMBUHAN GELAM (Melaleuca cajuputi Powell) TERHADAP STRUKTUR DAN KOMPOSISI VEGETASI LAHAN GAMBUT (STUDI KASUS TERHADAP 4 LAHAN GAMBUT DI KABUPATEN BANJAR KALIMANTAN SELATAN)</t>
  </si>
  <si>
    <t>114°–115° BT</t>
  </si>
  <si>
    <t>2°–3° LS</t>
  </si>
  <si>
    <t>Untuk dipergunakan sebagai bahan informasi ilmiah tentang perubahan struktur vegetasi lahan gambut akibat penanaman gelam pada lahan gambut serta sebagai bahan masukan bagi pemerintah daerah Kalimantan Selatan untuk pertimbangan pengambilan kebijakan lebih lanjut tentang upaya pemanfaatan gelam sebagai tumbuhan reboisasi lahan gambut yang selama ini dilakukan.</t>
  </si>
  <si>
    <t>Kalimantan Selatan</t>
  </si>
  <si>
    <t>proses pengelolaan
penanaman gelam; penebangan masa lalu</t>
  </si>
  <si>
    <t>Situs 1 - 13.7 ha; Situs 2 - 10.6 ha; Situs 3 - 10.7 ha; Situs 4 - 8.3 ha</t>
  </si>
  <si>
    <t>Situs 1 - Lahan gambut dengan tipe penutupan
pohon, yaitu lahan gambut yang belum
mengalami proses pengelolaan dan
vegetasinya didominasi oleh pohon.; Situs 2 - Lahan gambut dengan tipe penutupan
semak, yaitu lahan gambut yang tidak
memiliki struktur pohon akibat
penebangan masa lalu dan struktur
vegetasinya didominasi oleh semak.; Situs 3 - Lahan gambut dengan tipe penutupan
campuran, yaitu lahan gambut yang
sudah mendapat proses pengelolaan
penanaman gelam, tetapi masih
ditemukan adanya pohon jenis-jenis
lainnya dalam lahan tersebut.; Situs 4 - Lahan gambut dengan tipe penutupan
gelam, yaitu lahan gambut yang
didominasi oleh tumbuhan gelam.</t>
  </si>
  <si>
    <t>Melaleuca caujuputi is not native to peat swamp forest but has been used for peatland restoration. However, this study highlights the negative of impact of utilizing M. cajuputi to use as a restoration tree species in degraded peatlands as the species tend to become the dominant species, preventing other vegetation or tree species to grow and leaf litter/litterfall from M. cajuputi may have secondary metabolite compounds which can be phytotoxic tpo other vegetation as well as microbial decomposers.</t>
  </si>
  <si>
    <t>Darwo and Bogidarmanti, R.</t>
  </si>
  <si>
    <t>1º32’42” LU</t>
  </si>
  <si>
    <t>101º49’04” BT</t>
  </si>
  <si>
    <t>Untuk mengevaluasi sejauhmana kemampuan tumbuh bintangur dan karateristiknya di lahan gambut.</t>
  </si>
  <si>
    <t>1.937-3.484 mm (rata-rata
2.456 mm/tahun)</t>
  </si>
  <si>
    <t>27,7ºC, dengan rata-rata maksimum 29,3ºC dan rata-rata_x000D_
minimum 26,4ºC</t>
  </si>
  <si>
    <t>Tahap awal - tanaman bintangur dipupuk dasar Rock Phospat
250 gram/lubang, KCA (abu boiller) 2 kg/lubang; Setelah ditanam - dipupuk NPK sebanyak 100 gram/tanaman apabila tanaman berumur 1, 4 dan 12 bulan</t>
  </si>
  <si>
    <t>Pembersihan gulma dilakukan 3 kali pada umur 1-2 tahun dan 2 kali pada umur 3-4 tahun</t>
  </si>
  <si>
    <t>tinggi; diameter</t>
  </si>
  <si>
    <t>latitude; longitude; start_plant; end_mon; seedling_source; seedling_treatment; original_size; species_trait; nursery_time_wks; planting_exposure; site_history; number_planted; number_replanted; planting_density.m2; peat_nutrients; peat_hydrology; peat_soil_properties; replicate; hydrological_mgmt; soil_ammendment; variation</t>
  </si>
  <si>
    <t>DARY2016PHR</t>
  </si>
  <si>
    <t>Daryono, H., Subiakto, A.</t>
  </si>
  <si>
    <t>evlap_p3kr@yahoo.co.id</t>
  </si>
  <si>
    <t>Untuk mendapatkan IPTEK pengelolaan HRG secara bijaksana dengan mempertimbangkan fungsi ekologi, sosialbudaya dan ekonom</t>
  </si>
  <si>
    <t>Jambi - HLG Londerang; PT WKS; CKPP Kalteng</t>
  </si>
  <si>
    <t>(1) Dipterokarpa: HLG Londerang - 25 jenis; PT WKS - 3 jenis; (2) Biodiesel: HLG Londerang - 1 jenis; (3) Lokal hutan rawa gambut (HRG): HLG Londerang - 8 jenis; PT WKS -  7 jenis; CKPP kalteng - 7 jenis</t>
  </si>
  <si>
    <t>(1) Dipterokarpa: HLG Londerang - Tabel 7; PT WKS - Tabel 8 ; (2) Biodiesel: HLG Londerang - Tabel 8; (3) Lokal hutan rawa gambut (HRG): HLG Londerang - Tabel 10; PT WKS -  Tabel 12; CKPP kalteng - Tabel 11</t>
  </si>
  <si>
    <t>(1) Dipterokarpa: HLG Londerang - 12 bulan; PT WKS - 24 bulan; (2) Biodiesel: HLG Londerang - 12 bulan; (3) Lokal hutan rawa gambut (HRG): HLG Londerang - 12 bulan; PT WKS -  24 bulan; CKPP kalteng - 12 bulan jenis</t>
  </si>
  <si>
    <t>timseries</t>
  </si>
  <si>
    <t>Falah, F. &amp; Adinugroho, W. C.</t>
  </si>
  <si>
    <t>ASPEK PEMILIHAN JENIS DALAM KEGIATAN REHABILITASI
EKS PROYEK PENGEMBANGAN LAHAN GAMBUT (PLG)
DI KABUPATEN KAPUAS, KALIMANTAN TENGAH</t>
  </si>
  <si>
    <t>Memberikan informasi mengenai pemilihan jenis
vegetasi yang digunakan masyarakat dalam kegiatan rehabilitasi lahan gambut
yang dilakukan masyarakat di kawasan eks PLG Kabupaten Kapuas, Kalimantan
Tengah, meliputi aspek pemilihan jenis</t>
  </si>
  <si>
    <t>Eks PLG, Kabupaten Kapuas - Desa Katunjung, Mantangai</t>
  </si>
  <si>
    <t>Lahan gambut yang dikering dan pembagunan kanal-kanal</t>
  </si>
  <si>
    <t>spceies</t>
  </si>
  <si>
    <t>tinggi tanaman; diameter</t>
  </si>
  <si>
    <t>PEATLAND RESTORATION IN RIAU BIOSPHERE RESERVE, INDONESIA</t>
  </si>
  <si>
    <t>0° 11'- 102° 10'BT</t>
  </si>
  <si>
    <t>0° 44'-1° 11' LU</t>
  </si>
  <si>
    <t>Untuk mengembalikan fungsi-fungsi utama ekologis, ekonomi dan sosial</t>
  </si>
  <si>
    <t xml:space="preserve">Cratoxylon arborescens; Palaquium burckii; Palaquium sumatranum;Tetrameristaglabra; Dyera lowii; </t>
  </si>
  <si>
    <t>cutting (vegctatif), wildlings, dan seed germination (perkecambahan biji)</t>
  </si>
  <si>
    <t>bekas kebakaran; penebangan liar; gangguan angin; penebangan habis; kanal-kanal pengeringan;  bloking kanal; economie gap planting; 
mixed gap planting; line planting; mixed line planting</t>
  </si>
  <si>
    <t>bekas kebakaran; penebangan liar; gangguan angin; penebangan habis; kanal-kanal pengeringan; bloking kanal</t>
  </si>
  <si>
    <t>bloking kanal</t>
  </si>
  <si>
    <t>laju pcrtumbuhan relatif (RGR)</t>
  </si>
  <si>
    <t>cm/tahun</t>
  </si>
  <si>
    <t xml:space="preserve">harisl901@gmail.com </t>
  </si>
  <si>
    <t>Hadi, Purwanto, Junaidah and Bastoni</t>
  </si>
  <si>
    <t>JENIS-JENIS FLORA LANGKA HUTAN RAWA GAMBUT DI SUMBAGSEL DAN POTENSINYA UNTUK KEGIATAN RESTORASI</t>
  </si>
  <si>
    <t>Untuk mengetahui jenis-jenis flora langka pada hutan rawa gambut dan membangun plot konservasi_x000D_
jenis dalam rangkaian kegiatan restorasi hutan rawa gambut di Sumsel</t>
  </si>
  <si>
    <t>Kebun Konservasi Plasma Nutfah (KKPN), Desa Sepucuk, Kec. Kayuagung, Kab. Ogan Komering Ilir</t>
  </si>
  <si>
    <t>Shorea pauciflora; Diospyros siamang; Dyera lowii; Endospermum duodenum; Pterospermum sp.; Eugenia sp.; Alstonia pneumatophora; Aquilaria malaccensis; Hopea mengarawan; Alseodaphne sp. (10); Alseodaphne sp. (11);  Fragraea fragrans; Parkia sp.; Dialium indum; Alstonia scholaris</t>
  </si>
  <si>
    <t>AGROFORESTRY BERBASIS JELUTUNG RAWA: Solusi Sosial, Ekonomi, dan Lingkungan Pengelolaan Lahan Gambut</t>
  </si>
  <si>
    <t>1 (2)</t>
  </si>
  <si>
    <t>Peatland Restoration Agency Indonesia (BRG)Bandung Institute of Techology (ITB)</t>
  </si>
  <si>
    <t>Kusin, K., Gaman, S. M., Susanto, A. R.</t>
  </si>
  <si>
    <t>Kitso Kusin; kitsoksn@yahoo.com</t>
  </si>
  <si>
    <t>(1) Untuk menginvestigasi perumbuhan dan persentase tumbuh Shorea balangeran pada gambut tergradasi; (2) Membandingkan pertumbuhan dan persentase tumbuh pada gambut terdegradasi dan areal yang masih berhutan.</t>
  </si>
  <si>
    <t>Eks PLG Blok C Kalampangan, terletak antara sungai Kahayan dan Sabangau</t>
  </si>
  <si>
    <t>Bibit dikumpulkan dari tanaman induk di hutan rawa gambut</t>
  </si>
  <si>
    <t>NPK; Mycorrhiza (Ectomycchoriza)</t>
  </si>
  <si>
    <t>umur 8 bulan</t>
  </si>
  <si>
    <t>bekas terbakar - 2 situs; areal hutan</t>
  </si>
  <si>
    <t>bekas terbakar</t>
  </si>
  <si>
    <t>Areal bekas terbakar - 1000; Areal hutan - 500</t>
  </si>
  <si>
    <t>Pembuatan Dam</t>
  </si>
  <si>
    <t>air tanah</t>
  </si>
  <si>
    <t>umt_n; utm_e; latitude; longitude; rainfall_mm; temperature; original_size; species_trait; site_area.km2; number_replanted; planting_density.m2; peat_nutrients; peat_soil_properties; replicate; soil_ammendment; weed_management; sampling_effort; variation</t>
  </si>
  <si>
    <t>To refer to CIMTROP rehav trial site reports</t>
  </si>
  <si>
    <t>Kusumarestu, N. &amp; Hut, S.</t>
  </si>
  <si>
    <t>PROFIL TANAMAN BALANGERANDI KABUPATEN PULANG PISAU</t>
  </si>
  <si>
    <t>GL 02 42 57,6-024311,9 LS</t>
  </si>
  <si>
    <t>114 18,7-114 18 21,3 BT</t>
  </si>
  <si>
    <t>Mencoba melestarikannya dengan cara menanam kembali tanaman Balangeran yang bertujuan untuk tetap menjaga kelestarian.</t>
  </si>
  <si>
    <t>Desa Bereng, Kecamatan Kahayan Hilir, Kabupaten Pulang Pisau Provinsi</t>
  </si>
  <si>
    <t>6 tahun (umur)</t>
  </si>
  <si>
    <t>lahan terbuka (untuk menumbuh padi)</t>
  </si>
  <si>
    <t>An article from a newsletter which summarizes restoration trials utilizing Shorea balangeran. There is growth data but no survival data. Worth to ask author for any possible details relating to this project.</t>
  </si>
  <si>
    <t>KAJIAN PALUDIKULTUR DAN AGROFORESTRY UNTUK
PENGELOLAAN LAHAN GAMBUT YANG
BERKELANJUTAN</t>
  </si>
  <si>
    <t>burnt in 2015</t>
  </si>
  <si>
    <t>MA2009TEDP</t>
  </si>
  <si>
    <t>Muin, Abdurrani; Indrabudi, Ir Hermawan; Hadisuparto, Herujono; Maryani, Retno; Setyawati, Titiek; Soehartono, Tonny; Adil, Ir Zulfikar; Sidabutar, MBM Dr Hiras; Komar, Ir Tajudin Edy</t>
  </si>
  <si>
    <t>Percobaan penanaman pengayaan ramin: Sungai Rasau - Sungai
Bungur Jambi (Kapisa,
1998); Propinsi Jambi (Butarbutar, Harahap
dan Sunarto, 2000); Sungai Sugihan
Sumatera Selatan (Bastoni dan Sianturi,
2000); Permudaan: Petak Ukur Permanen (Muin 2001)</t>
  </si>
  <si>
    <t>Inokulasi cendawan mikoriza</t>
  </si>
  <si>
    <t>Tinggi bibit yang ditanam 80 cm, dan diameter 1 cm (Percobaan penanaman pengayaan ramin - Sungai Rasau)</t>
  </si>
  <si>
    <t xml:space="preserve">SLA, SLW (Muin 2005) </t>
  </si>
  <si>
    <t>bekas tebangan (Percobaan penanaman pengayaan ramin)</t>
  </si>
  <si>
    <t>Lebar jalur
tanaman: (10-20
m), (20-30 m)
dan (30-40 m)(Percobaan penanaman pengayaan ramin)</t>
  </si>
  <si>
    <t>Tempat terbuka, agak terbuka, dan
di bawah naungan (Muin 2001 dan Muin 2004); pengaruh cahaya matahari terhadap
pertumbuhan tanaman ramin yang bermikoriza</t>
  </si>
  <si>
    <t>6 (Muin 2001)</t>
  </si>
  <si>
    <t>timeseries (Muin 2001)</t>
  </si>
  <si>
    <t>Ramin (G. bancanus) merupakan jenis semitoleran, merupakan jenis tanaman yang memiliki tingkat ketergantungan yang tinggi terhadap cendawan mikoriza. Multiple studies cited in this conference proceedinmg paper, best to follow up with author and also check references. The studies are enrichment planting, regeneration study and inoculation of mycorrhizae.</t>
  </si>
  <si>
    <t>Maimunah, Siti</t>
  </si>
  <si>
    <t>Untuk menemukan jenis bioenergi yang bisa dikembangkan di lahan gambut terdegradasi bekas terbakar, menguji adaptasi pertumbuhan tanaman sumber bioenergi
di lahan gambut terdegradasi, dan menemukan pola agroforestry yang bisa diaplikasikan
dengan tanaman sumber bioenergi.</t>
  </si>
  <si>
    <t>jumlah daun</t>
  </si>
  <si>
    <t>Kaliandra dan Gamal  - 0.5 x 0.5 meter untuk yang monokultur; agroforestry -  dalam 1 jalur x 0.5 m</t>
  </si>
  <si>
    <t>sitimararil@gmail.com</t>
  </si>
  <si>
    <t>Nohor, Marlide Banjar</t>
  </si>
  <si>
    <t>LAPORAN MONITORING Kegiatan Revegetasi 53,65 Hektar di Tahura Orang Kayo Hitam, Jambi</t>
  </si>
  <si>
    <t>Untuk memantau pertumbuhan tanaman pada kegiatan revegetasi Tahura Orang Kayo Hitam
Provinsi Jambi yang dilakukan oleh Proyek Kehijau Berbak menggunakan dana dari
MCAI (Millennium Challenge Account Indonesia)</t>
  </si>
  <si>
    <t>Penyedia bibit yang resmi; BRG - Alstonia penumatophora (Pulai) and Melaleuca cajuputi (Gelam)</t>
  </si>
  <si>
    <t>925 tanaman sampel/plot (plant sampling)</t>
  </si>
  <si>
    <t>kondisi lokasi - (1) kondisi tergenang; (2) kondisi basah biasa; (3) kondisi kering</t>
  </si>
  <si>
    <t>Assuming that Berbak NP is nearby the site</t>
  </si>
  <si>
    <t xml:space="preserve">Pembersihan jalur dan penyulaman; kondisi lokasi - (1) Lokasi tergenang - Plot 1B berada dekat dengan dam (tergenang); Plot 1C: Lokasi ini dipotong oleh sungai yang berada di lokasi tersebut sehingga lebih dominan tergenang.; (2) Lokasi basah biasa - Plot 1A dan 2D: pemilihan lokasi ini karena kedua plot berada dekat sungai kecil sehingga lokasi ini terkadang tergenang dan dalam kondisi tidak terlalu kering ; (3) Lokasi kering: 
Plot 1D dan 2A - pemilihan lokasi ini karena kedua plot ini merupakan plot paling
jauh dari sungai dan juga DAM sehingga kondisinya kering
</t>
  </si>
  <si>
    <t>MR2012STDS</t>
  </si>
  <si>
    <t>Mohfar, R</t>
  </si>
  <si>
    <t>Struktur tegakan dan sebaran jenis ramin dan meranti di hutan rawa gambut (Studi Kasus PT. Diamond Raya Timber dan PT Riau Andalan Pulp and Paper, Provinsi Riau)[skripsi]</t>
  </si>
  <si>
    <t>Regeneration success study and have added paper on Rgeeneration (Bahasa) folder</t>
  </si>
  <si>
    <t>Mardhatillah, Rizki</t>
  </si>
  <si>
    <t xml:space="preserve">Program Studi Silvikultur Tropika, Departemen Silvikultur, IPB </t>
  </si>
  <si>
    <t>2018-06</t>
  </si>
  <si>
    <t>Menganalisis respon pertumbuhan spesies tanaman terhadap kombinasi jenis penanaman, menganalisis pilihan kombinasi penanaman yang sesuai dengan kondisi fisik lapangan dan kebutuhan masyarakat setempat</t>
  </si>
  <si>
    <t>Shorea balangeran; Durio zibethinus; Archidendron pauciflorum; Parkia speciosa; Coffea liberica dan Areca pinanga</t>
  </si>
  <si>
    <t>Balangeran; Durian; Jengkol; Petai; Kopi; Pinang</t>
  </si>
  <si>
    <t>persemaian bibit</t>
  </si>
  <si>
    <t>lahan gambut bekas terbakar</t>
  </si>
  <si>
    <t>6 bibit per 25 m²; 25 bibit per 100 m²; 100 bibit per 400 m²</t>
  </si>
  <si>
    <t>2 x 2 m; 5 x 5 m; 10  x 10 m; 20 m x 20</t>
  </si>
  <si>
    <t>Rockphospate; NPK + TE;  Ca; Mg; K; Na</t>
  </si>
  <si>
    <t>Dolomit 500g/lubang tanam</t>
  </si>
  <si>
    <t>Pemupukan; pendangiran</t>
  </si>
  <si>
    <t>Penyiangan (manual)</t>
  </si>
  <si>
    <t>cm; cm/5 bulan</t>
  </si>
  <si>
    <t>utm_e; utm_n; latidtude; longitude; start_rest_start_plant; study_aim; rainfall_mm; seedling_treatment; nursery_time_wks; number_replanted; planting_density.m2; peat_hydrology; hydrological_management; sampling_effort; biodiversity; financial_investment; labour</t>
  </si>
  <si>
    <t>Sampling effort not stated. Need to contact author for more details on nursery_time_wks for the seedlings prior to planting as well as raw data.</t>
  </si>
  <si>
    <t>Muin, A.</t>
  </si>
  <si>
    <t>KUALITAS BIBIT RAMIN (Gonystylus bancanus (Miq). Kurz)_x000D_
UNTUK PENANAMAN PENGAYAAN AREAL BEKAS TEBANGAN</t>
  </si>
  <si>
    <t>rani.ramin@yahoo.com</t>
  </si>
  <si>
    <t>Untuk menemukan teknologi yang dapatmemperbaiki kualitas bibit ramin untukpenanaman pengayaan areal bekas tebangan, dengan memperhatikan; 1. Asosiasi cendawan mikoriza denganpermudaan alam ramin padaberbagai intensitas cahaya (naungan).2. Pertumbuhan bibit ramin yangdiinokulasi cendawan mikoriza, dan diberi fosfat alam pada berbagaiintensitas naungan di persemaian.3. Pertumbuhan bibit ramin tersebutketika ditanam pada areal bekas</t>
  </si>
  <si>
    <t>Kalimantan Barat</t>
  </si>
  <si>
    <t>persemaian</t>
  </si>
  <si>
    <t>percobaan inokulasi cendawan mikoriza dan pemupukan dengan fosfat alam terhadap bibit ramin pada berbagai intensitas naungan di persemaian</t>
  </si>
  <si>
    <t>6 bulan (umur bibit)</t>
  </si>
  <si>
    <t>jumlah daun dan tebaldaun, berat basah (g) dan beratkering (g) serta kandungan klorofil(SPAD)</t>
  </si>
  <si>
    <t>Jurusan Kehutanan, Fakultas Kehutanan Universitas Lambung Mangkurat</t>
  </si>
  <si>
    <t>EVALUASI TANAMAN REVEGETASI PADA PROGRAM RESTORASI GAMBUT DI KAWASAN HUTAN LINDUNG LIANG ANGGANG KALIMANTAN SELATAN</t>
  </si>
  <si>
    <t>Mengevaluasi tanaman revegetasi lahan gambut dan menganalisis kesehatan jenis tanaman yang ditanam pada lahan revegetasi gambut dalam program restorasi gambut.</t>
  </si>
  <si>
    <t>Hutan Lindung Liang Anggang Banjarbaru, Kalimantan Selatan</t>
  </si>
  <si>
    <t>Parkia speciosa, Archidendron jiringa, Citrus sp, Nephelium lappaceum, Manilkara zapota, Melaleuca cajuputi, Calliandra calothyrsus, Dyera polyphylla, Dimocarpus longan, Shorea balangeran, Annona muricata, Persea americana</t>
  </si>
  <si>
    <t>Seedlings/bibit telah tersedia dari aktivitas penanaman pada tahun 2007</t>
  </si>
  <si>
    <t>5 ha from 15 ha planted area in 2017</t>
  </si>
  <si>
    <t>tinggi; rerata tinggi; diameter; rerata diameter</t>
  </si>
  <si>
    <t>Revegetasi, Diameter, Tinggi, Kesehatan Tanaman</t>
  </si>
  <si>
    <t xml:space="preserve">Novita, N. </t>
  </si>
  <si>
    <t>Sekolah Pascasarjana Institut Pertanian Bogor</t>
  </si>
  <si>
    <t>tesis</t>
  </si>
  <si>
    <t>Merang peatswamp forest in Lalan production forest, Bayung Lencir sub-district, Musi Banyuasin district</t>
  </si>
  <si>
    <t>fixed carbon content, logged-over forest, peatswamp</t>
  </si>
  <si>
    <t>The paper about carbon storage, not a restoration topic</t>
  </si>
  <si>
    <t>OCTAVIA, DONA; MAWAZIN, MAWAZIN</t>
  </si>
  <si>
    <t>2018-010</t>
  </si>
  <si>
    <t>Untuk melihat pertumbuhan tanaman pada metode ANR dan IAR serta efektivitas pembuatan tempat bertengger burung dalam membantu penyebaran anakan alam guna mempercepat
restorasi.</t>
  </si>
  <si>
    <t>Kesatuan Pengelolaan</t>
  </si>
  <si>
    <t>Callophylum inophylum L; Shorea
balangeran (Korth.) Burck.; Alstonia scholaris; Dyera costulata syn. D. laxiflora</t>
  </si>
  <si>
    <t>bintangur; balangeran; pulai; jelutung</t>
  </si>
  <si>
    <t>Assisted Natural
Regeneration (ANR); Intensive Artificial
Regeneration (IAR)</t>
  </si>
  <si>
    <t>IAR - Penanaman dilakukan dalam sistem jalur
sebanyak 20 jalur, jarak antar jalur 10 dan jarak antar
tanaman dalam jalur adalah 10 m</t>
  </si>
  <si>
    <t>tinggi; riap tinggi; diameter; riap diameter</t>
  </si>
  <si>
    <t xml:space="preserve">Panjaitan, S., Rachmanadi, &amp; D. Rusmana  </t>
  </si>
  <si>
    <t>Penelitian ini bertujuan untuk 1) mengetahui persentase hidup jenis punak dan pulai pada berbagai persiapan lahan penananam; 2) mengetahui pengaruh persiapan lahan penanaman terhadap perlumbuhan kedua jenis tanaman tersebut</t>
  </si>
  <si>
    <t>without mounds (TG); with mounds (G); with bamboo shoots (BB)</t>
  </si>
  <si>
    <t>QIRO2018JJPU</t>
  </si>
  <si>
    <t>Qirom, M. A.</t>
  </si>
  <si>
    <t>JELUTUNG: JENIS POTENSIAL UNTUK REHABILITASI LAHAN GAMBUT?</t>
  </si>
  <si>
    <t>Untuk mendapatkan gambaran pertumbuhan Jenis Jelutung pada beberapa lokasi dan membandingkan pertumbuhannya dengan jenis yang lain.</t>
  </si>
  <si>
    <t>Sumatera Selatan</t>
  </si>
  <si>
    <t>Jelutung rawa; Balangeran</t>
  </si>
  <si>
    <t>Guludan (mounding)</t>
  </si>
  <si>
    <t>Generic article, have some growth data compared across different age but did not specifically specify which sites are peatland sites.</t>
  </si>
  <si>
    <t>Ujicoba penanaman diharapkan dapat mengetahui jenis-jenis pohon yang dapat beradaptasi pada kondisi hutan rawa gambut pasca kebakaran.</t>
  </si>
  <si>
    <t xml:space="preserve">Dikuasainya teknik rehabilitasi hutan rawa gambut terdegradasi; Dikuasainya teknik pembangunan tanaman di hutan rawa gambut; (1) 2003 - Uji jenis pada gambut tebal; (2) 2004 - Uji jenis pada gambut tipis; (3) 2005 - Uji jenis pada gambut tebal </t>
  </si>
  <si>
    <t>0°8’48”- 3°27’00” LS</t>
  </si>
  <si>
    <t>113°2’36-114°44’00” BT</t>
  </si>
  <si>
    <t>Untuk mendapatkan jenis-jenis tumbuhan yang memiliki produktifitas yang baik dengan keragaman pertumbuhan yang rendah dalam usaha revegetasi hutan dan lahan rawa gambut terdegradasi</t>
  </si>
  <si>
    <t>Hutan penelitian Rawa Gambut Balai Penelitian Kehutanan Banjarbaru, Tumbang Nusa KHDTK '</t>
  </si>
  <si>
    <t>RACH2016KLTT</t>
  </si>
  <si>
    <t xml:space="preserve">Rachmanady, D., Aditia, N. R. &amp; Mukhlisin </t>
  </si>
  <si>
    <t>Faktor-faktor kondisi lingkungan di lahan/hutan rawa gambut dan pertumbuhan Jelutung rawa</t>
  </si>
  <si>
    <t>Suaka Margasatwa Lamandau</t>
  </si>
  <si>
    <t xml:space="preserve">Publication did not state if the Jelutung trees tested at this site were planted or naturally growing/naturally regenerated. To follow up with author. </t>
  </si>
  <si>
    <t>RACH2016TBP</t>
  </si>
  <si>
    <t>Rachmanadi, D.</t>
  </si>
  <si>
    <t>0.2 km2; setiap situs kira-kira 0.05km2</t>
  </si>
  <si>
    <t>Rahmanadi, Dony; Faridah, Eny; Sumardi, Van der Meer, Peter; Qirom, M Abdul</t>
  </si>
  <si>
    <t>Balai Penelitian dan Pengembangan Lingkungan Hidup dan Kehutanan Banjarbaru; Gadjah Mada University; Van Hall Larenstein University</t>
  </si>
  <si>
    <t>PENGARUH GENANGAN DAN KOMPETISI CAHAYA TERHADAP TINGKAT
KEBERHASILAN PENANAMAN PADA HUTAN RAWA GAMBUT TERDEGRADASI</t>
  </si>
  <si>
    <t>Kawasan Hutan dengan Tujuan
Khusus (KHDTK) Tumbang Nusa</t>
  </si>
  <si>
    <t>PERUBAHAN KONDISI LINGKUNGAN DAN PERTUMBUHAN SEMAI RAMIN (Gonystylus bancanus (Miq.) Kurz) AKIBAT KETERBUKAAN AREAL PADA HUTAN RAWA GAMBUT DI IUPHHK-HA PT. DIAMOND RAYA TIMBER, PROVINSI RIAU</t>
  </si>
  <si>
    <t xml:space="preserve">1. Mengukur luas hutan alam rawa gambut yang terbuka akibat kegiatan pemanenan._x000D_
2. Menganalisis pengaruh keterbukaan areal terhadap pertumbuhan semai ramin, sifat fisik tanah, Tinggi Muka Air (TMA) serta suhu dan kelembaban. _x000D_
3. Menganalisis faktor yang mempengaruhi pertumbuhan semai ramin (Gonystylus bancanus (Miq.) Kurz)  antara lain sifat fisik tanah, ketebalan gambut, serta suhu dan kelembaban. </t>
  </si>
  <si>
    <t>IUPHHK-HA PT. Diamond Raya Timber (DRT), Sei. Sinepis, Provinsi Riau - (1) Tempat pengumpulan kayu (TPn); (2) Jalan sarad; (3) Penebangan</t>
  </si>
  <si>
    <t>aklimatisasi selama 2-4 minggu sebelum bibit ditanam</t>
  </si>
  <si>
    <t>tinggi bibit sekitar 20 cm.</t>
  </si>
  <si>
    <t xml:space="preserve">jumlah daun </t>
  </si>
  <si>
    <t>8-11 months</t>
  </si>
  <si>
    <t>bulk density;  kadar air; porositas (selepas pemanenan)</t>
  </si>
  <si>
    <t>tinggi muka air (TMA) di setiap lokasi - (1) TPn; (2) jalan sarad; (3)  penebangan</t>
  </si>
  <si>
    <t>tinggi; jumlah daun</t>
  </si>
  <si>
    <t>Rotinsulu, Yanarita &amp; Sosilawaty</t>
  </si>
  <si>
    <t>PENGEMBANGAN JELUTUNG RAWA (DYERA LOWII HOOK.F) PADA SISTEM AGROFORESTRI DI DESA JABIREN KABUPATEN PULANG PISAU</t>
  </si>
  <si>
    <t>Untuk menganalisis pertumbuhan dan nilai ekonomi tanaman Jelutung
pada sistem Agroforestri (agrisilvikultur, sylvopastura, dan agrosylvopastura) di Desa Jabiren
Kabupaten Pulang Pisau Provinsi Kalimantan Tengah.</t>
  </si>
  <si>
    <t>Lahan agroforestri Desa Jabiren Kecamatan Jabiren Raya, Kabupaten Pulang Pisau (Milik masyarakat)</t>
  </si>
  <si>
    <t>umur 8 tahun</t>
  </si>
  <si>
    <t>RSH2013ILDP</t>
  </si>
  <si>
    <t>Rusmana, S. Hut.</t>
  </si>
  <si>
    <t>IDENTIFIKASI LOKASI DAN PENGEMBANGAN REHABILITASI HUTAN DAN LAHAN</t>
  </si>
  <si>
    <t>Untuk menyampaikan data dan informasi sebagai bahan diskusi workshop mengenai lokasi, sumber benih dan jumlah kebutuhan bibit ramin, serta metode penanaman untuk pengembangan rehabilitasi hutan dan lahan rawa gambut terdegradasi berbasis jenis ramin</t>
  </si>
  <si>
    <t>KESESUAIAN TEMPAT TUMBUH BEBERAPA JENIS TANAMAN HUTAN PADA LAHAN BERGAMBUT TERBUKA DI KEBUN PERCOBAAN LUBUK SAKAT, RIAU</t>
  </si>
  <si>
    <t>2456.7/tahun; 177 hari hujan/tahun</t>
  </si>
  <si>
    <t>bekas tebangan; lahan terbuka</t>
  </si>
  <si>
    <t>tinggi</t>
  </si>
  <si>
    <t>UJICOBA PENANAMAN JENIS RAMIN (Gonysty/us bancanus (Miq.) Kurz.) KDHTK TUMBANG NUSA, KALIMANTAN TENGAH</t>
  </si>
  <si>
    <t>Untuk menjamin kelestarian jenis ramin melalui tindakan konservasi in-situ</t>
  </si>
  <si>
    <t>KHDTK Tumbang Nusa</t>
  </si>
  <si>
    <t>cabutan anakan alam (generatif); bahan stek pucuk (vegetatif)</t>
  </si>
  <si>
    <t>cabutan anakan alam - 30 cm, umur: 7 bulan; stek pucuk -  saiz tidak diberikan dalan publikasi, umur 18 bulan</t>
  </si>
  <si>
    <t>33 batang per jalur</t>
  </si>
  <si>
    <t>Bedeng</t>
  </si>
  <si>
    <t>pengendalian gulma</t>
  </si>
  <si>
    <t>Balai Penelitian Kehutanan (BPK) Banjarbaru</t>
  </si>
  <si>
    <t>Santosa, P. B. &amp; Yuwati, T. W.</t>
  </si>
  <si>
    <t>Untuk memberikan informasi aspek silvikultur Shorea balangeran yang cukup prospektif untuk
dikembangkan sebagai tanaman penyusun agroforestri di lahan gambut</t>
  </si>
  <si>
    <t>Kahoi; kahui</t>
  </si>
  <si>
    <t>pur_balitaman@yahoo.com, djeng_ira@yahoo.com</t>
  </si>
  <si>
    <t xml:space="preserve">There are several references cited in this conference proceeding that has growth and height data. Best to follow up with authors such as Yuwati, Rachmanadi and Santosa if they are willing to share data for the growth and height of Balangeran seedlings. </t>
  </si>
  <si>
    <t>Santosa, P. B. &amp; Ariani, R.</t>
  </si>
  <si>
    <t>PENAMPILAN TANAMAN BALANGERAN UNTUK RESTORASI LAHAN GAMBUT</t>
  </si>
  <si>
    <t>Untuk mengetahui pertumbuhan tanaman balangeran untuk revegetasi lahan gambut bekas terbakar.</t>
  </si>
  <si>
    <t>tinggi - 30cm; diameter - 0.3cm</t>
  </si>
  <si>
    <t>genangan - 30 cm, tergenang selama 2 bulan</t>
  </si>
  <si>
    <t>utm_n; utm_e; latitude; longitude; rainfall_mm; temperature; seedling_source; seedling_treatment; species_traits; nursery_timetable; number_planted; number_replanted; planting_density.m2; peat_hydrology; peat_soil_properties; site_treatment; replicates; hydrology_mgmt; soil_ammendment; weed_management</t>
  </si>
  <si>
    <t>SM2002PVTM</t>
  </si>
  <si>
    <t>Siregar, Mustaid</t>
  </si>
  <si>
    <t>Kebun Raya Eka Karya Bali - LIPI</t>
  </si>
  <si>
    <t>PENGARUH VARIASI TOPOGRAFI MIKRO TERHADAP VEGETASI HUTAN GAMBUT DI BENGKALIS, RIAU</t>
  </si>
  <si>
    <t> </t>
  </si>
  <si>
    <t>Kawasan lindung hutan gambut di Kecamatan Bukit Batu, Kabupaten Bengkalis, Riau.</t>
  </si>
  <si>
    <t>2,018 mm/year</t>
  </si>
  <si>
    <t>22.06 - 32.9 C</t>
  </si>
  <si>
    <t>Topografi mikro/ micro-topography, vegetasi/ vegetation, hutan gambut/ peat forest, Riau.</t>
  </si>
  <si>
    <t>This paper is about inventory of peat swamp forest, not related with planting</t>
  </si>
  <si>
    <t>SPB2011KTDP</t>
  </si>
  <si>
    <t>Balai Penelitian Kehutanan Banjarbaru</t>
  </si>
  <si>
    <t>3° 59 LS</t>
  </si>
  <si>
    <t>114° 44' 00" BT</t>
  </si>
  <si>
    <t>Untuk mengetahui kesesuaian tempat tumbuh (tapak) terha­dap jenis-jenis Gonystylus bancanus (Miq.) Kurz., Calamus manan Miq., dan Alstonia scholaris R. BR. di Kebun Per­_x000D_
cobaan Lubuk Sakat/KHDTK Lubuk Sakat.</t>
  </si>
  <si>
    <t>Tumbang Nusa, Kalimantan Tengah</t>
  </si>
  <si>
    <t>pertumbuhan daun/jumlah daun; berat kering; luas daun</t>
  </si>
  <si>
    <t>20 per jalur</t>
  </si>
  <si>
    <t>pH H2O; mikrotopografi; intensitas cahaya; kandungan serat; kedalaman muka air tanah (cm)</t>
  </si>
  <si>
    <t>SRM2013PSDK</t>
  </si>
  <si>
    <t>Sukarna, Raden Mas</t>
  </si>
  <si>
    <t>Perubahan Struktur dan Komposisi Hutan Rawa Gambut Menggunakan Citra Penginderaan Jauh dan Pendekatan Ekologis di Kawasan Bekas Pengembangan Lahan Gambut Provinsi Kalimantan Tengah</t>
  </si>
  <si>
    <t xml:space="preserve">This paper is about modelling Forest Canopy Density (FC) using Landsat imagery, and no restoration trials reported. </t>
  </si>
  <si>
    <t>SRM2016KBLE</t>
  </si>
  <si>
    <t>Kajian Bentang Lahan Ekologi Floristik Hutan Rawa Gambut Berbasis Citra Penginderaan Jauh Di Sub DAS Sebangau Provinsi Kalimantan Tengah Study of Landscape Ecology Floristic on Peat Swamp Forest Based on Remote Sensing Imagery at Sebangau Sub Catchment Area Central Kalimantan</t>
  </si>
  <si>
    <t>This research studies the landscape ecology floristics of  a PSF by utilizing remote sensing data and imagery. Not a restoration study.</t>
  </si>
  <si>
    <t>Utami, S. M.</t>
  </si>
  <si>
    <t>IDENTIFIKASI FUNGI MIKORIZA ARBUSKULAR (FMA) PADA RIZOSFER TANAMAN JELUTUNG RAWA (Dyera lowii Hook.f.) YANG DIINTERCROPPING DENGAN KELAPA SAWIT (Elaeis guineensis Jacq.) SEBAGAI PENGAYAAN MATERI AJAR FISIOLOGI TUMBUHAN</t>
  </si>
  <si>
    <t>Wahyuningtyas, R. S.</t>
  </si>
  <si>
    <t>Untuk menjaga lahan gambut_x000D_
agar tetap basah dan sulit terbakar, serta mendukung_x000D_
terjadinya suksesi alami.</t>
  </si>
  <si>
    <t>reni _forest@yahoo.com</t>
  </si>
  <si>
    <t>PERTUMBUHAN TANAMAN BALANGERAN (SHOREA BALANGERAN) DI LAHAN RAWA GAMBUT KABUPATEN PULANG PISAU,PROVINSI KALIMANTAN TENGAH</t>
  </si>
  <si>
    <t>Untuk mengetahui pertumbuhan tanaman balangeran yang dibudidayakan pada lahan rawa gambut di wilayah Kabupaten Pulang Pisau Provinsi
Kalimantan Tengah</t>
  </si>
  <si>
    <t>pemupukan dengan NPK (1 kg per 100,000 polybag); pengendalian gulma; media tanaman adalah tanah gambut yang telah dihaluskan</t>
  </si>
  <si>
    <t>bekas tebangan; bekas kebakaran</t>
  </si>
  <si>
    <t>500-1200 setiap populasi</t>
  </si>
  <si>
    <t>ADKPKPP - 0</t>
  </si>
  <si>
    <t>pengendalian gulma manual dan kimiall pemangkasan  cabang</t>
  </si>
  <si>
    <t>TN -</t>
  </si>
  <si>
    <t>Wibisono, I. T. W. &amp; Wardoyo</t>
  </si>
  <si>
    <t>2) Tahap 1 - Juni 2007</t>
  </si>
  <si>
    <t>Untuk rehabilitasi hutan rawa gambut di blok A Utara eks PLG</t>
  </si>
  <si>
    <t>Blok A Utara eks PLG</t>
  </si>
  <si>
    <t>Dyera lowii; Shorea balangeran; Stemonurus sp.</t>
  </si>
  <si>
    <t>pemberantasan gulma (pembebasan)</t>
  </si>
  <si>
    <t>Persentase hidup tumbuhan secara umum, tidak secara spesies</t>
  </si>
  <si>
    <t>Survival and growth data can be referred to Angga Gandrung thesis. Same for location coordinates</t>
  </si>
  <si>
    <t>Wibisono, I. T. W. &amp; Noor, Y. R.</t>
  </si>
  <si>
    <t>CCFPI Consultant (Slviculture/Rehabilitation Specialist); Wetlands International WIIP (Wetlands International), Berbak National Park, and PT. Putra Duta Indah Wood</t>
  </si>
  <si>
    <t>REHABILITASI HUTAN BEKAS TERBAKAR DI TAMAN NASIONAL BERBAK: ”Sebuah Pengalaman dan Pembelajaran”</t>
  </si>
  <si>
    <t xml:space="preserve">1) Tahap 1 - Oktober - November 2003; 2) Tahap 2 - September 2004 </t>
  </si>
  <si>
    <t>1) Tahap 1 - Mei 2004 (start of monitoring); 2) Tahap 2 -Januari 2005 (start of monitoring)</t>
  </si>
  <si>
    <t>Untuk rehabilitasi hutan rawa gambut TNB</t>
  </si>
  <si>
    <t>Jambi (Taman Nasional Berbak)</t>
  </si>
  <si>
    <t>11 spesies yang di catat nama lokalnya; 1 jenis lain</t>
  </si>
  <si>
    <t>Persemaian PT. Putra Duta Indah Wood</t>
  </si>
  <si>
    <t>Pengerasan bibit - (1) pegurangan naungan secara perlahan-lahan hingga bibit tahan tidak dinaungi; (2) pengurangan penyiraman secara gradual hingga bibit mampu hidup tanpa disiram</t>
  </si>
  <si>
    <t>Saiz tidak dicatat, namun umur bibit di persemaiain sebelum di tanam adalah kurang lebih 8 bulan.</t>
  </si>
  <si>
    <t>Jumlah total - 20,000 bibit; 1) Fasa 1 - 14,000; 2) Fasa 2 - 6000</t>
  </si>
  <si>
    <t>Survey kondisi tanah diberitahu, tetapi datanya tidak dilampir dalam publikasi</t>
  </si>
  <si>
    <t>Genangan - 100-120 cm (musim penghujan); jika jarak mendekati sungai, lebih tinggi genangannya</t>
  </si>
  <si>
    <t>Gundukan (mounding)</t>
  </si>
  <si>
    <t xml:space="preserve">1) Tahap 1 - 8 bulan; 2) Tahap 2 - 4 months </t>
  </si>
  <si>
    <t>Widaretna, K.</t>
  </si>
  <si>
    <t>LAPORAN KEGIATAN Revegetasi 53,65 Hektar di Tahura Orang Kayo Hitam, Jambi</t>
  </si>
  <si>
    <t>2017-01</t>
  </si>
  <si>
    <t>Keterlibatan Kehijau Berbak untuk lahan gambut di kawasan Tahura Orang Kayo Hitam antara lain melakukan restorasi, mengacu strategi yang digunakan Badan Restorasi Gambut (BRG) yaitu Rewetting – Revegetation – Revitalization (3R) termasuk kegiatan
sekat kanal (menggunakan metode pemadatan tanah), penanaman kembali (revegetation) 53,65 hektar dan kegiatan pemberdayaan masyarakat.</t>
  </si>
  <si>
    <t>Dyera lowii; Shorea balangeran; Alstonia penumatophora; Melaleuca leucadendron; Metroxylong sagu; Fagraea fragrans</t>
  </si>
  <si>
    <t>Semua bibit dibeli dari Jambi, kecuali
bibit sagu dibeli dari Tembilahan, Provinsi Riau.</t>
  </si>
  <si>
    <t>Perawatan bibit yang rusak</t>
  </si>
  <si>
    <t>80-cm minimal</t>
  </si>
  <si>
    <t>Sekat kanal</t>
  </si>
  <si>
    <t>Kanal yang melintang pada lokasi tanam</t>
  </si>
  <si>
    <t>Kegiatan revegetasi ini menggunakan anggaran Rp 28.000.000 per hektar; Rp 25,250/pohon.</t>
  </si>
  <si>
    <t>2003-10 (Taman Nasional Berbak);  2004-08 (Eks Pengembangan Lahan Gambut - PLG)</t>
  </si>
  <si>
    <t>Jambi (Taman Nasional Berbak); Kalimantan Tengah (Eks Pengembangan Lahan Gambut (PLG))</t>
  </si>
  <si>
    <t>Taman Nasional Berbak; Eks Pengembangan Lahan Gambut (PLG)</t>
  </si>
  <si>
    <t>7 (Taman Nasional Berbak); 2 (PLG)</t>
  </si>
  <si>
    <t>TNB - Gonystylus bancanus; Mellanorhoea walichii; Shorea pauciflora; Combretocarpus rotundatus; Eugenia spp.; Dyera lowii;  Alstonia pneumatophora;  PLG - Shorea balangeran; Campnosperma sp.</t>
  </si>
  <si>
    <t>TNB - Ramin; Rengas tembaga; Meranti; Perepat; Jambu-jambuan; Jelutung; Pulai; PLG - Balangeran; Terentang</t>
  </si>
  <si>
    <t>TNB - PT.Putra Duta Indah Wood (PIW) nursery; PLG - wildlings</t>
  </si>
  <si>
    <t>TNB - bekas terbakar; PLG - seedling is planted 0-1 m adjacent to the canal; PLG - seedling is planted 2-20 m on peat (tinbunan tanah gambut) from the canal</t>
  </si>
  <si>
    <t>TNB - bekas terbakar; none stated for PLG</t>
  </si>
  <si>
    <t>TNB - 14000; PLG - 3000</t>
  </si>
  <si>
    <t>TNB - none stated; PLG - 4 x 4 (between seedlings);  PLG -  seedling is planted 0-1 m adjacent to the canal; PLG - seedling is planted 2-20 m on peat (tinbunan tanah gambut) from the canal</t>
  </si>
  <si>
    <t>TNB - Mounding; PLG - mounding (timbunan)?</t>
  </si>
  <si>
    <t>TNB - 3;  PLG - not clearly stated</t>
  </si>
  <si>
    <t xml:space="preserve">TNB - timeseries; PLG - not clearly stated </t>
  </si>
  <si>
    <t>utm_e; utm_n; latitude; longitude; start_rest; end_mon; rainfall_mm; temperature; seedling_treatment; original_size; species_trait; nurserytime_wks; site.history; site_area.km2; number_replanted; planting_density.m2; planting_distance.m; peat_nutrients; peat_hydrology; peat_soil_properties; remnant_forest; site_treatment; hydrological_management; soil_ammendment; weed_management; sampling_effort; duration_months; timeseries; survival_species; growth_species; growth_measurement; growth_unit; owner_contact; author_contact</t>
  </si>
  <si>
    <t>Really good technical  and manual report on rehabilitation of degraded peatland and silvilvultural techniques. However, very brief snippets on the case studies but we can contact the authors for contacts or reporst on these case studies</t>
  </si>
  <si>
    <t>Yanarita, Johanna MR and Sosilawaty</t>
  </si>
  <si>
    <t>KAJIAN PERTUMBUHAN BELANGERAN (SHOREA BALANGERAN KORTH.) BURCK.) DI HUTAN KAMPUSUNIVERSITAS PALANGKA RAYA</t>
  </si>
  <si>
    <t>Sebagai praktek mata
kuliah yang dilakukan oleh mahasiswa jurusan Kehutanan Fakultas Pertanian Universitas
Palangka Raya dalam upaya meningkatkan peran mahasiswa untuk ikut serta mengenal dan
mengetahui pertumbuhan Shorea balangeran (Korth.) Burck.</t>
  </si>
  <si>
    <t>Lingkungan kampus Universitas Palangka Raya</t>
  </si>
  <si>
    <t>Belangiran; kahoi; kawi; belangeran; belangir; melangir</t>
  </si>
  <si>
    <t>20 batang per jalur</t>
  </si>
  <si>
    <t>genangan - 10-30 cm (karena hujan)</t>
  </si>
  <si>
    <t>permbersihan gulma</t>
  </si>
  <si>
    <t>Palangka Raya Unviersity campus site</t>
  </si>
  <si>
    <t>ZH2010POCS</t>
  </si>
  <si>
    <t>Zulkifli, Hilda; Yustian, Indra Setiawan; Donni, Donni</t>
  </si>
  <si>
    <t>PREDICTION OF CARBON STOCK IN PALEMBANG PULOKERTO SWAMP FOREST: THE IMPACT OF URBAN CLIMATE CHANGE MITIGATION</t>
  </si>
  <si>
    <t>This study is about carbon stocks of Pulokerto peat swamp forest for land sue policy considerations and not a restoration study.</t>
  </si>
  <si>
    <t>order</t>
  </si>
  <si>
    <t>Maija</t>
  </si>
  <si>
    <t>MU1996EPTR</t>
  </si>
  <si>
    <t>Muuss, U</t>
  </si>
  <si>
    <t>Institute of Silviculture, University of Göttingen</t>
  </si>
  <si>
    <t>Enrichment plantings in the tropical rainforest of Sumatra - a silvicultural challenge</t>
  </si>
  <si>
    <t>German</t>
  </si>
  <si>
    <t>1°15-20’</t>
  </si>
  <si>
    <t>103°58’-104°3'E</t>
  </si>
  <si>
    <t>1989 (in larger 8000 ha area)</t>
  </si>
  <si>
    <t>1994-10</t>
  </si>
  <si>
    <t>1995-8</t>
  </si>
  <si>
    <t>the target of the research is investigate siliviculture system for selective use of peat swamp forests for environmentally friendly management and opening areas to test structure and light conditions for regeneration and enrichment planting</t>
  </si>
  <si>
    <t>Batang Hari</t>
  </si>
  <si>
    <t>Dyera lowii; Gonystylus bancanus; Endospermum diadenum; Alstonia scholaris</t>
  </si>
  <si>
    <t>Jelutong; Ramin; Labu; Pulai</t>
  </si>
  <si>
    <t xml:space="preserve"> 1m</t>
  </si>
  <si>
    <t>peatswamp forest enrichment and clearing forest</t>
  </si>
  <si>
    <t>concession areas selective logging, strong fires 1994</t>
  </si>
  <si>
    <t>340 m x 90 m (larger area 8000 ha)</t>
  </si>
  <si>
    <t>500 to 1000 m from river Batang Hari</t>
  </si>
  <si>
    <t>planting in strips/lines that are cleared with gradually increasing distance from the strip/line (0 - 40 clearing for light conditions)</t>
  </si>
  <si>
    <t>3 (different species)</t>
  </si>
  <si>
    <t>drained (Wim Giesen pers. comm.)</t>
  </si>
  <si>
    <t>clearing forest</t>
  </si>
  <si>
    <t>10 (growth)</t>
  </si>
  <si>
    <t>timeseries (growth)</t>
  </si>
  <si>
    <t>diameter (5 cm aboveground)</t>
  </si>
  <si>
    <t>Richard Schmid; Kwee Tjing Ling</t>
  </si>
  <si>
    <t xml:space="preserve"> German Research Academy</t>
  </si>
  <si>
    <t>Fig 11 (Abb 11) each point is an individual can calculate number of individuals (approx); Company PT. Xylo Indah Pratama; authors state water not limiting factor to growth; not measured any other environmental factors Gonstylylus banc growth worse as climax species</t>
  </si>
  <si>
    <t>Institut fur Waldbau der Universitat Gottingen</t>
  </si>
  <si>
    <t>Anreicherungspflanzungen im tropischen Feuchtwald Sumatras – eine waldbauliche Herausforderung</t>
  </si>
  <si>
    <t>Ziel der untersuchung ist die erarbeitung eines waldurlichen Behandlungskonzeptes fur selektiv genutzte Moorwalder als Grundlage zu einer umwelschonenden Bewirtschaftung der Moorwalder auf Sumatra. Neben Strukturanalysen und lichtokologischen Untersuchungen stellen sowhol die Ausweisung nicht ausreichened mit wirtschaftsbaumarten verjungter Flachen als auch die Optimierung der Anreichrungspflanzung wichtige Teilaskspekte der Arbeit dar</t>
  </si>
  <si>
    <t>jelutong; ramin; labu; pulai</t>
  </si>
  <si>
    <t>Moorwaldanreicherung</t>
  </si>
  <si>
    <t>Konzessiongebeit; Starken walbrande og Smog</t>
  </si>
  <si>
    <t>diameter (5 cm from ground)</t>
  </si>
  <si>
    <t>Deutsche Forschungsgemeinschaft</t>
  </si>
  <si>
    <t>Company PT. Xylo Indah Pratama; Da verfugbares Bodenwasser im standig wassergesattigeten Torfsubstrat keinen limitierenden;</t>
  </si>
  <si>
    <t>Satomi</t>
  </si>
  <si>
    <t>Kyoto University</t>
  </si>
  <si>
    <t>Peat swamp, Heath, and lowland dipterocarp forest - forest and forestry in Brunei -</t>
  </si>
  <si>
    <t>skobayashi@asafas.kyoto-u.ac.jp</t>
  </si>
  <si>
    <t>Japanese</t>
  </si>
  <si>
    <t>Introduction of Kobayashi 1998 JICA report</t>
  </si>
  <si>
    <t>Brunei</t>
  </si>
  <si>
    <t>3000 mm year-1 (1770-3374 mm year-1 for ten years)</t>
  </si>
  <si>
    <t>27 °C</t>
  </si>
  <si>
    <t>Peat swamp, Heath, and lowland dipterocarp forest</t>
  </si>
  <si>
    <t>Introduction of Kbayashi 1998 JICA report thus duplicate to KS1988NBD</t>
  </si>
  <si>
    <t>KOI2009WRA</t>
  </si>
  <si>
    <t>Koide, Tomoya; Saito, Hideyuki; Inoue, Takashi; Koike, Takayoshi; Shibuya, Masato; Gaman Sampang; Yuda Prawira; Limin, Suwido Hester</t>
  </si>
  <si>
    <t>Hokkaido University; Univarsity of Palangka Raya</t>
  </si>
  <si>
    <t>abstract</t>
  </si>
  <si>
    <t>Wildfire resistance of the afforestation tree Shorea balangeran in tropical peat swamps</t>
  </si>
  <si>
    <t>　</t>
  </si>
  <si>
    <t>Hideyuki Saito@Hokkaido Univ. can answer</t>
  </si>
  <si>
    <t>2001; 2006; 2007; 2008</t>
  </si>
  <si>
    <t>2010-09-??</t>
  </si>
  <si>
    <t>to understand the fire resistance of Shorea balangeran</t>
  </si>
  <si>
    <t>peat fire</t>
  </si>
  <si>
    <t>2 m x 2 m</t>
  </si>
  <si>
    <t>12 month after peat fire</t>
  </si>
  <si>
    <t>Shorea balangeran, peat fire, Central Kalimantan</t>
  </si>
  <si>
    <t>saitoo@for.agr.hokudai.ac.jp</t>
  </si>
  <si>
    <t>They might measure survival and growth of the planted saplings. But, it was not mentioned in this paper.</t>
  </si>
  <si>
    <t>KOK2004ESR</t>
  </si>
  <si>
    <t>Kojima, Katsumi</t>
  </si>
  <si>
    <t>Asian Natural Environmental Science Center, The University of Tokyo, 1-1-1 Yayoi, Bunkyo-ku, Tokyo 113-8657, Japan</t>
  </si>
  <si>
    <t>Environmental stress responses of tropical trees</t>
  </si>
  <si>
    <t>https://doi.org/10.11519/jjfs1953.86.1_61</t>
  </si>
  <si>
    <t>Kojima@fr.a.u-tokyo.ac.jp</t>
  </si>
  <si>
    <t>to review about
properties of problem soils in tropical Asia and stress responses of tropical trees, and discuss the development of
methods of environmental reforestation</t>
  </si>
  <si>
    <t>Thailand, Malaysia, Indonesia,</t>
  </si>
  <si>
    <t>aluminum toxicity, environmental reforestation, flooding, phosphate deficiency, problem soil</t>
  </si>
  <si>
    <t>Characteristics of the problem soils and the physiological traits of resistant trees are reviewed.</t>
  </si>
  <si>
    <t>SHI2020ADR</t>
  </si>
  <si>
    <t>Shiodera, Satomi; Itoh, Masayuki; Kozan, Osamu</t>
  </si>
  <si>
    <t>Research Institute for Humanity and Nature; Graduate School of Human Science and Environment, University of Hyogo, Japan; Center for Southeast Asian Studies (CSEAS), Kyoto University</t>
  </si>
  <si>
    <t>Anthropogenic disturbance and recovery in tropical peat swamp forests</t>
  </si>
  <si>
    <t>https://doi.org/10.18960/seitai.70.1_15</t>
  </si>
  <si>
    <t>sshiodera@gmail.com</t>
  </si>
  <si>
    <t>Review paper for the Anthropogenic disturbance and recovery in tropical peat swamp forests</t>
  </si>
  <si>
    <t>Southeast Asia</t>
  </si>
  <si>
    <t>wetlands, land use change, biodiversity, Southeast Asia, Indonesia</t>
  </si>
  <si>
    <t>Yamanaka, Manabu</t>
  </si>
  <si>
    <t>Review paper for the anthropogenic disturbance and recovery in tropical peat swamp forests</t>
  </si>
  <si>
    <t>TAK1999HME</t>
  </si>
  <si>
    <t>Takahashi, Hidenori</t>
  </si>
  <si>
    <t>Graduate School of Environmental Earth Science, Hokkaido University, Sapporo
060-0810, Japan</t>
  </si>
  <si>
    <t>Hydrological and meteorological environments of inland peat swamp forest in Central Kalimantan, Indonesia with special reference to the efects of forest fire</t>
  </si>
  <si>
    <t> https://doi.org/10.3759/tropics.9.17</t>
  </si>
  <si>
    <t>nana77hihc@ybb.ne.jp</t>
  </si>
  <si>
    <t>2°18' 48" S</t>
  </si>
  <si>
    <t>113°54'32"E</t>
  </si>
  <si>
    <t xml:space="preserve">The dense haze impacted on not
only human health and social activities but also the ecosystem there. Ground water level in a peat swamp
forest and solar radiation in open areas were measured in Central Kalimantan from September 1993 to
December 1997. </t>
  </si>
  <si>
    <t>Camp</t>
  </si>
  <si>
    <t>Fig. 2</t>
  </si>
  <si>
    <t>measured, but not mentioned</t>
  </si>
  <si>
    <t xml:space="preserve">It is located at the forest edge and 1.5 km from the river in dry season. But, it is flooded in rainy season. </t>
  </si>
  <si>
    <t>flooding reffered Fig. 2</t>
  </si>
  <si>
    <t>forest fire, haze, ground water level, solar radiation, evapotranspiration</t>
  </si>
  <si>
    <t xml:space="preserve">Long-term data for ground water level, rain fall, solar radiation and daily evapotranspiration at Sebaugau, Central Kalimantan </t>
  </si>
  <si>
    <t>Hydrological and Meteorological Environments of Inland PeatSwamp Forest in Central Kalimantan, Indonesia with Special Reference to the Efects of Forest Fire</t>
  </si>
  <si>
    <t>Plot 2</t>
  </si>
  <si>
    <t>September, 1993-August, 1994. It is located at 4.8 km from the forest edge.</t>
  </si>
  <si>
    <t>peat depth 5-6 m</t>
  </si>
  <si>
    <t>Plot 1B</t>
  </si>
  <si>
    <t>August, 1994-</t>
  </si>
  <si>
    <t>peat depth 1.5-2 m</t>
  </si>
  <si>
    <t>2°12' 55" S</t>
  </si>
  <si>
    <t>113°54'00"E</t>
  </si>
  <si>
    <t>UMPAR</t>
  </si>
  <si>
    <t>UNPAR campus</t>
  </si>
  <si>
    <t>TOM2007VRDP</t>
  </si>
  <si>
    <t>Tomita, Mizuki; Hirabuki, Yoshihiko; Suzuki, Kunio; Sridith, Kitichate; Araki, Yuji</t>
  </si>
  <si>
    <t>Graduate School of Environment and Information Sciences, Yokohama National University, 79−7 Tokiwadai, Hodogaya-ku, Yokohama 240−8501, Japan; Faculty of Liberal Arts, Tohoku Gakuin University, 2−1−1, Tenjinzawa, Izumi-ku, Sendai 981−3193, Japan; Faculty of Science, Prince of Songkla University, Hatyai, Songkla 90112, Thailand</t>
  </si>
  <si>
    <t>Vegetation recovery on a degraded peatland following a severe fire: Results of a 6-yr period study in Southeastern Thailand</t>
  </si>
  <si>
    <t> https://doi.org/10.3759/tropics.16.171</t>
  </si>
  <si>
    <t>Mizuki Tomita: tomita@rsch.tuis.ac.jp</t>
  </si>
  <si>
    <t>6°30' 22" N</t>
  </si>
  <si>
    <t>101°44' 42"E</t>
  </si>
  <si>
    <t>1997-08</t>
  </si>
  <si>
    <t>2003-08</t>
  </si>
  <si>
    <t>Recovery of burnt peatland vegetation after the fire for 6 years, especially for Melaleuca cajuputi community and species diversity.</t>
  </si>
  <si>
    <t xml:space="preserve">Bacho </t>
  </si>
  <si>
    <t>2560 mm yr-1</t>
  </si>
  <si>
    <t>27.6 °C</t>
  </si>
  <si>
    <t>peat fire May 1997</t>
  </si>
  <si>
    <t>1m x 1m quadrats</t>
  </si>
  <si>
    <t>no drainagwe</t>
  </si>
  <si>
    <t>peat depth 90 cm (upper 25 cm was lost by fire) = 65 cm (researched sites)</t>
  </si>
  <si>
    <t>50 quadrats</t>
  </si>
  <si>
    <t>6 years after fire</t>
  </si>
  <si>
    <t>degraded lowland peat-swamp, Melaleuca cajuputi Powell, onset of sexual reproduction, Simpson’s diversity index, vegetation recovery</t>
  </si>
  <si>
    <t>Natural regeneration of peatland after fire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</si>
</sst>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2"/>
      <color theme="1"/>
      <name val="Calibri"/>
      <family val="2"/>
      <scheme val="minor"/>
    </font>
    <font>
      <sz val="12"/>
      <color theme="1"/>
      <name val="Calibri"/>
      <family val="2"/>
      <scheme val="minor"/>
    </font>
    <font>
      <sz val="12"/>
      <color rgb="FF9C0006"/>
      <name val="Calibri"/>
      <family val="2"/>
      <scheme val="minor"/>
    </font>
    <font>
      <b/>
      <sz val="12"/>
      <color theme="1"/>
      <name val="Calibri"/>
      <family val="2"/>
    </font>
    <font>
      <sz val="12"/>
      <color theme="1"/>
      <name val="Calibri"/>
      <family val="2"/>
    </font>
    <font>
      <sz val="12"/>
      <name val="Calibri"/>
      <family val="2"/>
    </font>
    <font>
      <sz val="12"/>
      <color rgb="FF000000"/>
      <name val="Calibri"/>
      <family val="2"/>
      <scheme val="minor"/>
    </font>
    <font>
      <sz val="12"/>
      <name val="Calibri"/>
      <family val="2"/>
      <scheme val="minor"/>
    </font>
    <font>
      <sz val="12"/>
      <color theme="1"/>
      <name val="Calibri (Body)_x0000_"/>
    </font>
    <font>
      <u/>
      <sz val="12"/>
      <color theme="10"/>
      <name val="Calibri"/>
      <family val="2"/>
      <scheme val="minor"/>
    </font>
    <font>
      <b/>
      <sz val="12"/>
      <color theme="1"/>
      <name val="Calibri"/>
      <family val="2"/>
      <scheme val="minor"/>
    </font>
    <font>
      <b/>
      <sz val="12"/>
      <color rgb="FF000000"/>
      <name val="Calibri"/>
      <family val="2"/>
      <scheme val="minor"/>
    </font>
    <font>
      <sz val="12"/>
      <color rgb="FFFF0000"/>
      <name val="Calibri"/>
      <family val="2"/>
      <scheme val="minor"/>
    </font>
    <font>
      <u/>
      <sz val="12"/>
      <color rgb="FF000000"/>
      <name val="Calibri"/>
      <family val="2"/>
      <scheme val="minor"/>
    </font>
    <font>
      <sz val="11"/>
      <color rgb="FF444444"/>
      <name val="Calibri"/>
      <family val="2"/>
      <charset val="1"/>
    </font>
    <font>
      <sz val="12"/>
      <color theme="1"/>
      <name val="Times New Roman"/>
      <family val="1"/>
    </font>
    <font>
      <sz val="12"/>
      <color theme="1"/>
      <name val="Calibri"/>
      <family val="2"/>
    </font>
    <font>
      <sz val="12"/>
      <color rgb="FF000000"/>
      <name val="Calibri"/>
      <family val="2"/>
    </font>
    <font>
      <sz val="12"/>
      <color rgb="FF000000"/>
      <name val="Calibri"/>
      <family val="2"/>
    </font>
    <font>
      <sz val="12"/>
      <color rgb="FF000000"/>
      <name val="Calibri"/>
      <family val="2"/>
    </font>
    <font>
      <sz val="11"/>
      <color rgb="FF000000"/>
      <name val="Calibri"/>
      <family val="2"/>
    </font>
    <font>
      <sz val="11"/>
      <color rgb="FF222222"/>
      <name val="Calibri"/>
      <family val="2"/>
    </font>
    <font>
      <u/>
      <sz val="12"/>
      <color theme="10"/>
      <name val="Calibri"/>
      <family val="2"/>
    </font>
    <font>
      <sz val="12"/>
      <color rgb="FF222222"/>
      <name val="Calibri"/>
      <family val="2"/>
    </font>
    <font>
      <sz val="12"/>
      <color rgb="FF444444"/>
      <name val="Calibri"/>
      <family val="2"/>
      <charset val="1"/>
    </font>
    <font>
      <sz val="11"/>
      <color rgb="FF444444"/>
      <name val="Meiryo UI"/>
      <family val="2"/>
      <charset val="128"/>
    </font>
    <font>
      <sz val="11"/>
      <name val="Calibri"/>
      <family val="2"/>
    </font>
    <font>
      <sz val="11"/>
      <color rgb="FF000000"/>
      <name val="Calibri"/>
      <family val="2"/>
      <charset val="1"/>
    </font>
    <font>
      <sz val="11"/>
      <color theme="1"/>
      <name val="Calibri"/>
      <family val="2"/>
      <charset val="1"/>
    </font>
    <font>
      <sz val="9"/>
      <color theme="1"/>
      <name val="RyuminPro"/>
      <charset val="1"/>
    </font>
  </fonts>
  <fills count="25">
    <fill>
      <patternFill patternType="none"/>
    </fill>
    <fill>
      <patternFill patternType="gray125"/>
    </fill>
    <fill>
      <patternFill patternType="solid">
        <fgColor rgb="FFFFC7CE"/>
      </patternFill>
    </fill>
    <fill>
      <patternFill patternType="solid">
        <fgColor theme="0" tint="-4.9989318521683403E-2"/>
        <bgColor indexed="64"/>
      </patternFill>
    </fill>
    <fill>
      <patternFill patternType="solid">
        <fgColor rgb="FFFF0000"/>
        <bgColor indexed="64"/>
      </patternFill>
    </fill>
    <fill>
      <patternFill patternType="solid">
        <fgColor rgb="FF92D050"/>
        <bgColor indexed="64"/>
      </patternFill>
    </fill>
    <fill>
      <patternFill patternType="solid">
        <fgColor rgb="FFFFFFFF"/>
        <bgColor indexed="64"/>
      </patternFill>
    </fill>
    <fill>
      <patternFill patternType="solid">
        <fgColor rgb="FFFFFF00"/>
        <bgColor indexed="64"/>
      </patternFill>
    </fill>
    <fill>
      <patternFill patternType="solid">
        <fgColor rgb="FFFFC000"/>
        <bgColor indexed="64"/>
      </patternFill>
    </fill>
    <fill>
      <patternFill patternType="solid">
        <fgColor rgb="FFFFD966"/>
        <bgColor indexed="64"/>
      </patternFill>
    </fill>
    <fill>
      <patternFill patternType="solid">
        <fgColor rgb="FFA6A6A6"/>
        <bgColor indexed="64"/>
      </patternFill>
    </fill>
    <fill>
      <patternFill patternType="solid">
        <fgColor rgb="FFAEAAAA"/>
        <bgColor indexed="64"/>
      </patternFill>
    </fill>
    <fill>
      <patternFill patternType="solid">
        <fgColor rgb="FFF2F2F2"/>
        <bgColor indexed="64"/>
      </patternFill>
    </fill>
    <fill>
      <patternFill patternType="solid">
        <fgColor rgb="FFED7D31"/>
        <bgColor indexed="64"/>
      </patternFill>
    </fill>
    <fill>
      <patternFill patternType="solid">
        <fgColor rgb="FF92D050"/>
        <bgColor rgb="FF000000"/>
      </patternFill>
    </fill>
    <fill>
      <patternFill patternType="solid">
        <fgColor rgb="FFFFFF00"/>
        <bgColor rgb="FF000000"/>
      </patternFill>
    </fill>
    <fill>
      <patternFill patternType="solid">
        <fgColor rgb="FFBFBFBF"/>
        <bgColor indexed="64"/>
      </patternFill>
    </fill>
    <fill>
      <patternFill patternType="solid">
        <fgColor rgb="FFF8F9FA"/>
        <bgColor indexed="64"/>
      </patternFill>
    </fill>
    <fill>
      <patternFill patternType="solid">
        <fgColor rgb="FFE2EFDA"/>
        <bgColor indexed="64"/>
      </patternFill>
    </fill>
    <fill>
      <patternFill patternType="solid">
        <fgColor rgb="FFFFF2CC"/>
        <bgColor indexed="64"/>
      </patternFill>
    </fill>
    <fill>
      <patternFill patternType="solid">
        <fgColor rgb="FFEDEDED"/>
        <bgColor indexed="64"/>
      </patternFill>
    </fill>
    <fill>
      <patternFill patternType="solid">
        <fgColor rgb="FF44FF00"/>
        <bgColor indexed="64"/>
      </patternFill>
    </fill>
    <fill>
      <patternFill patternType="solid">
        <fgColor rgb="FFD0CECE"/>
        <bgColor indexed="64"/>
      </patternFill>
    </fill>
    <fill>
      <patternFill patternType="solid">
        <fgColor rgb="FF5B9BD5"/>
        <bgColor indexed="64"/>
      </patternFill>
    </fill>
    <fill>
      <patternFill patternType="solid">
        <fgColor rgb="FF4472C4"/>
        <bgColor indexed="64"/>
      </patternFill>
    </fill>
  </fills>
  <borders count="12">
    <border>
      <left/>
      <right/>
      <top/>
      <bottom/>
      <diagonal/>
    </border>
    <border>
      <left/>
      <right/>
      <top style="thin">
        <color rgb="FF000000"/>
      </top>
      <bottom/>
      <diagonal/>
    </border>
    <border>
      <left/>
      <right/>
      <top/>
      <bottom style="thin">
        <color indexed="64"/>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s>
  <cellStyleXfs count="3">
    <xf numFmtId="0" fontId="0" fillId="0" borderId="0"/>
    <xf numFmtId="0" fontId="2" fillId="2" borderId="0" applyNumberFormat="0" applyBorder="0" applyAlignment="0" applyProtection="0"/>
    <xf numFmtId="0" fontId="9" fillId="0" borderId="0" applyNumberFormat="0" applyFill="0" applyBorder="0" applyAlignment="0" applyProtection="0"/>
  </cellStyleXfs>
  <cellXfs count="209">
    <xf numFmtId="0" fontId="0" fillId="0" borderId="0" xfId="0"/>
    <xf numFmtId="0" fontId="4" fillId="0" borderId="6" xfId="0" applyFont="1" applyBorder="1"/>
    <xf numFmtId="0" fontId="4" fillId="0" borderId="0" xfId="0" applyFont="1"/>
    <xf numFmtId="0" fontId="5" fillId="0" borderId="7" xfId="0" applyFont="1" applyBorder="1" applyAlignment="1">
      <alignment wrapText="1"/>
    </xf>
    <xf numFmtId="0" fontId="6" fillId="0" borderId="6" xfId="0" applyFont="1" applyBorder="1"/>
    <xf numFmtId="0" fontId="6" fillId="0" borderId="0" xfId="0" applyFont="1"/>
    <xf numFmtId="0" fontId="4" fillId="0" borderId="8" xfId="0" applyFont="1" applyBorder="1"/>
    <xf numFmtId="0" fontId="4" fillId="0" borderId="2" xfId="0" applyFont="1" applyBorder="1"/>
    <xf numFmtId="0" fontId="5" fillId="0" borderId="9" xfId="0" applyFont="1" applyBorder="1" applyAlignment="1">
      <alignment wrapText="1"/>
    </xf>
    <xf numFmtId="0" fontId="4" fillId="0" borderId="3" xfId="0" applyFont="1" applyBorder="1"/>
    <xf numFmtId="0" fontId="4" fillId="0" borderId="7" xfId="0" applyFont="1" applyBorder="1"/>
    <xf numFmtId="0" fontId="0" fillId="0" borderId="2" xfId="0" applyBorder="1"/>
    <xf numFmtId="0" fontId="5" fillId="0" borderId="0" xfId="0" applyFont="1" applyAlignment="1">
      <alignment wrapText="1"/>
    </xf>
    <xf numFmtId="0" fontId="7" fillId="0" borderId="0" xfId="0" applyFont="1" applyAlignment="1">
      <alignment wrapText="1"/>
    </xf>
    <xf numFmtId="0" fontId="1" fillId="0" borderId="6" xfId="1" applyFont="1" applyFill="1" applyBorder="1"/>
    <xf numFmtId="0" fontId="1" fillId="0" borderId="0" xfId="1" applyFont="1" applyFill="1"/>
    <xf numFmtId="0" fontId="1" fillId="0" borderId="0" xfId="1" applyFont="1" applyFill="1" applyBorder="1" applyAlignment="1">
      <alignment wrapText="1"/>
    </xf>
    <xf numFmtId="0" fontId="1" fillId="0" borderId="0" xfId="1" applyFont="1" applyFill="1" applyBorder="1"/>
    <xf numFmtId="0" fontId="1" fillId="0" borderId="4" xfId="1" applyFont="1" applyFill="1" applyBorder="1"/>
    <xf numFmtId="0" fontId="1" fillId="0" borderId="3" xfId="1" applyFont="1" applyFill="1" applyBorder="1"/>
    <xf numFmtId="0" fontId="1" fillId="0" borderId="3" xfId="1" applyFont="1" applyFill="1" applyBorder="1" applyAlignment="1">
      <alignment wrapText="1"/>
    </xf>
    <xf numFmtId="0" fontId="8" fillId="0" borderId="0" xfId="1" applyFont="1" applyFill="1" applyBorder="1"/>
    <xf numFmtId="0" fontId="8" fillId="0" borderId="0" xfId="0" applyFont="1"/>
    <xf numFmtId="0" fontId="8" fillId="0" borderId="0" xfId="0" applyFont="1" applyAlignment="1">
      <alignment wrapText="1"/>
    </xf>
    <xf numFmtId="0" fontId="8" fillId="0" borderId="6" xfId="1" applyFont="1" applyFill="1" applyBorder="1"/>
    <xf numFmtId="0" fontId="8" fillId="0" borderId="0" xfId="1" applyFont="1" applyFill="1"/>
    <xf numFmtId="0" fontId="4" fillId="0" borderId="4" xfId="0" applyFont="1" applyBorder="1"/>
    <xf numFmtId="0" fontId="5" fillId="0" borderId="3" xfId="0" applyFont="1" applyBorder="1" applyAlignment="1">
      <alignment wrapText="1"/>
    </xf>
    <xf numFmtId="0" fontId="0" fillId="0" borderId="3" xfId="0" applyBorder="1"/>
    <xf numFmtId="0" fontId="5" fillId="0" borderId="2" xfId="0" applyFont="1" applyBorder="1" applyAlignment="1">
      <alignment wrapText="1"/>
    </xf>
    <xf numFmtId="0" fontId="0" fillId="4" borderId="0" xfId="0" applyFill="1"/>
    <xf numFmtId="0" fontId="4" fillId="0" borderId="1" xfId="0" applyFont="1" applyBorder="1"/>
    <xf numFmtId="0" fontId="0" fillId="0" borderId="1" xfId="0" applyBorder="1"/>
    <xf numFmtId="0" fontId="5" fillId="0" borderId="1" xfId="0" applyFont="1" applyBorder="1" applyAlignment="1">
      <alignment wrapText="1"/>
    </xf>
    <xf numFmtId="0" fontId="10" fillId="0" borderId="0" xfId="0" applyFont="1"/>
    <xf numFmtId="0" fontId="10" fillId="3" borderId="10" xfId="0" applyFont="1" applyFill="1" applyBorder="1"/>
    <xf numFmtId="0" fontId="11" fillId="3" borderId="10" xfId="0" applyFont="1" applyFill="1" applyBorder="1"/>
    <xf numFmtId="49" fontId="10" fillId="3" borderId="10" xfId="0" applyNumberFormat="1" applyFont="1" applyFill="1" applyBorder="1"/>
    <xf numFmtId="49" fontId="0" fillId="0" borderId="0" xfId="0" applyNumberFormat="1"/>
    <xf numFmtId="0" fontId="10" fillId="0" borderId="10" xfId="0" applyFont="1" applyBorder="1"/>
    <xf numFmtId="0" fontId="0" fillId="5" borderId="0" xfId="0" applyFill="1"/>
    <xf numFmtId="0" fontId="0" fillId="0" borderId="0" xfId="0" quotePrefix="1"/>
    <xf numFmtId="49" fontId="0" fillId="4" borderId="0" xfId="0" applyNumberFormat="1" applyFill="1"/>
    <xf numFmtId="0" fontId="9" fillId="0" borderId="0" xfId="2"/>
    <xf numFmtId="9" fontId="0" fillId="0" borderId="0" xfId="0" applyNumberFormat="1"/>
    <xf numFmtId="0" fontId="9" fillId="0" borderId="0" xfId="2" applyFill="1"/>
    <xf numFmtId="0" fontId="6" fillId="4" borderId="0" xfId="0" applyFont="1" applyFill="1"/>
    <xf numFmtId="17" fontId="0" fillId="0" borderId="0" xfId="0" applyNumberFormat="1"/>
    <xf numFmtId="0" fontId="0" fillId="0" borderId="0" xfId="0" applyAlignment="1">
      <alignment wrapText="1"/>
    </xf>
    <xf numFmtId="0" fontId="0" fillId="7" borderId="0" xfId="0" applyFill="1"/>
    <xf numFmtId="0" fontId="0" fillId="8" borderId="0" xfId="0" applyFill="1"/>
    <xf numFmtId="0" fontId="0" fillId="9" borderId="0" xfId="0" applyFill="1"/>
    <xf numFmtId="3" fontId="0" fillId="0" borderId="0" xfId="0" applyNumberFormat="1"/>
    <xf numFmtId="0" fontId="0" fillId="10" borderId="0" xfId="0" applyFill="1"/>
    <xf numFmtId="0" fontId="6" fillId="10" borderId="0" xfId="0" applyFont="1" applyFill="1"/>
    <xf numFmtId="0" fontId="9" fillId="10" borderId="0" xfId="2" applyFill="1"/>
    <xf numFmtId="49" fontId="0" fillId="10" borderId="0" xfId="0" applyNumberFormat="1" applyFill="1"/>
    <xf numFmtId="0" fontId="0" fillId="10" borderId="0" xfId="0" applyFill="1" applyAlignment="1">
      <alignment wrapText="1"/>
    </xf>
    <xf numFmtId="0" fontId="0" fillId="10" borderId="0" xfId="0" quotePrefix="1" applyFill="1"/>
    <xf numFmtId="0" fontId="9" fillId="0" borderId="0" xfId="2" applyFill="1" applyBorder="1"/>
    <xf numFmtId="0" fontId="9" fillId="8" borderId="0" xfId="2" applyFill="1"/>
    <xf numFmtId="49" fontId="0" fillId="8" borderId="0" xfId="0" applyNumberFormat="1" applyFill="1"/>
    <xf numFmtId="0" fontId="6" fillId="8" borderId="0" xfId="0" applyFont="1" applyFill="1"/>
    <xf numFmtId="4" fontId="0" fillId="0" borderId="0" xfId="0" applyNumberFormat="1"/>
    <xf numFmtId="9" fontId="10" fillId="3" borderId="10" xfId="0" applyNumberFormat="1" applyFont="1" applyFill="1" applyBorder="1"/>
    <xf numFmtId="9" fontId="0" fillId="4" borderId="0" xfId="0" applyNumberFormat="1" applyFill="1"/>
    <xf numFmtId="9" fontId="0" fillId="9" borderId="0" xfId="0" applyNumberFormat="1" applyFill="1"/>
    <xf numFmtId="0" fontId="12" fillId="10" borderId="0" xfId="0" applyFont="1" applyFill="1"/>
    <xf numFmtId="0" fontId="14" fillId="0" borderId="0" xfId="0" applyFont="1"/>
    <xf numFmtId="0" fontId="0" fillId="11" borderId="0" xfId="0" applyFill="1"/>
    <xf numFmtId="0" fontId="4" fillId="8" borderId="0" xfId="0" applyFont="1" applyFill="1"/>
    <xf numFmtId="0" fontId="4" fillId="10" borderId="0" xfId="0" applyFont="1" applyFill="1"/>
    <xf numFmtId="0" fontId="16" fillId="10" borderId="0" xfId="0" applyFont="1" applyFill="1"/>
    <xf numFmtId="0" fontId="6" fillId="7" borderId="0" xfId="0" applyFont="1" applyFill="1"/>
    <xf numFmtId="0" fontId="4" fillId="7" borderId="6" xfId="0" applyFont="1" applyFill="1" applyBorder="1"/>
    <xf numFmtId="0" fontId="4" fillId="7" borderId="0" xfId="0" applyFont="1" applyFill="1"/>
    <xf numFmtId="0" fontId="5" fillId="7" borderId="0" xfId="0" applyFont="1" applyFill="1" applyAlignment="1">
      <alignment wrapText="1"/>
    </xf>
    <xf numFmtId="0" fontId="6" fillId="7" borderId="11" xfId="0" applyFont="1" applyFill="1" applyBorder="1"/>
    <xf numFmtId="0" fontId="0" fillId="7" borderId="11" xfId="0" applyFill="1" applyBorder="1"/>
    <xf numFmtId="0" fontId="10" fillId="12" borderId="10" xfId="0" applyFont="1" applyFill="1" applyBorder="1"/>
    <xf numFmtId="0" fontId="3" fillId="12" borderId="4" xfId="0" applyFont="1" applyFill="1" applyBorder="1"/>
    <xf numFmtId="0" fontId="3" fillId="12" borderId="3" xfId="0" applyFont="1" applyFill="1" applyBorder="1"/>
    <xf numFmtId="0" fontId="3" fillId="12" borderId="5" xfId="0" applyFont="1" applyFill="1" applyBorder="1"/>
    <xf numFmtId="0" fontId="0" fillId="12" borderId="0" xfId="0" applyFill="1"/>
    <xf numFmtId="9" fontId="0" fillId="10" borderId="0" xfId="0" applyNumberFormat="1" applyFill="1"/>
    <xf numFmtId="0" fontId="0" fillId="6" borderId="0" xfId="0" applyFill="1"/>
    <xf numFmtId="0" fontId="9" fillId="6" borderId="0" xfId="2" applyFill="1" applyBorder="1"/>
    <xf numFmtId="0" fontId="18" fillId="0" borderId="0" xfId="0" applyFont="1"/>
    <xf numFmtId="0" fontId="18" fillId="14" borderId="0" xfId="0" applyFont="1" applyFill="1"/>
    <xf numFmtId="0" fontId="9" fillId="0" borderId="0" xfId="2" applyFill="1" applyBorder="1" applyAlignment="1"/>
    <xf numFmtId="0" fontId="9" fillId="8" borderId="0" xfId="2" applyFill="1" applyBorder="1"/>
    <xf numFmtId="0" fontId="0" fillId="8" borderId="0" xfId="0" applyFill="1" applyAlignment="1">
      <alignment wrapText="1"/>
    </xf>
    <xf numFmtId="0" fontId="17" fillId="6" borderId="0" xfId="0" applyFont="1" applyFill="1"/>
    <xf numFmtId="0" fontId="12" fillId="4" borderId="0" xfId="0" applyFont="1" applyFill="1"/>
    <xf numFmtId="0" fontId="13" fillId="8" borderId="0" xfId="2" applyFont="1" applyFill="1" applyBorder="1"/>
    <xf numFmtId="49" fontId="6" fillId="8" borderId="0" xfId="0" applyNumberFormat="1" applyFont="1" applyFill="1"/>
    <xf numFmtId="49" fontId="12" fillId="4" borderId="0" xfId="0" applyNumberFormat="1" applyFont="1" applyFill="1"/>
    <xf numFmtId="0" fontId="18" fillId="8" borderId="0" xfId="0" applyFont="1" applyFill="1"/>
    <xf numFmtId="0" fontId="17" fillId="0" borderId="0" xfId="0" applyFont="1"/>
    <xf numFmtId="9" fontId="0" fillId="11" borderId="0" xfId="0" applyNumberFormat="1" applyFill="1"/>
    <xf numFmtId="0" fontId="18" fillId="11" borderId="0" xfId="0" applyFont="1" applyFill="1"/>
    <xf numFmtId="0" fontId="9" fillId="11" borderId="0" xfId="2" applyFill="1" applyBorder="1"/>
    <xf numFmtId="0" fontId="9" fillId="10" borderId="0" xfId="2" applyFill="1" applyBorder="1"/>
    <xf numFmtId="49" fontId="12" fillId="10" borderId="0" xfId="0" applyNumberFormat="1" applyFont="1" applyFill="1"/>
    <xf numFmtId="49" fontId="6" fillId="10" borderId="0" xfId="0" applyNumberFormat="1" applyFont="1" applyFill="1"/>
    <xf numFmtId="16" fontId="0" fillId="10" borderId="0" xfId="0" applyNumberFormat="1" applyFill="1"/>
    <xf numFmtId="0" fontId="12" fillId="0" borderId="0" xfId="0" applyFont="1"/>
    <xf numFmtId="49" fontId="0" fillId="11" borderId="0" xfId="0" applyNumberFormat="1" applyFill="1"/>
    <xf numFmtId="0" fontId="16" fillId="11" borderId="0" xfId="0" applyFont="1" applyFill="1"/>
    <xf numFmtId="0" fontId="15" fillId="11" borderId="0" xfId="0" applyFont="1" applyFill="1"/>
    <xf numFmtId="0" fontId="19" fillId="0" borderId="0" xfId="0" applyFont="1"/>
    <xf numFmtId="0" fontId="16" fillId="0" borderId="0" xfId="0" applyFont="1"/>
    <xf numFmtId="0" fontId="19" fillId="15" borderId="0" xfId="0" applyFont="1" applyFill="1"/>
    <xf numFmtId="0" fontId="20" fillId="0" borderId="0" xfId="0" applyFont="1"/>
    <xf numFmtId="9" fontId="19" fillId="0" borderId="0" xfId="0" applyNumberFormat="1" applyFont="1"/>
    <xf numFmtId="0" fontId="21" fillId="0" borderId="0" xfId="0" applyFont="1"/>
    <xf numFmtId="0" fontId="19" fillId="0" borderId="0" xfId="0" applyFont="1" applyAlignment="1">
      <alignment wrapText="1"/>
    </xf>
    <xf numFmtId="0" fontId="9" fillId="0" borderId="0" xfId="2" applyBorder="1"/>
    <xf numFmtId="49" fontId="0" fillId="0" borderId="0" xfId="0" applyNumberFormat="1" applyAlignment="1">
      <alignment horizontal="left"/>
    </xf>
    <xf numFmtId="17" fontId="0" fillId="0" borderId="0" xfId="0" applyNumberFormat="1" applyAlignment="1">
      <alignment horizontal="left"/>
    </xf>
    <xf numFmtId="3" fontId="0" fillId="7" borderId="0" xfId="0" applyNumberFormat="1" applyFill="1"/>
    <xf numFmtId="49" fontId="6" fillId="0" borderId="0" xfId="0" applyNumberFormat="1" applyFont="1"/>
    <xf numFmtId="49" fontId="6" fillId="4" borderId="0" xfId="0" applyNumberFormat="1" applyFont="1" applyFill="1"/>
    <xf numFmtId="0" fontId="0" fillId="16" borderId="0" xfId="0" applyFill="1"/>
    <xf numFmtId="0" fontId="9" fillId="16" borderId="0" xfId="2" applyFill="1" applyBorder="1"/>
    <xf numFmtId="0" fontId="6" fillId="16" borderId="0" xfId="0" applyFont="1" applyFill="1"/>
    <xf numFmtId="9" fontId="0" fillId="16" borderId="0" xfId="0" applyNumberFormat="1" applyFill="1"/>
    <xf numFmtId="0" fontId="17" fillId="16" borderId="0" xfId="0" applyFont="1" applyFill="1"/>
    <xf numFmtId="9" fontId="0" fillId="8" borderId="0" xfId="0" applyNumberFormat="1" applyFill="1"/>
    <xf numFmtId="0" fontId="14" fillId="4" borderId="0" xfId="0" applyFont="1" applyFill="1"/>
    <xf numFmtId="0" fontId="23" fillId="17" borderId="0" xfId="0" applyFont="1" applyFill="1" applyAlignment="1">
      <alignment readingOrder="1"/>
    </xf>
    <xf numFmtId="0" fontId="13" fillId="0" borderId="0" xfId="2" applyFont="1" applyFill="1" applyBorder="1"/>
    <xf numFmtId="0" fontId="6" fillId="5" borderId="0" xfId="0" applyFont="1" applyFill="1"/>
    <xf numFmtId="0" fontId="0" fillId="8" borderId="0" xfId="0" quotePrefix="1" applyFill="1"/>
    <xf numFmtId="0" fontId="24" fillId="0" borderId="0" xfId="0" applyFont="1"/>
    <xf numFmtId="0" fontId="10" fillId="7" borderId="0" xfId="0" applyFont="1" applyFill="1"/>
    <xf numFmtId="49" fontId="10" fillId="7" borderId="0" xfId="0" applyNumberFormat="1" applyFont="1" applyFill="1"/>
    <xf numFmtId="9" fontId="10" fillId="7" borderId="0" xfId="0" applyNumberFormat="1" applyFont="1" applyFill="1"/>
    <xf numFmtId="0" fontId="25" fillId="0" borderId="0" xfId="0" applyFont="1"/>
    <xf numFmtId="0" fontId="19" fillId="7" borderId="0" xfId="0" applyFont="1" applyFill="1"/>
    <xf numFmtId="0" fontId="0" fillId="13" borderId="0" xfId="0" applyFill="1"/>
    <xf numFmtId="0" fontId="19" fillId="10" borderId="0" xfId="0" applyFont="1" applyFill="1"/>
    <xf numFmtId="0" fontId="19" fillId="10" borderId="0" xfId="0" applyFont="1" applyFill="1" applyAlignment="1">
      <alignment wrapText="1"/>
    </xf>
    <xf numFmtId="0" fontId="22" fillId="10" borderId="0" xfId="2" applyFont="1" applyFill="1" applyAlignment="1"/>
    <xf numFmtId="0" fontId="9" fillId="10" borderId="0" xfId="2" applyFill="1" applyAlignment="1"/>
    <xf numFmtId="0" fontId="19" fillId="5" borderId="0" xfId="0" applyFont="1" applyFill="1"/>
    <xf numFmtId="0" fontId="4" fillId="5" borderId="0" xfId="0" applyFont="1" applyFill="1"/>
    <xf numFmtId="16" fontId="0" fillId="8" borderId="0" xfId="0" applyNumberFormat="1" applyFill="1"/>
    <xf numFmtId="16" fontId="0" fillId="4" borderId="0" xfId="0" applyNumberFormat="1" applyFill="1"/>
    <xf numFmtId="0" fontId="0" fillId="16" borderId="0" xfId="0" applyFill="1" applyAlignment="1">
      <alignment wrapText="1"/>
    </xf>
    <xf numFmtId="0" fontId="0" fillId="5" borderId="0" xfId="0" applyFill="1" applyAlignment="1">
      <alignment horizontal="left"/>
    </xf>
    <xf numFmtId="0" fontId="0" fillId="18" borderId="0" xfId="0" applyFill="1"/>
    <xf numFmtId="0" fontId="6" fillId="0" borderId="0" xfId="2" applyFont="1" applyFill="1" applyBorder="1"/>
    <xf numFmtId="0" fontId="6" fillId="16" borderId="0" xfId="2" applyFont="1" applyFill="1"/>
    <xf numFmtId="0" fontId="6" fillId="0" borderId="0" xfId="2" applyFont="1"/>
    <xf numFmtId="0" fontId="6" fillId="0" borderId="0" xfId="2" applyFont="1" applyFill="1"/>
    <xf numFmtId="0" fontId="6" fillId="0" borderId="0" xfId="2" applyFont="1" applyBorder="1"/>
    <xf numFmtId="0" fontId="6" fillId="11" borderId="0" xfId="0" applyFont="1" applyFill="1"/>
    <xf numFmtId="0" fontId="6" fillId="8" borderId="0" xfId="2" applyFont="1" applyFill="1" applyBorder="1"/>
    <xf numFmtId="0" fontId="6" fillId="8" borderId="0" xfId="2" applyFont="1" applyFill="1"/>
    <xf numFmtId="0" fontId="6" fillId="5" borderId="0" xfId="2" applyFont="1" applyFill="1" applyBorder="1"/>
    <xf numFmtId="0" fontId="0" fillId="6" borderId="0" xfId="0" quotePrefix="1" applyFill="1"/>
    <xf numFmtId="49" fontId="0" fillId="7" borderId="0" xfId="0" applyNumberFormat="1" applyFill="1"/>
    <xf numFmtId="0" fontId="26" fillId="15" borderId="0" xfId="0" applyFont="1" applyFill="1"/>
    <xf numFmtId="0" fontId="26" fillId="0" borderId="0" xfId="0" applyFont="1"/>
    <xf numFmtId="0" fontId="5" fillId="0" borderId="0" xfId="0" applyFont="1"/>
    <xf numFmtId="0" fontId="12" fillId="19" borderId="0" xfId="0" applyFont="1" applyFill="1"/>
    <xf numFmtId="49" fontId="0" fillId="16" borderId="0" xfId="0" applyNumberFormat="1" applyFill="1"/>
    <xf numFmtId="0" fontId="0" fillId="20" borderId="0" xfId="0" applyFill="1"/>
    <xf numFmtId="0" fontId="9" fillId="16" borderId="0" xfId="2" applyFill="1"/>
    <xf numFmtId="0" fontId="6" fillId="5" borderId="0" xfId="2" applyFont="1" applyFill="1"/>
    <xf numFmtId="0" fontId="27" fillId="7" borderId="0" xfId="0" applyFont="1" applyFill="1"/>
    <xf numFmtId="0" fontId="26" fillId="0" borderId="0" xfId="0" quotePrefix="1" applyFont="1"/>
    <xf numFmtId="0" fontId="17" fillId="8" borderId="0" xfId="0" applyFont="1" applyFill="1"/>
    <xf numFmtId="0" fontId="17" fillId="7" borderId="0" xfId="0" applyFont="1" applyFill="1"/>
    <xf numFmtId="0" fontId="26" fillId="0" borderId="0" xfId="0" applyFont="1" applyAlignment="1">
      <alignment wrapText="1"/>
    </xf>
    <xf numFmtId="0" fontId="26" fillId="7" borderId="0" xfId="0" applyFont="1" applyFill="1"/>
    <xf numFmtId="0" fontId="17" fillId="0" borderId="0" xfId="0" applyFont="1" applyAlignment="1">
      <alignment wrapText="1"/>
    </xf>
    <xf numFmtId="0" fontId="9" fillId="0" borderId="0" xfId="2" applyAlignment="1">
      <alignment wrapText="1"/>
    </xf>
    <xf numFmtId="0" fontId="9" fillId="0" borderId="0" xfId="2" applyAlignment="1"/>
    <xf numFmtId="0" fontId="28" fillId="0" borderId="0" xfId="0" applyFont="1" applyAlignment="1">
      <alignment wrapText="1"/>
    </xf>
    <xf numFmtId="10" fontId="0" fillId="0" borderId="0" xfId="0" applyNumberFormat="1"/>
    <xf numFmtId="49" fontId="0" fillId="0" borderId="0" xfId="0" applyNumberFormat="1" applyAlignment="1">
      <alignment wrapText="1"/>
    </xf>
    <xf numFmtId="0" fontId="5" fillId="4" borderId="0" xfId="0" applyFont="1" applyFill="1"/>
    <xf numFmtId="0" fontId="26" fillId="16" borderId="0" xfId="0" applyFont="1" applyFill="1"/>
    <xf numFmtId="0" fontId="12" fillId="16" borderId="0" xfId="0" applyFont="1" applyFill="1"/>
    <xf numFmtId="0" fontId="21" fillId="16" borderId="0" xfId="0" applyFont="1" applyFill="1"/>
    <xf numFmtId="0" fontId="0" fillId="16" borderId="0" xfId="0" applyFill="1" applyAlignment="1">
      <alignment horizontal="left"/>
    </xf>
    <xf numFmtId="0" fontId="0" fillId="4" borderId="0" xfId="0" applyFill="1" applyAlignment="1">
      <alignment horizontal="left"/>
    </xf>
    <xf numFmtId="0" fontId="0" fillId="0" borderId="0" xfId="0" applyAlignment="1">
      <alignment horizontal="left"/>
    </xf>
    <xf numFmtId="17" fontId="0" fillId="4" borderId="0" xfId="0" applyNumberFormat="1" applyFill="1" applyAlignment="1">
      <alignment horizontal="left"/>
    </xf>
    <xf numFmtId="17" fontId="0" fillId="10" borderId="0" xfId="0" applyNumberFormat="1" applyFill="1" applyAlignment="1">
      <alignment horizontal="left"/>
    </xf>
    <xf numFmtId="0" fontId="0" fillId="11" borderId="0" xfId="0" applyFill="1" applyAlignment="1">
      <alignment horizontal="left"/>
    </xf>
    <xf numFmtId="0" fontId="0" fillId="8" borderId="0" xfId="0" applyFill="1" applyAlignment="1">
      <alignment horizontal="left"/>
    </xf>
    <xf numFmtId="0" fontId="0" fillId="7" borderId="0" xfId="0" applyFill="1" applyAlignment="1">
      <alignment horizontal="left"/>
    </xf>
    <xf numFmtId="0" fontId="6" fillId="8" borderId="0" xfId="0" applyFont="1" applyFill="1" applyAlignment="1">
      <alignment horizontal="left"/>
    </xf>
    <xf numFmtId="0" fontId="0" fillId="10" borderId="0" xfId="0" applyFill="1" applyAlignment="1">
      <alignment horizontal="left"/>
    </xf>
    <xf numFmtId="0" fontId="6" fillId="4" borderId="0" xfId="0" applyFont="1" applyFill="1" applyAlignment="1">
      <alignment horizontal="left"/>
    </xf>
    <xf numFmtId="0" fontId="0" fillId="21" borderId="0" xfId="0" applyFill="1"/>
    <xf numFmtId="0" fontId="0" fillId="22" borderId="0" xfId="0" applyFill="1"/>
    <xf numFmtId="0" fontId="9" fillId="22" borderId="0" xfId="2" applyFill="1" applyBorder="1"/>
    <xf numFmtId="0" fontId="6" fillId="22" borderId="0" xfId="0" applyFont="1" applyFill="1"/>
    <xf numFmtId="9" fontId="0" fillId="22" borderId="0" xfId="0" applyNumberFormat="1" applyFill="1"/>
    <xf numFmtId="0" fontId="17" fillId="22" borderId="0" xfId="0" applyFont="1" applyFill="1"/>
    <xf numFmtId="0" fontId="9" fillId="22" borderId="0" xfId="2" applyFill="1"/>
    <xf numFmtId="0" fontId="0" fillId="22" borderId="0" xfId="0" applyFill="1" applyAlignment="1">
      <alignment wrapText="1"/>
    </xf>
    <xf numFmtId="0" fontId="0" fillId="23" borderId="0" xfId="0" applyFill="1"/>
    <xf numFmtId="0" fontId="19" fillId="24" borderId="0" xfId="0" applyFont="1" applyFill="1"/>
    <xf numFmtId="0" fontId="29" fillId="0" borderId="0" xfId="0" applyFont="1"/>
  </cellXfs>
  <cellStyles count="3">
    <cellStyle name="Bad" xfId="1" builtinId="27"/>
    <cellStyle name="Hyperlink" xfId="2" xr:uid="{00000000-000B-0000-0000-000008000000}"/>
    <cellStyle name="Normal" xfId="0" builtinId="0"/>
  </cellStyles>
  <dxfs count="0"/>
  <tableStyles count="0" defaultTableStyle="TableStyleMedium2" defaultPivotStyle="PivotStyleLight16"/>
  <colors>
    <mruColors>
      <color rgb="FF44FF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ZENG FAN YI#" id="{51F0D8EC-2810-44E1-AA41-AECC70B27A48}" userId="FZENG002@e.ntu.edu.sg" providerId="PeoplePicker"/>
  <person displayName="Nur Estya Binte Rahman" id="{18CC805D-BCA9-409C-B7FA-28A30364CA36}" userId="nur.estya@staff.main.ntu.edu.sg" providerId="PeoplePicker"/>
  <person displayName="TEO Pei Yun" id="{023245A4-5AAB-4897-9F48-C2D22D3DF684}" userId="peiyun.teo@staff.main.ntu.edu.sg" providerId="PeoplePicker"/>
  <person displayName="%Stuart William Smith (Dr)" id="{DB9F22DB-C0CD-4D89-977A-22F744154C2E}" userId="STUART.SMITH@assoc.main.ntu.edu.sg" providerId="PeoplePicker"/>
  <person displayName="harrison_me@hotmail.com" id="{DF836631-2295-48E6-9279-706F2D8E5EDB}" userId="S::urn:spo:guest#harrison_me@hotmail.com::" providerId="AD"/>
  <person displayName="Nur Estya Binte Rahman" id="{453488B8-23D6-4119-9AB2-43CCA819E2D2}" userId="S::nur.estya@staff.main.ntu.edu.sg::1689b388-7998-497a-bc66-7796039091ef" providerId="AD"/>
  <person displayName="TEO Pei Yun" id="{59A34C3C-6609-4592-8BD4-4FDE61D085B0}" userId="S::peiyun.teo@staff.main.ntu.edu.sg::e9bd6aa7-35cd-4716-b581-0b8729debdd3" providerId="AD"/>
  <person displayName="%Stuart William Smith (Dr)" id="{B88600F2-7250-40CF-B7B8-159AAA1C74E7}" userId="S::stuart.smith@assoc.main.ntu.edu.sg::db416097-c575-4c8b-bcf2-5d5fd9d107be" providerId="AD"/>
  <person displayName="Stuart William Smith (Dr)" id="{077F8F3E-F326-4EA7-B604-43B4B6BE07EE}" userId="S::stuart.smith@staff.main.ntu.edu.sg::db416097-c575-4c8b-bcf2-5d5fd9d107be" providerId="AD"/>
  <person displayName="Harrison, Mark" id="{5198CDE2-9B87-439D-877D-38F78256725E}" userId="S::m.e.harrison_exeter.ac.uk#ext#@e.ntu.edu.sg::1e8b39eb-aa14-4318-8de1-eaf1c49d953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27" dT="2021-04-06T19:22:34.67" personId="{B88600F2-7250-40CF-B7B8-159AAA1C74E7}" id="{7A178F55-A440-4FC0-A637-60E47B86F78F}">
    <text>I think this does not exist and is a duplicate of GH2014RODP, I believe we updated years thus resulting in a duplicate</text>
  </threadedComment>
  <threadedComment ref="D47" dT="2020-06-19T08:53:51.61" personId="{077F8F3E-F326-4EA7-B604-43B4B6BE07EE}" id="{C545096B-3A47-4C33-9DBD-F044A497CC86}">
    <text>Data connected to presentation slide</text>
  </threadedComment>
  <threadedComment ref="I55" dT="2020-10-26T11:19:30.52" personId="{B88600F2-7250-40CF-B7B8-159AAA1C74E7}" id="{3383BB94-DBFF-4437-8A16-6244B662094E}">
    <text>Includes presentation and poster (BLTS2)</text>
  </threadedComment>
  <threadedComment ref="N63" dT="2020-12-07T03:17:37.09" personId="{59A34C3C-6609-4592-8BD4-4FDE61D085B0}" id="{6739FAEE-B6D3-40E9-9828-00AB0576AE56}">
    <text>i think there's a typo of extra "10" in front of actual latitude values. adjusting coordinates to 2°48'59.4"S 114°10'47.3"E
(-2.816500, 114.179806), location is indeed buntoi as stated in the article</text>
  </threadedComment>
  <threadedComment ref="L65" dT="2020-12-13T12:15:47.14" personId="{5198CDE2-9B87-439D-877D-38F78256725E}" id="{F0CE33FE-2734-4C21-B5D0-CA4307A23FAA}">
    <text>Changed, as OuTrop is now BNF (changed name) and @outrop addresses no longer active</text>
  </threadedComment>
  <threadedComment ref="BC123" dT="2020-07-05T15:54:14.21" personId="{DF836631-2295-48E6-9279-706F2D8E5EDB}" id="{16E14A5C-D410-4C98-8622-F9095E25E197}">
    <text>see p48 and p56 and (planter perceptions of survival) p59</text>
  </threadedComment>
  <threadedComment ref="T134" dT="2020-12-12T12:50:47.53" personId="{5198CDE2-9B87-439D-877D-38F78256725E}" id="{247A12BF-FC77-4001-9F92-D30ED0ACE8E5}">
    <text>ongoing - this is duration included in data provided</text>
  </threadedComment>
  <threadedComment ref="AZ134" dT="2020-12-12T12:48:21.49" personId="{5198CDE2-9B87-439D-877D-38F78256725E}" id="{E2A85570-2809-4A97-B87E-11E526C7DC6D}">
    <text>ongoing - this is duration included in data provided</text>
  </threadedComment>
  <threadedComment ref="T135" dT="2020-12-12T12:50:53.76" personId="{5198CDE2-9B87-439D-877D-38F78256725E}" id="{9E52835F-17FC-472F-9DC1-1728263A9657}">
    <text>ongoing - this is duration included in data provided</text>
  </threadedComment>
  <threadedComment ref="AZ135" dT="2020-12-12T12:48:52.45" personId="{5198CDE2-9B87-439D-877D-38F78256725E}" id="{FA7850B6-1B83-48F7-BD24-77B959FDC8FE}">
    <text>ongoing - this is duration included in data provided</text>
  </threadedComment>
  <threadedComment ref="AZ136" dT="2020-12-12T12:48:05.38" personId="{5198CDE2-9B87-439D-877D-38F78256725E}" id="{DD362446-A026-4A16-8430-FFF15F7FCCF6}">
    <text>Some for 3 mo, some for 4 mo --&gt; use 3.5 if just want one number here</text>
  </threadedComment>
</ThreadedComments>
</file>

<file path=xl/threadedComments/threadedComment2.xml><?xml version="1.0" encoding="utf-8"?>
<ThreadedComments xmlns="http://schemas.microsoft.com/office/spreadsheetml/2018/threadedcomments" xmlns:x="http://schemas.openxmlformats.org/spreadsheetml/2006/main">
  <threadedComment ref="D12" dT="2020-10-31T11:05:27.23" personId="{B88600F2-7250-40CF-B7B8-159AAA1C74E7}" id="{790982F2-C146-4E9B-B79E-139FAF549632}">
    <text>This is a duplicate of English articles - does it need extracting?</text>
  </threadedComment>
  <threadedComment ref="AB18" dT="2021-03-04T08:33:42.56" personId="{453488B8-23D6-4119-9AB2-43CCA819E2D2}" id="{52EF399C-43B3-4D1B-8657-C56410FD008D}">
    <text>they only specified Pinang Varietas Batara, so assuming its Areca catechu L.</text>
  </threadedComment>
  <threadedComment ref="P20" dT="2021-10-21T12:22:30.67" personId="{453488B8-23D6-4119-9AB2-43CCA819E2D2}" id="{F3C04662-350F-4B49-BD30-027249326717}">
    <text>@#ZENG FAN YI# @Stuart William Smith (Dr) these coordinates were stated as a range.</text>
    <mentions>
      <mention mentionpersonId="{51F0D8EC-2810-44E1-AA41-AECC70B27A48}" mentionId="{405B6060-1D55-4B2C-9F58-855B37B9AEBB}" startIndex="0" length="14"/>
      <mention mentionpersonId="{DB9F22DB-C0CD-4D89-977A-22F744154C2E}" mentionId="{7D530B4C-CD37-4F97-8202-39FEE8E2E2F7}" startIndex="15" length="26"/>
    </mentions>
  </threadedComment>
  <threadedComment ref="D27" dT="2020-10-31T17:44:17.93" personId="{B88600F2-7250-40CF-B7B8-159AAA1C74E7}" id="{899A5BE3-77CB-4A6C-BCD2-B884EC76C24D}">
    <text>Duplicate to English study - no need to extract</text>
  </threadedComment>
  <threadedComment ref="F27" dT="2021-03-30T08:37:00.94" personId="{B88600F2-7250-40CF-B7B8-159AAA1C74E7}" id="{E302E450-A0BE-4175-9F01-97E386274E96}" done="1">
    <text xml:space="preserve">@Nur Estya Binte Rahman and @TEO Pei Yun This conference proceeding actually has two other authors ( Artati, Yustina and Samsudin, Yusuf) could these be added to the SNA author list excels please. Let me know when resolved. </text>
    <mentions>
      <mention mentionpersonId="{18CC805D-BCA9-409C-B7FA-28A30364CA36}" mentionId="{FE656B93-C164-48A6-BB31-85222C469599}" startIndex="0" length="23"/>
      <mention mentionpersonId="{023245A4-5AAB-4897-9F48-C2D22D3DF684}" mentionId="{12D444BA-4CBF-49E0-AA64-57013B61AADD}" startIndex="28" length="12"/>
    </mentions>
  </threadedComment>
  <threadedComment ref="I29" dT="2021-04-07T09:47:44.63" personId="{59A34C3C-6609-4592-8BD4-4FDE61D085B0}" id="{BA5E5F1E-6F9E-4019-BA96-E2D31DFB3024}" done="1">
    <text xml:space="preserve">listed as thesis on endnote
</text>
  </threadedComment>
  <threadedComment ref="I29" dT="2021-04-07T10:04:00.51" personId="{B88600F2-7250-40CF-B7B8-159AAA1C74E7}" id="{18AFB0E4-7C4E-4D67-BEA2-2B9D3BA2EBFF}" parentId="{BA5E5F1E-6F9E-4019-BA96-E2D31DFB3024}">
    <text xml:space="preserve">@Nur Estya Binte Rahman </text>
    <mentions>
      <mention mentionpersonId="{18CC805D-BCA9-409C-B7FA-28A30364CA36}" mentionId="{9C095779-905D-4CD3-975C-312DBF16F299}" startIndex="0" length="23"/>
    </mentions>
  </threadedComment>
  <threadedComment ref="I29" dT="2021-04-07T12:52:07.99" personId="{453488B8-23D6-4119-9AB2-43CCA819E2D2}" id="{399E1D29-1610-4356-917E-F45136BC424B}" parentId="{BA5E5F1E-6F9E-4019-BA96-E2D31DFB3024}">
    <text xml:space="preserve">@%Stuart William Smith (Dr) @TEO Pei Yun Thank you and noted. I have amended it as national_journall in Endnote. </text>
    <mentions>
      <mention mentionpersonId="{DB9F22DB-C0CD-4D89-977A-22F744154C2E}" mentionId="{A291DB54-B73D-46E2-9364-2C696D706526}" startIndex="0" length="27"/>
      <mention mentionpersonId="{023245A4-5AAB-4897-9F48-C2D22D3DF684}" mentionId="{AFA29F53-CBDC-4288-AD12-8DB97CCC351E}" startIndex="28" length="12"/>
    </mentions>
  </threadedComment>
  <threadedComment ref="D45" dT="2020-10-31T19:14:44.94" personId="{B88600F2-7250-40CF-B7B8-159AAA1C74E7}" id="{43C398A5-C50E-4763-BB25-997B6E1D251F}">
    <text>Duplicate English study - merged datasets</text>
  </threadedComment>
  <threadedComment ref="AG49" dT="2021-03-04T16:05:38.51" personId="{453488B8-23D6-4119-9AB2-43CCA819E2D2}" id="{E1B32286-1C1B-4A0A-AB43-B44940BAB146}">
    <text>chlorophyll content table is not reflected, instead they duplicated leaf area table</text>
  </threadedComment>
  <threadedComment ref="BD49" dT="2021-03-03T14:45:47.82" personId="{453488B8-23D6-4119-9AB2-43CCA819E2D2}" id="{8D5C1E0E-C699-474F-B62C-D57499A9CCF6}">
    <text>relative diameter and height growth rate/growth increment published in paper</text>
  </threadedComment>
  <threadedComment ref="D63" dT="2020-10-15T11:38:29.08" personId="{B88600F2-7250-40CF-B7B8-159AAA1C74E7}" id="{D1ED3D5B-A1A6-4AE1-BD8D-389B2000B178}">
    <text>Check with VEP2009RARO data entry - numbers seem different and no species-specific survival only per plot</text>
  </threadedComment>
  <threadedComment ref="AN64" dT="2020-09-24T12:03:04.81" personId="{453488B8-23D6-4119-9AB2-43CCA819E2D2}" id="{3E7926A1-8B9E-4645-8CB5-C5B4B24C3B03}">
    <text>To clarify with author</text>
  </threadedComment>
  <threadedComment ref="D66" dT="2020-11-13T03:37:36.12" personId="{453488B8-23D6-4119-9AB2-43CCA819E2D2}" id="{F057EE96-37D0-4BB7-B5F4-BA6332ED2DE1}">
    <text>Duplicate of WIBI12008ROBA. Minimal data from this reference.</text>
  </threadedComment>
  <threadedComment ref="D67" dT="2020-11-13T03:36:28.61" personId="{453488B8-23D6-4119-9AB2-43CCA819E2D2}" id="{ED9963C1-7FCF-4D71-8FDA-B7BA4D7494FA}">
    <text>Duplicate with VEP2009RARO/WIBI2004RHBT</text>
  </threadedComment>
  <threadedComment ref="D67" dT="2020-11-13T03:37:58.93" personId="{453488B8-23D6-4119-9AB2-43CCA819E2D2}" id="{C0224D05-8D50-4A20-81F1-9A18D6279234}" parentId="{ED9963C1-7FCF-4D71-8FDA-B7BA4D7494FA}">
    <text>Minimal data with reference</text>
  </threadedComment>
</ThreadedComments>
</file>

<file path=xl/threadedComments/threadedComment3.xml><?xml version="1.0" encoding="utf-8"?>
<ThreadedComments xmlns="http://schemas.microsoft.com/office/spreadsheetml/2018/threadedcomments" xmlns:x="http://schemas.openxmlformats.org/spreadsheetml/2006/main">
  <threadedComment ref="AB16" dT="2021-03-04T08:33:42.56" personId="{453488B8-23D6-4119-9AB2-43CCA819E2D2}" id="{B15E516E-800D-46D0-80EF-1DFFEE6FD572}">
    <text>they only specified Pinang Varietas Batara, so assuming its Areca catechu L.</text>
  </threadedComment>
  <threadedComment ref="AK16" dT="2021-03-05T17:13:05.32" personId="{B88600F2-7250-40CF-B7B8-159AAA1C74E7}" id="{63FFCF78-03E8-44E2-B9F5-CE75C7AFA87B}">
    <text>@Nur Estya Binte Rahman 30 km2 seems big, 3000 ha? Is this correct?</text>
    <mentions>
      <mention mentionpersonId="{18CC805D-BCA9-409C-B7FA-28A30364CA36}" mentionId="{B603AFD1-621D-4076-93D2-8CC904220142}" startIndex="0" length="23"/>
    </mentions>
  </threadedComment>
  <threadedComment ref="AG36" dT="2021-03-04T16:05:38.51" personId="{453488B8-23D6-4119-9AB2-43CCA819E2D2}" id="{9026A04A-C0EF-4266-B261-B573C770DDAB}">
    <text>chlorophyll content table is not reflected, instead they duplicated leaf area table</text>
  </threadedComment>
  <threadedComment ref="BD36" dT="2021-03-03T14:45:47.82" personId="{453488B8-23D6-4119-9AB2-43CCA819E2D2}" id="{7E91B5AF-6C08-4E0C-B243-EE812508E63E}">
    <text>relative diameter and height growth rate/growth increment published in paper</text>
  </threadedComment>
  <threadedComment ref="AN53" dT="2020-09-24T12:03:04.81" personId="{453488B8-23D6-4119-9AB2-43CCA819E2D2}" id="{67386A69-EF95-4247-8065-631130616BBE}">
    <text>To clarify with author</text>
  </threadedComment>
  <threadedComment ref="D57" dT="2020-11-13T03:37:36.12" personId="{453488B8-23D6-4119-9AB2-43CCA819E2D2}" id="{295B8968-C574-494D-A719-35CAFA872CF8}">
    <text>Duplicate of WIBI12008ROBA. Minimal data from this reference.</text>
  </threadedComment>
  <threadedComment ref="D58" dT="2020-11-13T03:36:28.61" personId="{453488B8-23D6-4119-9AB2-43CCA819E2D2}" id="{AEDEDF33-E6BA-4446-83E8-201A888B3BB7}">
    <text>Duplicate with VEP2009RARO/WIBI2004RHBT</text>
  </threadedComment>
  <threadedComment ref="D58" dT="2020-11-13T03:37:58.93" personId="{453488B8-23D6-4119-9AB2-43CCA819E2D2}" id="{09351677-E9AC-4932-93FB-5E64625A8749}" parentId="{AEDEDF33-E6BA-4446-83E8-201A888B3BB7}">
    <text>Minimal data with reference</text>
  </threadedComment>
</ThreadedComments>
</file>

<file path=xl/worksheets/_rels/sheet2.xml.rels><?xml version="1.0" encoding="UTF-8" standalone="yes"?>
<Relationships xmlns="http://schemas.openxmlformats.org/package/2006/relationships"><Relationship Id="rId26" Type="http://schemas.openxmlformats.org/officeDocument/2006/relationships/hyperlink" Target="mailto:Laura%20Graham;%20laura.graham@orangutan.or.id" TargetMode="External"/><Relationship Id="rId117" Type="http://schemas.openxmlformats.org/officeDocument/2006/relationships/vmlDrawing" Target="../drawings/vmlDrawing1.vml"/><Relationship Id="rId21" Type="http://schemas.openxmlformats.org/officeDocument/2006/relationships/hyperlink" Target="mailto:Haris%20Gunawan;%20haris1901@gmail.com" TargetMode="External"/><Relationship Id="rId42" Type="http://schemas.openxmlformats.org/officeDocument/2006/relationships/hyperlink" Target="mailto:Haris%20Gunawan;%20haris1901@gmail.com" TargetMode="External"/><Relationship Id="rId47" Type="http://schemas.openxmlformats.org/officeDocument/2006/relationships/hyperlink" Target="mailto:Hesti%20Tata;%20hl.tata@gmail.com" TargetMode="External"/><Relationship Id="rId63" Type="http://schemas.openxmlformats.org/officeDocument/2006/relationships/hyperlink" Target="file:///Hideyuki%20Saito/%20saitoo@for.agr.hokudai.ac.jp" TargetMode="External"/><Relationship Id="rId68" Type="http://schemas.openxmlformats.org/officeDocument/2006/relationships/hyperlink" Target="file:///Wim%20Giesen/%20wim.giesen@mottmac.nl" TargetMode="External"/><Relationship Id="rId84" Type="http://schemas.openxmlformats.org/officeDocument/2006/relationships/hyperlink" Target="file:///Ando%20Ho/%20handou@tdsl.tr.yamagata-u.ac.jp" TargetMode="External"/><Relationship Id="rId89" Type="http://schemas.openxmlformats.org/officeDocument/2006/relationships/hyperlink" Target="file:///Wardah%20Ht/%20wardaa62@hotmail.com" TargetMode="External"/><Relationship Id="rId112" Type="http://schemas.openxmlformats.org/officeDocument/2006/relationships/hyperlink" Target="mailto:rahmawatiw@unops.org;%20lutfiahs@unops.org" TargetMode="External"/><Relationship Id="rId16" Type="http://schemas.openxmlformats.org/officeDocument/2006/relationships/hyperlink" Target="file:///Dony%20Rachmanadi/%20donyresearch@gmail.com" TargetMode="External"/><Relationship Id="rId107" Type="http://schemas.openxmlformats.org/officeDocument/2006/relationships/hyperlink" Target="mailto:adistipermatasari@apps.ipb.ac.id" TargetMode="External"/><Relationship Id="rId11" Type="http://schemas.openxmlformats.org/officeDocument/2006/relationships/hyperlink" Target="file:///Maija%20Lampela/%20maija.lampela@gmail.com" TargetMode="External"/><Relationship Id="rId32" Type="http://schemas.openxmlformats.org/officeDocument/2006/relationships/hyperlink" Target="file:///Tanit%20Nuyim/%20Tanitnuyim@hotmail.com" TargetMode="External"/><Relationship Id="rId37" Type="http://schemas.openxmlformats.org/officeDocument/2006/relationships/hyperlink" Target="mailto:Kakuda%20Ken-ichi;%20kkakuda@tds1.tr.yamagata-u.ac.jp" TargetMode="External"/><Relationship Id="rId53" Type="http://schemas.openxmlformats.org/officeDocument/2006/relationships/hyperlink" Target="mailto:Haris%20Gunawan;%20haris1901@gmail.com" TargetMode="External"/><Relationship Id="rId58" Type="http://schemas.openxmlformats.org/officeDocument/2006/relationships/hyperlink" Target="file:///Hideyuki%20Saito/%20saitoo@for.agr.hokudai.ac.jp" TargetMode="External"/><Relationship Id="rId74" Type="http://schemas.openxmlformats.org/officeDocument/2006/relationships/hyperlink" Target="mailto:Atok%20Subiakto;%20Atok_sub@indo.net.id" TargetMode="External"/><Relationship Id="rId79" Type="http://schemas.openxmlformats.org/officeDocument/2006/relationships/hyperlink" Target="file:///Tati%20Rostiwati/%20rostiwati@yahoo.com" TargetMode="External"/><Relationship Id="rId102" Type="http://schemas.openxmlformats.org/officeDocument/2006/relationships/hyperlink" Target="http://dx.doi.org/10.1016/j.foreco.2016.12.004" TargetMode="External"/><Relationship Id="rId5" Type="http://schemas.openxmlformats.org/officeDocument/2006/relationships/hyperlink" Target="file:///Lies%20Indrayanti/%20indayantilies@for.upr.ac.id" TargetMode="External"/><Relationship Id="rId90" Type="http://schemas.openxmlformats.org/officeDocument/2006/relationships/hyperlink" Target="file:///Hideyuki%20Saito/%20saitoo@for.agr.hokudai.ac.jp" TargetMode="External"/><Relationship Id="rId95" Type="http://schemas.openxmlformats.org/officeDocument/2006/relationships/hyperlink" Target="mailto:Laura%20Graham;%20laura.graham@orangutan.or.id" TargetMode="External"/><Relationship Id="rId22" Type="http://schemas.openxmlformats.org/officeDocument/2006/relationships/hyperlink" Target="file:///Andy%20Russel%20Mojiol/%20armojiol@yahoo.com%3B%20andy@ums.edu.my" TargetMode="External"/><Relationship Id="rId27" Type="http://schemas.openxmlformats.org/officeDocument/2006/relationships/hyperlink" Target="file:///Wim%20Giesen/%20wim.giesen@mottmac.nl" TargetMode="External"/><Relationship Id="rId43" Type="http://schemas.openxmlformats.org/officeDocument/2006/relationships/hyperlink" Target="mailto:Hesti%20Tata;%20hl.tata@gmail.com" TargetMode="External"/><Relationship Id="rId48" Type="http://schemas.openxmlformats.org/officeDocument/2006/relationships/hyperlink" Target="mailto:Hesti%20Tata;%20hl.tata@gmail.com" TargetMode="External"/><Relationship Id="rId64" Type="http://schemas.openxmlformats.org/officeDocument/2006/relationships/hyperlink" Target="file:///Hideyuki%20Saito/%20saitoo@for.agr.hokudai.ac.jp" TargetMode="External"/><Relationship Id="rId69" Type="http://schemas.openxmlformats.org/officeDocument/2006/relationships/hyperlink" Target="file:///Wim%20Giesen/%20wim.giesen@mottmac.nl" TargetMode="External"/><Relationship Id="rId113" Type="http://schemas.openxmlformats.org/officeDocument/2006/relationships/hyperlink" Target="mailto:Hesti%20Tata;%20hl.tata@gmail.com" TargetMode="External"/><Relationship Id="rId118" Type="http://schemas.openxmlformats.org/officeDocument/2006/relationships/comments" Target="../comments1.xml"/><Relationship Id="rId80" Type="http://schemas.openxmlformats.org/officeDocument/2006/relationships/hyperlink" Target="file:///Tati%20Rostiwati/%20rostiwati@yahoo.com" TargetMode="External"/><Relationship Id="rId85" Type="http://schemas.openxmlformats.org/officeDocument/2006/relationships/hyperlink" Target="file:///Ismail%20Parlan%20/%20ismailp@frim.gov.my" TargetMode="External"/><Relationship Id="rId12" Type="http://schemas.openxmlformats.org/officeDocument/2006/relationships/hyperlink" Target="file:///Ahmad%20Junaedi/%20ajunaedi81@yahoo.co.id" TargetMode="External"/><Relationship Id="rId17" Type="http://schemas.openxmlformats.org/officeDocument/2006/relationships/hyperlink" Target="file:///Maija%20Lampela/%20maija.lampela@gmail.com" TargetMode="External"/><Relationship Id="rId33" Type="http://schemas.openxmlformats.org/officeDocument/2006/relationships/hyperlink" Target="file:///Tanit%20Nuyim/%20Tanitnuyim@hotmail.com" TargetMode="External"/><Relationship Id="rId38" Type="http://schemas.openxmlformats.org/officeDocument/2006/relationships/hyperlink" Target="file:///Mariko%20Norisada/%20norisada@fr.a.u-tokyo.ac.jp" TargetMode="External"/><Relationship Id="rId59" Type="http://schemas.openxmlformats.org/officeDocument/2006/relationships/hyperlink" Target="file:///L%20Sundawati/%20lsundawati@gmail.com" TargetMode="External"/><Relationship Id="rId103" Type="http://schemas.openxmlformats.org/officeDocument/2006/relationships/hyperlink" Target="file:///Maija%20Lampela/%20maija.lampela@gmail.com" TargetMode="External"/><Relationship Id="rId108" Type="http://schemas.openxmlformats.org/officeDocument/2006/relationships/hyperlink" Target="mailto:yamnara@g.ecc.u-tokyo.ac.jp" TargetMode="External"/><Relationship Id="rId54" Type="http://schemas.openxmlformats.org/officeDocument/2006/relationships/hyperlink" Target="file:///Marinus%20Harun/%20marinuskh@yahoo.co.id" TargetMode="External"/><Relationship Id="rId70" Type="http://schemas.openxmlformats.org/officeDocument/2006/relationships/hyperlink" Target="file:///Wim%20Giesen/%20wim.giesen@mottmac.nl" TargetMode="External"/><Relationship Id="rId75" Type="http://schemas.openxmlformats.org/officeDocument/2006/relationships/hyperlink" Target="mailto:deceased%20(Kitso%20Kusin;%20kitsoksn@yahoo.com,%20best%20alternative%20contact" TargetMode="External"/><Relationship Id="rId91" Type="http://schemas.openxmlformats.org/officeDocument/2006/relationships/hyperlink" Target="file:///Foh%20Shoon%20Jong/%20fsjong@indosat.net.id" TargetMode="External"/><Relationship Id="rId96" Type="http://schemas.openxmlformats.org/officeDocument/2006/relationships/hyperlink" Target="mailto:Laura%20Graham;%20laura.graham@orangutan.or.id" TargetMode="External"/><Relationship Id="rId1" Type="http://schemas.openxmlformats.org/officeDocument/2006/relationships/hyperlink" Target="http://dx.doi.org/10.1016/j.foreco.2016.12.004" TargetMode="External"/><Relationship Id="rId6" Type="http://schemas.openxmlformats.org/officeDocument/2006/relationships/hyperlink" Target="file:///Purwanto%20Budi%20Santosa/%20purwanto_budisantosa@yahoo.com" TargetMode="External"/><Relationship Id="rId23" Type="http://schemas.openxmlformats.org/officeDocument/2006/relationships/hyperlink" Target="mailto:Haris%20Gunawan;%20haris1901@gmail.com" TargetMode="External"/><Relationship Id="rId28" Type="http://schemas.openxmlformats.org/officeDocument/2006/relationships/hyperlink" Target="file:///Wim%20Giesen/%20wim.giesen@mottmac.nl%3B%20Peter%20van%20der%20Meer/%20Peter.vandermeer@wur.nl" TargetMode="External"/><Relationship Id="rId49" Type="http://schemas.openxmlformats.org/officeDocument/2006/relationships/hyperlink" Target="file:///Maman%20Turjaman/%20turjaman@yahoo.com.sg" TargetMode="External"/><Relationship Id="rId114" Type="http://schemas.openxmlformats.org/officeDocument/2006/relationships/hyperlink" Target="mailto:taryono@ptrmu.com" TargetMode="External"/><Relationship Id="rId119" Type="http://schemas.microsoft.com/office/2017/10/relationships/threadedComment" Target="../threadedComments/threadedComment1.xml"/><Relationship Id="rId10" Type="http://schemas.openxmlformats.org/officeDocument/2006/relationships/hyperlink" Target="file:///Wim%20Giesen/%20wim.giesen@mottmac.nl%3B%20Peter%20van%20der%20Meer/%20Peter.vandermeer@wur.nl" TargetMode="External"/><Relationship Id="rId31" Type="http://schemas.openxmlformats.org/officeDocument/2006/relationships/hyperlink" Target="file:///Wim%20Giesen/%20wim.giesen@mottmac.nl" TargetMode="External"/><Relationship Id="rId44" Type="http://schemas.openxmlformats.org/officeDocument/2006/relationships/hyperlink" Target="mailto:Hesti%20Tata;%20hl.tata@gmail.com" TargetMode="External"/><Relationship Id="rId52" Type="http://schemas.openxmlformats.org/officeDocument/2006/relationships/hyperlink" Target="mailto:Haris%20Gunawan;%20haris1901@gmail.com" TargetMode="External"/><Relationship Id="rId60" Type="http://schemas.openxmlformats.org/officeDocument/2006/relationships/hyperlink" Target="murniati:%20raminppd87@yahoo.com" TargetMode="External"/><Relationship Id="rId65" Type="http://schemas.openxmlformats.org/officeDocument/2006/relationships/hyperlink" Target="file:///Andy%20Russel%20Mojiol/%20wahyudi888@yahoo.com" TargetMode="External"/><Relationship Id="rId73" Type="http://schemas.openxmlformats.org/officeDocument/2006/relationships/hyperlink" Target="file:///Tanit%20Nuyim/%20Tanitnuyim@hotmail.com" TargetMode="External"/><Relationship Id="rId78" Type="http://schemas.openxmlformats.org/officeDocument/2006/relationships/hyperlink" Target="file:///Tati%20Rostiwati/%20rostiwati@yahoo.com" TargetMode="External"/><Relationship Id="rId81" Type="http://schemas.openxmlformats.org/officeDocument/2006/relationships/hyperlink" Target="file:///Tati%20Rostiwati/%20rostiwati@yahoo.com" TargetMode="External"/><Relationship Id="rId86" Type="http://schemas.openxmlformats.org/officeDocument/2006/relationships/hyperlink" Target="file:///Tapan%20Nath/%20Tapan.Nath@nottingham.edu.my" TargetMode="External"/><Relationship Id="rId94" Type="http://schemas.openxmlformats.org/officeDocument/2006/relationships/hyperlink" Target="mailto:Laura%20Graham;%20laura.graham@orangutan.or.id" TargetMode="External"/><Relationship Id="rId99" Type="http://schemas.openxmlformats.org/officeDocument/2006/relationships/hyperlink" Target="mailto:Laura%20Graham;%20laura.graham@orangutan.or.id" TargetMode="External"/><Relationship Id="rId101" Type="http://schemas.openxmlformats.org/officeDocument/2006/relationships/hyperlink" Target="file:///Mitsuru%20Osaki/%20mosaki@chem.agr.hokudai.ac.jp" TargetMode="External"/><Relationship Id="rId4" Type="http://schemas.openxmlformats.org/officeDocument/2006/relationships/hyperlink" Target="mailto:Haris%20Gunawan;%20haris1901@gmail.com" TargetMode="External"/><Relationship Id="rId9" Type="http://schemas.openxmlformats.org/officeDocument/2006/relationships/hyperlink" Target="file:///Henti%20Hendalastuti%20Rachmat/%20hendalastuti@yahoo.co.uk" TargetMode="External"/><Relationship Id="rId13" Type="http://schemas.openxmlformats.org/officeDocument/2006/relationships/hyperlink" Target="file:///Rein%20Rahmawati/%20renirahmawati@for.upr.co.id" TargetMode="External"/><Relationship Id="rId18" Type="http://schemas.openxmlformats.org/officeDocument/2006/relationships/hyperlink" Target="https://doi.org/10.14214/df.263" TargetMode="External"/><Relationship Id="rId39" Type="http://schemas.openxmlformats.org/officeDocument/2006/relationships/hyperlink" Target="mailto:Laura%20Graham;%20laura.graham@orangutan.or.id" TargetMode="External"/><Relationship Id="rId109" Type="http://schemas.openxmlformats.org/officeDocument/2006/relationships/hyperlink" Target="mailto:yamnara@g.ecc.u-tokyo.ac.jp" TargetMode="External"/><Relationship Id="rId34" Type="http://schemas.openxmlformats.org/officeDocument/2006/relationships/hyperlink" Target="file:///Tanit%20Nuyim/%20Tanitnuyim@hotmail.com" TargetMode="External"/><Relationship Id="rId50" Type="http://schemas.openxmlformats.org/officeDocument/2006/relationships/hyperlink" Target="file:///Reuben%20Nilus/%20Reuben.Nilus@sabah.gov.my" TargetMode="External"/><Relationship Id="rId55" Type="http://schemas.openxmlformats.org/officeDocument/2006/relationships/hyperlink" Target="file:///Atiek%20Widayati/%20atiekwidayati@gmail.com" TargetMode="External"/><Relationship Id="rId76" Type="http://schemas.openxmlformats.org/officeDocument/2006/relationships/hyperlink" Target="file:///Tapan%20Nath/%20Tapan.Nath@nottingham.edu.my" TargetMode="External"/><Relationship Id="rId97" Type="http://schemas.openxmlformats.org/officeDocument/2006/relationships/hyperlink" Target="mailto:Laura%20Graham;%20laura.graham@orangutan.or.id" TargetMode="External"/><Relationship Id="rId104" Type="http://schemas.openxmlformats.org/officeDocument/2006/relationships/hyperlink" Target="file:///Peter%20van%20der%20Meer/%20peter.vandermeer@hvhl.nl" TargetMode="External"/><Relationship Id="rId7" Type="http://schemas.openxmlformats.org/officeDocument/2006/relationships/hyperlink" Target="mailto:Haris%20Gunawan;%20haris1901@gmail.com" TargetMode="External"/><Relationship Id="rId71" Type="http://schemas.openxmlformats.org/officeDocument/2006/relationships/hyperlink" Target="file:///Wan%20Sulaiman/%20whwsulaiman@frst.unimas.my" TargetMode="External"/><Relationship Id="rId92" Type="http://schemas.openxmlformats.org/officeDocument/2006/relationships/hyperlink" Target="file:///Foh%20Shoon%20Jong/%20fsjong@indosat.net.id" TargetMode="External"/><Relationship Id="rId2" Type="http://schemas.openxmlformats.org/officeDocument/2006/relationships/hyperlink" Target="mailto:Haris%20Gunawan;%20haris1901@gmail.com" TargetMode="External"/><Relationship Id="rId29" Type="http://schemas.openxmlformats.org/officeDocument/2006/relationships/hyperlink" Target="file:///Wim%20Giesen/%20wim.giesen@mottmac.nl%3B%20Peter%20van%20der%20Meer/%20Peter.vandermeer@wur.nl" TargetMode="External"/><Relationship Id="rId24" Type="http://schemas.openxmlformats.org/officeDocument/2006/relationships/hyperlink" Target="mailto:Hesti%20Tata;%20hl.tata@gmail.com" TargetMode="External"/><Relationship Id="rId40" Type="http://schemas.openxmlformats.org/officeDocument/2006/relationships/hyperlink" Target="file:///Maija%20Lampela/%20maija.lampela@gmail.com" TargetMode="External"/><Relationship Id="rId45" Type="http://schemas.openxmlformats.org/officeDocument/2006/relationships/hyperlink" Target="mailto:Hesti%20Tata;%20hl.tata@gmail.com" TargetMode="External"/><Relationship Id="rId66" Type="http://schemas.openxmlformats.org/officeDocument/2006/relationships/hyperlink" Target="https://doi.org/10.1016/j.foreco.2018.06.029" TargetMode="External"/><Relationship Id="rId87" Type="http://schemas.openxmlformats.org/officeDocument/2006/relationships/hyperlink" Target="mailto:%20Yoshinori%20Yamamoto;%20yamayosi@kochi-u-ac.jp" TargetMode="External"/><Relationship Id="rId110" Type="http://schemas.openxmlformats.org/officeDocument/2006/relationships/hyperlink" Target="mailto:yamnara@g.ecc.u-tokyo.ac.jp" TargetMode="External"/><Relationship Id="rId115" Type="http://schemas.openxmlformats.org/officeDocument/2006/relationships/hyperlink" Target="file:///Tri%20Wira%20Yuwati/%20yuwatitriwira@gmail.com%3B%20triwirayuwati@dephut.go.id" TargetMode="External"/><Relationship Id="rId61" Type="http://schemas.openxmlformats.org/officeDocument/2006/relationships/hyperlink" Target="file:///Purwanto%20Budi%20Santosa/%20pur_balitaman@yahoo.com" TargetMode="External"/><Relationship Id="rId82" Type="http://schemas.openxmlformats.org/officeDocument/2006/relationships/hyperlink" Target="murniati:%20raminppd87@yahoo.com" TargetMode="External"/><Relationship Id="rId19" Type="http://schemas.openxmlformats.org/officeDocument/2006/relationships/hyperlink" Target="file:///Tri%20Wira%20Yuwati/%20yuwatitriwira@gmail.com%3B%20triwirayuwati@dephut.go.id" TargetMode="External"/><Relationship Id="rId14" Type="http://schemas.openxmlformats.org/officeDocument/2006/relationships/hyperlink" Target="file:///Keitaro%20Tawaraya/%20tawaraya@tds1.tr.yamagata-u.ac.jp" TargetMode="External"/><Relationship Id="rId30" Type="http://schemas.openxmlformats.org/officeDocument/2006/relationships/hyperlink" Target="file:///Wim%20Giesen/%20wim.giesen@mottmac.nl%3B%20Peter%20van%20der%20Meer/%20Peter.vandermeer@wur.nl" TargetMode="External"/><Relationship Id="rId35" Type="http://schemas.openxmlformats.org/officeDocument/2006/relationships/hyperlink" Target="file:///Dr.%20Hjh%20Dulima%20Jali/%20dulimah.jali@ubd.edu.bn" TargetMode="External"/><Relationship Id="rId56" Type="http://schemas.openxmlformats.org/officeDocument/2006/relationships/hyperlink" Target="file:///Siti%20Maimunah/%20sitimararil@gmail.com" TargetMode="External"/><Relationship Id="rId77" Type="http://schemas.openxmlformats.org/officeDocument/2006/relationships/hyperlink" Target="file:///Tati%20Rostiwati/%20rostiwati@yahoo.com" TargetMode="External"/><Relationship Id="rId100" Type="http://schemas.openxmlformats.org/officeDocument/2006/relationships/hyperlink" Target="mailto:Laura%20Graham;%20laura.graham@orangutan.or.id" TargetMode="External"/><Relationship Id="rId105" Type="http://schemas.openxmlformats.org/officeDocument/2006/relationships/hyperlink" Target="file:///Peter%20van%20der%20Meer/%20peter.vandermeer@hvhl.nl" TargetMode="External"/><Relationship Id="rId8" Type="http://schemas.openxmlformats.org/officeDocument/2006/relationships/hyperlink" Target="file:///Pieter%20van%20Eijk/%20Pieter.vanEijk@wetlands.org" TargetMode="External"/><Relationship Id="rId51" Type="http://schemas.openxmlformats.org/officeDocument/2006/relationships/hyperlink" Target="file:///Wim%20Giesen/%20wim.giesen@mottmac.nl" TargetMode="External"/><Relationship Id="rId72" Type="http://schemas.openxmlformats.org/officeDocument/2006/relationships/hyperlink" Target="file:///Hendrik%20Segah/%20hsegah@yahoo.com" TargetMode="External"/><Relationship Id="rId93" Type="http://schemas.openxmlformats.org/officeDocument/2006/relationships/hyperlink" Target="mailto:Laura%20Graham;%20laura.graham@orangutan.or.id" TargetMode="External"/><Relationship Id="rId98" Type="http://schemas.openxmlformats.org/officeDocument/2006/relationships/hyperlink" Target="mailto:Laura%20Graham;%20laura.graham@orangutan.or.id" TargetMode="External"/><Relationship Id="rId3" Type="http://schemas.openxmlformats.org/officeDocument/2006/relationships/hyperlink" Target="mailto:Haris%20Gunawan;%20haris1901@gmail.com" TargetMode="External"/><Relationship Id="rId25" Type="http://schemas.openxmlformats.org/officeDocument/2006/relationships/hyperlink" Target="file:///Marinus%20Harun/%20marinuskh@yahoo.co.id" TargetMode="External"/><Relationship Id="rId46" Type="http://schemas.openxmlformats.org/officeDocument/2006/relationships/hyperlink" Target="mailto:Hesti%20Tata;%20hl.tata@gmail.com" TargetMode="External"/><Relationship Id="rId67" Type="http://schemas.openxmlformats.org/officeDocument/2006/relationships/hyperlink" Target="file:///Wim%20Giesen/%20wim.giesen@mottmac.nl" TargetMode="External"/><Relationship Id="rId116" Type="http://schemas.openxmlformats.org/officeDocument/2006/relationships/hyperlink" Target="file:///Tri%20Wira%20Yuwati/%20yuwatitriwira@gmail.com%3B%20triwirayuwati@dephut.go.id" TargetMode="External"/><Relationship Id="rId20" Type="http://schemas.openxmlformats.org/officeDocument/2006/relationships/hyperlink" Target="mailto:atoksubiakto@yahoo.com;%20hendalastuti@yahoo.co.uk;%20chikaya_sakai@komatsu.co.jp" TargetMode="External"/><Relationship Id="rId41" Type="http://schemas.openxmlformats.org/officeDocument/2006/relationships/hyperlink" Target="file:///Maija%20Lampela/%20maija.lampela@gmail.com" TargetMode="External"/><Relationship Id="rId62" Type="http://schemas.openxmlformats.org/officeDocument/2006/relationships/hyperlink" Target="file:///Hideyuki%20Saito/%20saitoo@for.agr.hokudai.ac.jp" TargetMode="External"/><Relationship Id="rId83" Type="http://schemas.openxmlformats.org/officeDocument/2006/relationships/hyperlink" Target="file:///Jong%20Foh%20Shoon/%20fsjong@indosat.net.id" TargetMode="External"/><Relationship Id="rId88" Type="http://schemas.openxmlformats.org/officeDocument/2006/relationships/hyperlink" Target="file:///Richard%20R%20P%20Napitupulu/%20richard@unja.ac.id" TargetMode="External"/><Relationship Id="rId111" Type="http://schemas.openxmlformats.org/officeDocument/2006/relationships/hyperlink" Target="file:///Ismail%20Parlan%20/%20ismailp@frim.gov.my" TargetMode="External"/><Relationship Id="rId15" Type="http://schemas.openxmlformats.org/officeDocument/2006/relationships/hyperlink" Target="file:///Johanna%20M.%20Rotinsulu/%20hannangga@gmail.com" TargetMode="External"/><Relationship Id="rId36" Type="http://schemas.openxmlformats.org/officeDocument/2006/relationships/hyperlink" Target="http://frc.forest.ku.ac.th/frcdatabase/bulletin/Document/t12SS.pdf" TargetMode="External"/><Relationship Id="rId57" Type="http://schemas.openxmlformats.org/officeDocument/2006/relationships/hyperlink" Target="file:///Johanna%20M.%20Rotinsulu/%20hannangga@gmail.com" TargetMode="External"/><Relationship Id="rId106" Type="http://schemas.openxmlformats.org/officeDocument/2006/relationships/hyperlink" Target="mailto:deceased%20(Kitso%20Kusin;%20kitsoksn@yahoo.com,%20best%20alternative%20contact"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mailto:raminpd426@yahoo.co.id" TargetMode="External"/><Relationship Id="rId18" Type="http://schemas.openxmlformats.org/officeDocument/2006/relationships/hyperlink" Target="mailto:wahyudi888@for.upr.ac.id" TargetMode="External"/><Relationship Id="rId26" Type="http://schemas.openxmlformats.org/officeDocument/2006/relationships/hyperlink" Target="mailto:qirom.litbanglhk@gmail.com" TargetMode="External"/><Relationship Id="rId39" Type="http://schemas.openxmlformats.org/officeDocument/2006/relationships/hyperlink" Target="mailto:mkristiadih@gmail.com" TargetMode="External"/><Relationship Id="rId21" Type="http://schemas.openxmlformats.org/officeDocument/2006/relationships/hyperlink" Target="mailto:etik_imkho@yahoo.co.id" TargetMode="External"/><Relationship Id="rId34" Type="http://schemas.openxmlformats.org/officeDocument/2006/relationships/hyperlink" Target="mailto:donyresearch@gmail.com" TargetMode="External"/><Relationship Id="rId42" Type="http://schemas.openxmlformats.org/officeDocument/2006/relationships/hyperlink" Target="mailto:mkristiadih@gmail.com" TargetMode="External"/><Relationship Id="rId47" Type="http://schemas.openxmlformats.org/officeDocument/2006/relationships/hyperlink" Target="mailto:donyresearch@gmail.com" TargetMode="External"/><Relationship Id="rId50" Type="http://schemas.openxmlformats.org/officeDocument/2006/relationships/hyperlink" Target="mailto:donyresearch@gmail.com" TargetMode="External"/><Relationship Id="rId55" Type="http://schemas.openxmlformats.org/officeDocument/2006/relationships/vmlDrawing" Target="../drawings/vmlDrawing2.vml"/><Relationship Id="rId7" Type="http://schemas.openxmlformats.org/officeDocument/2006/relationships/hyperlink" Target="mailto:wibisono_yoyok@wetlands.or.id;%20wibisono_itc@yahoo.com" TargetMode="External"/><Relationship Id="rId2" Type="http://schemas.openxmlformats.org/officeDocument/2006/relationships/hyperlink" Target="mailto:arisnurohman.sman1sl@gmail.com" TargetMode="External"/><Relationship Id="rId16" Type="http://schemas.openxmlformats.org/officeDocument/2006/relationships/hyperlink" Target="mailto:wahyudi888@for.upr.ac.id" TargetMode="External"/><Relationship Id="rId29" Type="http://schemas.openxmlformats.org/officeDocument/2006/relationships/hyperlink" Target="mailto:evlap_p3kr@yahoo.co.id;%20hermandaryono@yahoo.com" TargetMode="External"/><Relationship Id="rId11" Type="http://schemas.openxmlformats.org/officeDocument/2006/relationships/hyperlink" Target="mailto:acep_akbar@yahoo.com" TargetMode="External"/><Relationship Id="rId24" Type="http://schemas.openxmlformats.org/officeDocument/2006/relationships/hyperlink" Target="mailto:qirom.litbanglhk@gmail.com" TargetMode="External"/><Relationship Id="rId32" Type="http://schemas.openxmlformats.org/officeDocument/2006/relationships/hyperlink" Target="mailto:pur_balitaman@yahoo.com;%20donyresearch@gmail.com" TargetMode="External"/><Relationship Id="rId37" Type="http://schemas.openxmlformats.org/officeDocument/2006/relationships/hyperlink" Target="mailto:westlfmarlide@gmail.com" TargetMode="External"/><Relationship Id="rId40" Type="http://schemas.openxmlformats.org/officeDocument/2006/relationships/hyperlink" Target="mailto:mkristiadih@gmail.com" TargetMode="External"/><Relationship Id="rId45" Type="http://schemas.openxmlformats.org/officeDocument/2006/relationships/hyperlink" Target="mailto:donyresearch@gmail.com" TargetMode="External"/><Relationship Id="rId53" Type="http://schemas.openxmlformats.org/officeDocument/2006/relationships/hyperlink" Target="mailto:upikyelianti@ymail.com" TargetMode="External"/><Relationship Id="rId5" Type="http://schemas.openxmlformats.org/officeDocument/2006/relationships/hyperlink" Target="mailto:evlap_p3kr@yahoo.co.id;%20hermandaryono@yahoo.com" TargetMode="External"/><Relationship Id="rId19" Type="http://schemas.openxmlformats.org/officeDocument/2006/relationships/hyperlink" Target="mailto:merrymksr@yahoo.co.id,%20merrymakassar@gmail.com" TargetMode="External"/><Relationship Id="rId4" Type="http://schemas.openxmlformats.org/officeDocument/2006/relationships/hyperlink" Target="mailto:rani.ramin@yahoo.com;%20abdurrani.muin@gmail.com" TargetMode="External"/><Relationship Id="rId9" Type="http://schemas.openxmlformats.org/officeDocument/2006/relationships/hyperlink" Target="mailto:donyresearch@gmail.com" TargetMode="External"/><Relationship Id="rId14" Type="http://schemas.openxmlformats.org/officeDocument/2006/relationships/hyperlink" Target="mailto:pur_balitaman@yahoo.com" TargetMode="External"/><Relationship Id="rId22" Type="http://schemas.openxmlformats.org/officeDocument/2006/relationships/hyperlink" Target="mailto:qirom.litbanglhk@gmail.com" TargetMode="External"/><Relationship Id="rId27" Type="http://schemas.openxmlformats.org/officeDocument/2006/relationships/hyperlink" Target="mailto:darwop3h@gmail.com;%20rinabogidarmanti@yahoo.com" TargetMode="External"/><Relationship Id="rId30" Type="http://schemas.openxmlformats.org/officeDocument/2006/relationships/hyperlink" Target="mailto:abdurrani.muin@gmail.com" TargetMode="External"/><Relationship Id="rId35" Type="http://schemas.openxmlformats.org/officeDocument/2006/relationships/hyperlink" Target="mailto:donyresearch@gmail.com" TargetMode="External"/><Relationship Id="rId43" Type="http://schemas.openxmlformats.org/officeDocument/2006/relationships/hyperlink" Target="mailto:salvinia_nita@yahoo.co.id" TargetMode="External"/><Relationship Id="rId48" Type="http://schemas.openxmlformats.org/officeDocument/2006/relationships/hyperlink" Target="mailto:donyresearch@gmail.com" TargetMode="External"/><Relationship Id="rId56" Type="http://schemas.openxmlformats.org/officeDocument/2006/relationships/comments" Target="../comments2.xml"/><Relationship Id="rId8" Type="http://schemas.openxmlformats.org/officeDocument/2006/relationships/hyperlink" Target="mailto:wibisono_yoyok@wetlands.or.id;%20wibisono_itc@yahoo.com" TargetMode="External"/><Relationship Id="rId51" Type="http://schemas.openxmlformats.org/officeDocument/2006/relationships/hyperlink" Target="mailto:donyresearch@gmail.com" TargetMode="External"/><Relationship Id="rId3" Type="http://schemas.openxmlformats.org/officeDocument/2006/relationships/hyperlink" Target="mailto:rizkimardhatillah@outlook.com" TargetMode="External"/><Relationship Id="rId12" Type="http://schemas.openxmlformats.org/officeDocument/2006/relationships/hyperlink" Target="mailto:harisl901@gmail.com" TargetMode="External"/><Relationship Id="rId17" Type="http://schemas.openxmlformats.org/officeDocument/2006/relationships/hyperlink" Target="mailto:qirom.litbanglhk@gmail.com" TargetMode="External"/><Relationship Id="rId25" Type="http://schemas.openxmlformats.org/officeDocument/2006/relationships/hyperlink" Target="mailto:qirom.litbanglhk@gmail.com" TargetMode="External"/><Relationship Id="rId33" Type="http://schemas.openxmlformats.org/officeDocument/2006/relationships/hyperlink" Target="mailto:donyresearch@gmail.com" TargetMode="External"/><Relationship Id="rId38" Type="http://schemas.openxmlformats.org/officeDocument/2006/relationships/hyperlink" Target="mailto:mkristiadih@gmail.com" TargetMode="External"/><Relationship Id="rId46" Type="http://schemas.openxmlformats.org/officeDocument/2006/relationships/hyperlink" Target="mailto:donyresearch@gmail.com" TargetMode="External"/><Relationship Id="rId20" Type="http://schemas.openxmlformats.org/officeDocument/2006/relationships/hyperlink" Target="mailto:hannangga@gmail.com" TargetMode="External"/><Relationship Id="rId41" Type="http://schemas.openxmlformats.org/officeDocument/2006/relationships/hyperlink" Target="mailto:mkristiadih@gmail.com" TargetMode="External"/><Relationship Id="rId54" Type="http://schemas.openxmlformats.org/officeDocument/2006/relationships/hyperlink" Target="mailto:upikyelianti@ymail.com" TargetMode="External"/><Relationship Id="rId1" Type="http://schemas.openxmlformats.org/officeDocument/2006/relationships/hyperlink" Target="mailto:purwantobudi@foreibanjarbaru.or.id" TargetMode="External"/><Relationship Id="rId6" Type="http://schemas.openxmlformats.org/officeDocument/2006/relationships/hyperlink" Target="mailto:donasyifa@gmail.com;%20mawazin22@gmail.com" TargetMode="External"/><Relationship Id="rId15" Type="http://schemas.openxmlformats.org/officeDocument/2006/relationships/hyperlink" Target="mailto:yanaritabaddak@gmail.com" TargetMode="External"/><Relationship Id="rId23" Type="http://schemas.openxmlformats.org/officeDocument/2006/relationships/hyperlink" Target="mailto:qirom.litbanglhk@gmail.com" TargetMode="External"/><Relationship Id="rId28" Type="http://schemas.openxmlformats.org/officeDocument/2006/relationships/hyperlink" Target="mailto:evlap_p3kr@yahoo.co.id;%20hermandaryono@yahoo.com" TargetMode="External"/><Relationship Id="rId36" Type="http://schemas.openxmlformats.org/officeDocument/2006/relationships/hyperlink" Target="mailto:westlfmarlide@gmail.com" TargetMode="External"/><Relationship Id="rId49" Type="http://schemas.openxmlformats.org/officeDocument/2006/relationships/hyperlink" Target="mailto:donyresearch@gmail.com" TargetMode="External"/><Relationship Id="rId57" Type="http://schemas.microsoft.com/office/2017/10/relationships/threadedComment" Target="../threadedComments/threadedComment2.xml"/><Relationship Id="rId10" Type="http://schemas.openxmlformats.org/officeDocument/2006/relationships/hyperlink" Target="mailto:donyresearch@gmail.com" TargetMode="External"/><Relationship Id="rId31" Type="http://schemas.openxmlformats.org/officeDocument/2006/relationships/hyperlink" Target="mailto:abdurrani.muin@gmail.com" TargetMode="External"/><Relationship Id="rId44" Type="http://schemas.openxmlformats.org/officeDocument/2006/relationships/hyperlink" Target="mailto:salvinia_nita@yahoo.co.id" TargetMode="External"/><Relationship Id="rId52" Type="http://schemas.openxmlformats.org/officeDocument/2006/relationships/hyperlink" Target="mailto:donyresearch@gmail.com"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mailto:wibisono_yoyok@wetlands.or.id;%20wibisono_itc@yahoo.com" TargetMode="External"/><Relationship Id="rId18" Type="http://schemas.openxmlformats.org/officeDocument/2006/relationships/hyperlink" Target="mailto:donyresearch@gmail.com" TargetMode="External"/><Relationship Id="rId26" Type="http://schemas.openxmlformats.org/officeDocument/2006/relationships/hyperlink" Target="mailto:yanaritabaddak@gmail.com" TargetMode="External"/><Relationship Id="rId39" Type="http://schemas.openxmlformats.org/officeDocument/2006/relationships/hyperlink" Target="mailto:qirom.litbanglhk@gmail.com" TargetMode="External"/><Relationship Id="rId21" Type="http://schemas.openxmlformats.org/officeDocument/2006/relationships/hyperlink" Target="mailto:raminpd426@yahoo.co.id" TargetMode="External"/><Relationship Id="rId34" Type="http://schemas.openxmlformats.org/officeDocument/2006/relationships/hyperlink" Target="mailto:hannangga@gmail.com" TargetMode="External"/><Relationship Id="rId42" Type="http://schemas.openxmlformats.org/officeDocument/2006/relationships/hyperlink" Target="mailto:yanaritabaddak@gmail.com" TargetMode="External"/><Relationship Id="rId47" Type="http://schemas.openxmlformats.org/officeDocument/2006/relationships/hyperlink" Target="mailto:westlfmarlide@gmail.com" TargetMode="External"/><Relationship Id="rId50" Type="http://schemas.openxmlformats.org/officeDocument/2006/relationships/hyperlink" Target="mailto:mkristiadih@gmail.com" TargetMode="External"/><Relationship Id="rId55" Type="http://schemas.openxmlformats.org/officeDocument/2006/relationships/hyperlink" Target="mailto:salvinia_nita@yahoo.co.id" TargetMode="External"/><Relationship Id="rId7" Type="http://schemas.openxmlformats.org/officeDocument/2006/relationships/hyperlink" Target="mailto:donasyifa@gmail.com;%20mawazin22@gmail.com" TargetMode="External"/><Relationship Id="rId2" Type="http://schemas.openxmlformats.org/officeDocument/2006/relationships/hyperlink" Target="mailto:arisnurohman.sman1sl@gmail.com" TargetMode="External"/><Relationship Id="rId16" Type="http://schemas.openxmlformats.org/officeDocument/2006/relationships/hyperlink" Target="mailto:donyresearch@gmail.com" TargetMode="External"/><Relationship Id="rId29" Type="http://schemas.openxmlformats.org/officeDocument/2006/relationships/hyperlink" Target="mailto:qirom.litbanglhk@gmail.com" TargetMode="External"/><Relationship Id="rId11" Type="http://schemas.openxmlformats.org/officeDocument/2006/relationships/hyperlink" Target="mailto:wibisono_yoyok@wetlands.or.id;%20wibisono_itc@yahoo.com" TargetMode="External"/><Relationship Id="rId24" Type="http://schemas.openxmlformats.org/officeDocument/2006/relationships/hyperlink" Target="mailto:pur_balitaman@yahoo.com" TargetMode="External"/><Relationship Id="rId32" Type="http://schemas.openxmlformats.org/officeDocument/2006/relationships/hyperlink" Target="mailto:merrymksr@yahoo.co.id,%20merrymakassar@gmail.com" TargetMode="External"/><Relationship Id="rId37" Type="http://schemas.openxmlformats.org/officeDocument/2006/relationships/hyperlink" Target="mailto:etik_imkho@yahoo.co.id" TargetMode="External"/><Relationship Id="rId40" Type="http://schemas.openxmlformats.org/officeDocument/2006/relationships/hyperlink" Target="mailto:darwop3h@gmail.com;%20rinabogidarmanti@yahoo.com" TargetMode="External"/><Relationship Id="rId45" Type="http://schemas.openxmlformats.org/officeDocument/2006/relationships/hyperlink" Target="mailto:donyresearch@gmail.com" TargetMode="External"/><Relationship Id="rId53" Type="http://schemas.openxmlformats.org/officeDocument/2006/relationships/hyperlink" Target="mailto:mkristiadih@gmail.com" TargetMode="External"/><Relationship Id="rId58" Type="http://schemas.openxmlformats.org/officeDocument/2006/relationships/vmlDrawing" Target="../drawings/vmlDrawing3.vml"/><Relationship Id="rId5" Type="http://schemas.openxmlformats.org/officeDocument/2006/relationships/hyperlink" Target="mailto:rani.ramin@yahoo.com" TargetMode="External"/><Relationship Id="rId19" Type="http://schemas.openxmlformats.org/officeDocument/2006/relationships/hyperlink" Target="mailto:donyresearch@gmail.com" TargetMode="External"/><Relationship Id="rId4" Type="http://schemas.openxmlformats.org/officeDocument/2006/relationships/hyperlink" Target="mailto:rizkimardhatillah@outlook.com" TargetMode="External"/><Relationship Id="rId9" Type="http://schemas.openxmlformats.org/officeDocument/2006/relationships/hyperlink" Target="mailto:purwantobudi@foreibanjarbaru.or.id" TargetMode="External"/><Relationship Id="rId14" Type="http://schemas.openxmlformats.org/officeDocument/2006/relationships/hyperlink" Target="mailto:acep_akbar@yahoo.com" TargetMode="External"/><Relationship Id="rId22" Type="http://schemas.openxmlformats.org/officeDocument/2006/relationships/hyperlink" Target="mailto:raminpd426@yahoo.co.id" TargetMode="External"/><Relationship Id="rId27" Type="http://schemas.openxmlformats.org/officeDocument/2006/relationships/hyperlink" Target="mailto:wahyudi888@for.upr.ac.id" TargetMode="External"/><Relationship Id="rId30" Type="http://schemas.openxmlformats.org/officeDocument/2006/relationships/hyperlink" Target="mailto:wahyudi888@for.upr.ac.id" TargetMode="External"/><Relationship Id="rId35" Type="http://schemas.openxmlformats.org/officeDocument/2006/relationships/hyperlink" Target="mailto:hannangga@gmail.com" TargetMode="External"/><Relationship Id="rId43" Type="http://schemas.openxmlformats.org/officeDocument/2006/relationships/hyperlink" Target="mailto:pur_balitaman@yahoo.com;%20donyresearch@gmail.com" TargetMode="External"/><Relationship Id="rId48" Type="http://schemas.openxmlformats.org/officeDocument/2006/relationships/hyperlink" Target="mailto:westlfmarlide@gmail.com" TargetMode="External"/><Relationship Id="rId56" Type="http://schemas.openxmlformats.org/officeDocument/2006/relationships/hyperlink" Target="mailto:donyresearch@gmail.com" TargetMode="External"/><Relationship Id="rId8" Type="http://schemas.openxmlformats.org/officeDocument/2006/relationships/hyperlink" Target="mailto:reni%20_forest@yahoo.com" TargetMode="External"/><Relationship Id="rId51" Type="http://schemas.openxmlformats.org/officeDocument/2006/relationships/hyperlink" Target="mailto:mkristiadih@gmail.com" TargetMode="External"/><Relationship Id="rId3" Type="http://schemas.openxmlformats.org/officeDocument/2006/relationships/hyperlink" Target="mailto:rizkimardhatillah@outlook.com" TargetMode="External"/><Relationship Id="rId12" Type="http://schemas.openxmlformats.org/officeDocument/2006/relationships/hyperlink" Target="mailto:wibisono_yoyok@wetlands.or.id;%20wibisono_itc@yahoo.com" TargetMode="External"/><Relationship Id="rId17" Type="http://schemas.openxmlformats.org/officeDocument/2006/relationships/hyperlink" Target="mailto:donyresearch@gmail.com" TargetMode="External"/><Relationship Id="rId25" Type="http://schemas.openxmlformats.org/officeDocument/2006/relationships/hyperlink" Target="mailto:yanaritabaddak@gmail.com" TargetMode="External"/><Relationship Id="rId33" Type="http://schemas.openxmlformats.org/officeDocument/2006/relationships/hyperlink" Target="mailto:merrymksr@yahoo.co.id,%20merrymakassar@gmail.com" TargetMode="External"/><Relationship Id="rId38" Type="http://schemas.openxmlformats.org/officeDocument/2006/relationships/hyperlink" Target="mailto:etik_imkho@yahoo.co.id" TargetMode="External"/><Relationship Id="rId46" Type="http://schemas.openxmlformats.org/officeDocument/2006/relationships/hyperlink" Target="mailto:donyresearch@gmail.com" TargetMode="External"/><Relationship Id="rId59" Type="http://schemas.openxmlformats.org/officeDocument/2006/relationships/comments" Target="../comments3.xml"/><Relationship Id="rId20" Type="http://schemas.openxmlformats.org/officeDocument/2006/relationships/hyperlink" Target="mailto:pur_balitaman@yahoo.com,%20djeng_ira@yahoo.com" TargetMode="External"/><Relationship Id="rId41" Type="http://schemas.openxmlformats.org/officeDocument/2006/relationships/hyperlink" Target="mailto:darwop3h@gmail.com;%20rinabogidarmanti@yahoo.com" TargetMode="External"/><Relationship Id="rId54" Type="http://schemas.openxmlformats.org/officeDocument/2006/relationships/hyperlink" Target="mailto:salvinia_nita@yahoo.co.id" TargetMode="External"/><Relationship Id="rId1" Type="http://schemas.openxmlformats.org/officeDocument/2006/relationships/hyperlink" Target="mailto:harisl901@gmail.com" TargetMode="External"/><Relationship Id="rId6" Type="http://schemas.openxmlformats.org/officeDocument/2006/relationships/hyperlink" Target="mailto:evlap_p3kr@yahoo.co.id" TargetMode="External"/><Relationship Id="rId15" Type="http://schemas.openxmlformats.org/officeDocument/2006/relationships/hyperlink" Target="mailto:acep_akbar@yahoo.com" TargetMode="External"/><Relationship Id="rId23" Type="http://schemas.openxmlformats.org/officeDocument/2006/relationships/hyperlink" Target="mailto:pur_balitaman@yahoo.com" TargetMode="External"/><Relationship Id="rId28" Type="http://schemas.openxmlformats.org/officeDocument/2006/relationships/hyperlink" Target="mailto:wahyudi888@for.upr.ac.id" TargetMode="External"/><Relationship Id="rId36" Type="http://schemas.openxmlformats.org/officeDocument/2006/relationships/hyperlink" Target="mailto:sitimararil@gmail.com" TargetMode="External"/><Relationship Id="rId49" Type="http://schemas.openxmlformats.org/officeDocument/2006/relationships/hyperlink" Target="mailto:mkristiadih@gmail.com" TargetMode="External"/><Relationship Id="rId57" Type="http://schemas.openxmlformats.org/officeDocument/2006/relationships/hyperlink" Target="mailto:donyresearch@gmail.com" TargetMode="External"/><Relationship Id="rId10" Type="http://schemas.openxmlformats.org/officeDocument/2006/relationships/hyperlink" Target="mailto:wibisono_yoyok@wetlands.or.id;%20wibisono_itc@yahoo.com" TargetMode="External"/><Relationship Id="rId31" Type="http://schemas.openxmlformats.org/officeDocument/2006/relationships/hyperlink" Target="mailto:wahyudi888@for.upr.ac.id" TargetMode="External"/><Relationship Id="rId44" Type="http://schemas.openxmlformats.org/officeDocument/2006/relationships/hyperlink" Target="mailto:donyresearch@gmail.com" TargetMode="External"/><Relationship Id="rId52" Type="http://schemas.openxmlformats.org/officeDocument/2006/relationships/hyperlink" Target="mailto:mkristiadih@gmail.com" TargetMode="External"/><Relationship Id="rId60" Type="http://schemas.microsoft.com/office/2017/10/relationships/threadedComment" Target="../threadedComments/threadedComment3.xml"/></Relationships>
</file>

<file path=xl/worksheets/_rels/sheet7.xml.rels><?xml version="1.0" encoding="UTF-8" standalone="yes"?>
<Relationships xmlns="http://schemas.openxmlformats.org/package/2006/relationships"><Relationship Id="rId8" Type="http://schemas.openxmlformats.org/officeDocument/2006/relationships/hyperlink" Target="mailto:nana77hihc@ybb.ne.jp" TargetMode="External"/><Relationship Id="rId13" Type="http://schemas.openxmlformats.org/officeDocument/2006/relationships/hyperlink" Target="https://doi.org/10.3759/tropics.9.17" TargetMode="External"/><Relationship Id="rId18" Type="http://schemas.openxmlformats.org/officeDocument/2006/relationships/hyperlink" Target="mailto:nana77hihc@ybb.ne.jp" TargetMode="External"/><Relationship Id="rId3" Type="http://schemas.openxmlformats.org/officeDocument/2006/relationships/hyperlink" Target="mailto:Kojima@fr.a.u-tokyo.ac.jp" TargetMode="External"/><Relationship Id="rId7" Type="http://schemas.openxmlformats.org/officeDocument/2006/relationships/hyperlink" Target="https://doi.org/10.3759/tropics.9.17" TargetMode="External"/><Relationship Id="rId12" Type="http://schemas.openxmlformats.org/officeDocument/2006/relationships/hyperlink" Target="mailto:nana77hihc@ybb.ne.jp" TargetMode="External"/><Relationship Id="rId17" Type="http://schemas.openxmlformats.org/officeDocument/2006/relationships/hyperlink" Target="file:///Mizuki%20Tomita/%20tomita@rsch.tuis.ac.jp" TargetMode="External"/><Relationship Id="rId2" Type="http://schemas.openxmlformats.org/officeDocument/2006/relationships/hyperlink" Target="mailto:Kojima@fr.a.u-tokyo.ac.jp" TargetMode="External"/><Relationship Id="rId16" Type="http://schemas.openxmlformats.org/officeDocument/2006/relationships/hyperlink" Target="file:///Mizuki%20Tomita/%20tomita@rsch.tuis.ac.jp" TargetMode="External"/><Relationship Id="rId20" Type="http://schemas.openxmlformats.org/officeDocument/2006/relationships/hyperlink" Target="mailto:skobayashi@asafas.kyoto-u.ac.jp" TargetMode="External"/><Relationship Id="rId1" Type="http://schemas.openxmlformats.org/officeDocument/2006/relationships/hyperlink" Target="https://doi.org/10.11519/jjfs1953.86.1_61" TargetMode="External"/><Relationship Id="rId6" Type="http://schemas.openxmlformats.org/officeDocument/2006/relationships/hyperlink" Target="mailto:sshiodera@gmail.com" TargetMode="External"/><Relationship Id="rId11" Type="http://schemas.openxmlformats.org/officeDocument/2006/relationships/hyperlink" Target="https://doi.org/10.3759/tropics.9.17" TargetMode="External"/><Relationship Id="rId5" Type="http://schemas.openxmlformats.org/officeDocument/2006/relationships/hyperlink" Target="mailto:sshiodera@gmail.com" TargetMode="External"/><Relationship Id="rId15" Type="http://schemas.openxmlformats.org/officeDocument/2006/relationships/hyperlink" Target="https://doi.org/10.3759/tropics.16.171" TargetMode="External"/><Relationship Id="rId10" Type="http://schemas.openxmlformats.org/officeDocument/2006/relationships/hyperlink" Target="mailto:nana77hihc@ybb.ne.jp" TargetMode="External"/><Relationship Id="rId19" Type="http://schemas.openxmlformats.org/officeDocument/2006/relationships/hyperlink" Target="mailto:skobayashi@asafas.kyoto-u.ac.jp" TargetMode="External"/><Relationship Id="rId4" Type="http://schemas.openxmlformats.org/officeDocument/2006/relationships/hyperlink" Target="https://doi.org/10.18960/seitai.70.1_15" TargetMode="External"/><Relationship Id="rId9" Type="http://schemas.openxmlformats.org/officeDocument/2006/relationships/hyperlink" Target="https://doi.org/10.3759/tropics.9.17" TargetMode="External"/><Relationship Id="rId14" Type="http://schemas.openxmlformats.org/officeDocument/2006/relationships/hyperlink" Target="mailto:nana77hihc@ybb.ne.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4D66-4E52-2348-83E8-5DE6AC07F3A3}">
  <dimension ref="A1:D66"/>
  <sheetViews>
    <sheetView topLeftCell="A54" workbookViewId="0">
      <selection activeCell="D34" sqref="D34"/>
    </sheetView>
  </sheetViews>
  <sheetFormatPr baseColWidth="10" defaultColWidth="11" defaultRowHeight="16"/>
  <cols>
    <col min="1" max="1" width="13.5" bestFit="1" customWidth="1"/>
    <col min="2" max="2" width="23.33203125" bestFit="1" customWidth="1"/>
    <col min="3" max="3" width="11.83203125" bestFit="1" customWidth="1"/>
    <col min="4" max="4" width="255.6640625" customWidth="1"/>
  </cols>
  <sheetData>
    <row r="1" spans="1:4" s="83" customFormat="1">
      <c r="A1" s="80" t="s">
        <v>0</v>
      </c>
      <c r="B1" s="81" t="s">
        <v>1</v>
      </c>
      <c r="C1" s="81" t="s">
        <v>2</v>
      </c>
      <c r="D1" s="82" t="s">
        <v>3</v>
      </c>
    </row>
    <row r="2" spans="1:4">
      <c r="A2" s="2" t="s">
        <v>4</v>
      </c>
      <c r="B2" s="2" t="s">
        <v>5</v>
      </c>
      <c r="C2" s="2" t="s">
        <v>6</v>
      </c>
      <c r="D2" s="2" t="s">
        <v>7</v>
      </c>
    </row>
    <row r="3" spans="1:4">
      <c r="A3" s="2" t="s">
        <v>4</v>
      </c>
      <c r="B3" s="2" t="s">
        <v>8</v>
      </c>
      <c r="C3" s="2" t="s">
        <v>6</v>
      </c>
      <c r="D3" s="2" t="s">
        <v>9</v>
      </c>
    </row>
    <row r="4" spans="1:4" ht="17">
      <c r="A4" s="4" t="s">
        <v>10</v>
      </c>
      <c r="B4" s="5" t="s">
        <v>11</v>
      </c>
      <c r="C4" s="5" t="s">
        <v>12</v>
      </c>
      <c r="D4" s="13" t="s">
        <v>13</v>
      </c>
    </row>
    <row r="5" spans="1:4" ht="17">
      <c r="A5" s="1" t="s">
        <v>14</v>
      </c>
      <c r="B5" s="2" t="s">
        <v>15</v>
      </c>
      <c r="C5" s="2" t="s">
        <v>6</v>
      </c>
      <c r="D5" s="3" t="s">
        <v>16</v>
      </c>
    </row>
    <row r="6" spans="1:4" ht="17">
      <c r="A6" s="1" t="s">
        <v>14</v>
      </c>
      <c r="B6" s="2" t="s">
        <v>17</v>
      </c>
      <c r="C6" s="2" t="s">
        <v>6</v>
      </c>
      <c r="D6" s="3" t="s">
        <v>18</v>
      </c>
    </row>
    <row r="7" spans="1:4" ht="17">
      <c r="A7" s="1" t="s">
        <v>14</v>
      </c>
      <c r="B7" s="2" t="s">
        <v>19</v>
      </c>
      <c r="C7" s="2" t="s">
        <v>20</v>
      </c>
      <c r="D7" s="3" t="s">
        <v>21</v>
      </c>
    </row>
    <row r="8" spans="1:4" ht="15" customHeight="1">
      <c r="A8" s="1" t="s">
        <v>14</v>
      </c>
      <c r="B8" s="2" t="s">
        <v>22</v>
      </c>
      <c r="C8" s="2" t="s">
        <v>6</v>
      </c>
      <c r="D8" s="3" t="s">
        <v>23</v>
      </c>
    </row>
    <row r="9" spans="1:4" ht="17">
      <c r="A9" s="4" t="s">
        <v>14</v>
      </c>
      <c r="B9" s="5" t="s">
        <v>24</v>
      </c>
      <c r="C9" s="5" t="s">
        <v>6</v>
      </c>
      <c r="D9" s="3" t="s">
        <v>25</v>
      </c>
    </row>
    <row r="10" spans="1:4" ht="17">
      <c r="A10" s="4" t="s">
        <v>14</v>
      </c>
      <c r="B10" s="5" t="s">
        <v>26</v>
      </c>
      <c r="C10" s="5" t="s">
        <v>20</v>
      </c>
      <c r="D10" s="3" t="s">
        <v>27</v>
      </c>
    </row>
    <row r="11" spans="1:4" ht="17">
      <c r="A11" s="1" t="s">
        <v>14</v>
      </c>
      <c r="B11" s="2" t="s">
        <v>28</v>
      </c>
      <c r="C11" s="2" t="s">
        <v>6</v>
      </c>
      <c r="D11" s="3" t="s">
        <v>29</v>
      </c>
    </row>
    <row r="12" spans="1:4" ht="17">
      <c r="A12" s="2" t="s">
        <v>14</v>
      </c>
      <c r="B12" s="2" t="s">
        <v>30</v>
      </c>
      <c r="C12" s="2" t="s">
        <v>6</v>
      </c>
      <c r="D12" s="12" t="s">
        <v>31</v>
      </c>
    </row>
    <row r="13" spans="1:4" s="28" customFormat="1" ht="16" customHeight="1">
      <c r="A13" s="9" t="s">
        <v>32</v>
      </c>
      <c r="B13" s="9" t="s">
        <v>33</v>
      </c>
      <c r="C13" s="9" t="s">
        <v>20</v>
      </c>
      <c r="D13" s="27" t="s">
        <v>34</v>
      </c>
    </row>
    <row r="14" spans="1:4" ht="16" customHeight="1">
      <c r="A14" s="2" t="s">
        <v>32</v>
      </c>
      <c r="B14" s="2" t="s">
        <v>35</v>
      </c>
      <c r="C14" s="2" t="s">
        <v>20</v>
      </c>
      <c r="D14" s="12" t="s">
        <v>36</v>
      </c>
    </row>
    <row r="15" spans="1:4">
      <c r="A15" s="2" t="s">
        <v>32</v>
      </c>
      <c r="B15" s="2" t="s">
        <v>37</v>
      </c>
      <c r="C15" s="2" t="s">
        <v>20</v>
      </c>
      <c r="D15" s="2" t="s">
        <v>38</v>
      </c>
    </row>
    <row r="16" spans="1:4">
      <c r="A16" s="2" t="s">
        <v>32</v>
      </c>
      <c r="B16" s="2" t="s">
        <v>39</v>
      </c>
      <c r="C16" s="2" t="s">
        <v>20</v>
      </c>
      <c r="D16" s="2" t="s">
        <v>40</v>
      </c>
    </row>
    <row r="17" spans="1:4">
      <c r="A17" s="1" t="s">
        <v>41</v>
      </c>
      <c r="B17" s="2" t="s">
        <v>42</v>
      </c>
      <c r="C17" s="2" t="s">
        <v>43</v>
      </c>
      <c r="D17" s="10" t="s">
        <v>44</v>
      </c>
    </row>
    <row r="18" spans="1:4" ht="17">
      <c r="A18" s="1" t="s">
        <v>45</v>
      </c>
      <c r="B18" s="2" t="s">
        <v>46</v>
      </c>
      <c r="C18" s="2" t="s">
        <v>43</v>
      </c>
      <c r="D18" s="3" t="s">
        <v>47</v>
      </c>
    </row>
    <row r="19" spans="1:4" s="11" customFormat="1" ht="17">
      <c r="A19" s="6" t="s">
        <v>45</v>
      </c>
      <c r="B19" s="7" t="s">
        <v>48</v>
      </c>
      <c r="C19" s="7" t="s">
        <v>43</v>
      </c>
      <c r="D19" s="8" t="s">
        <v>49</v>
      </c>
    </row>
    <row r="20" spans="1:4" ht="17">
      <c r="A20" s="1" t="s">
        <v>10</v>
      </c>
      <c r="B20" s="2" t="s">
        <v>50</v>
      </c>
      <c r="C20" s="2" t="s">
        <v>6</v>
      </c>
      <c r="D20" s="12" t="s">
        <v>51</v>
      </c>
    </row>
    <row r="21" spans="1:4" ht="17">
      <c r="A21" s="1" t="s">
        <v>10</v>
      </c>
      <c r="B21" s="2" t="s">
        <v>52</v>
      </c>
      <c r="C21" t="s">
        <v>6</v>
      </c>
      <c r="D21" s="12" t="s">
        <v>53</v>
      </c>
    </row>
    <row r="22" spans="1:4" ht="17">
      <c r="A22" s="1" t="s">
        <v>10</v>
      </c>
      <c r="B22" s="2" t="s">
        <v>54</v>
      </c>
      <c r="C22" t="s">
        <v>6</v>
      </c>
      <c r="D22" s="12" t="s">
        <v>55</v>
      </c>
    </row>
    <row r="23" spans="1:4" ht="17">
      <c r="A23" s="1" t="s">
        <v>10</v>
      </c>
      <c r="B23" s="2" t="s">
        <v>56</v>
      </c>
      <c r="C23" s="2" t="s">
        <v>6</v>
      </c>
      <c r="D23" s="12" t="s">
        <v>57</v>
      </c>
    </row>
    <row r="24" spans="1:4" ht="17">
      <c r="A24" s="1" t="s">
        <v>10</v>
      </c>
      <c r="B24" s="2" t="s">
        <v>58</v>
      </c>
      <c r="C24" s="2" t="s">
        <v>20</v>
      </c>
      <c r="D24" s="12" t="s">
        <v>59</v>
      </c>
    </row>
    <row r="25" spans="1:4" s="11" customFormat="1" ht="17">
      <c r="A25" s="6" t="s">
        <v>10</v>
      </c>
      <c r="B25" s="7" t="s">
        <v>60</v>
      </c>
      <c r="C25" s="7" t="s">
        <v>20</v>
      </c>
      <c r="D25" s="29" t="s">
        <v>61</v>
      </c>
    </row>
    <row r="26" spans="1:4" ht="17">
      <c r="A26" s="1" t="s">
        <v>62</v>
      </c>
      <c r="B26" s="2" t="s">
        <v>63</v>
      </c>
      <c r="C26" s="2" t="s">
        <v>20</v>
      </c>
      <c r="D26" s="12" t="s">
        <v>64</v>
      </c>
    </row>
    <row r="27" spans="1:4" ht="15" customHeight="1">
      <c r="A27" s="1" t="s">
        <v>62</v>
      </c>
      <c r="B27" s="2" t="s">
        <v>65</v>
      </c>
      <c r="C27" s="2" t="s">
        <v>6</v>
      </c>
      <c r="D27" s="12" t="s">
        <v>66</v>
      </c>
    </row>
    <row r="28" spans="1:4" ht="17">
      <c r="A28" s="1" t="s">
        <v>62</v>
      </c>
      <c r="B28" s="2" t="s">
        <v>67</v>
      </c>
      <c r="C28" s="2" t="s">
        <v>6</v>
      </c>
      <c r="D28" s="12" t="s">
        <v>68</v>
      </c>
    </row>
    <row r="29" spans="1:4" ht="17">
      <c r="A29" s="1" t="s">
        <v>62</v>
      </c>
      <c r="B29" s="2" t="s">
        <v>69</v>
      </c>
      <c r="C29" s="2" t="s">
        <v>6</v>
      </c>
      <c r="D29" s="12" t="s">
        <v>70</v>
      </c>
    </row>
    <row r="30" spans="1:4" ht="17">
      <c r="A30" s="1" t="s">
        <v>62</v>
      </c>
      <c r="B30" s="2" t="s">
        <v>71</v>
      </c>
      <c r="C30" s="2" t="s">
        <v>6</v>
      </c>
      <c r="D30" s="12" t="s">
        <v>72</v>
      </c>
    </row>
    <row r="31" spans="1:4" ht="17">
      <c r="A31" s="1" t="s">
        <v>62</v>
      </c>
      <c r="B31" s="2" t="s">
        <v>73</v>
      </c>
      <c r="C31" s="2" t="s">
        <v>20</v>
      </c>
      <c r="D31" s="12" t="s">
        <v>74</v>
      </c>
    </row>
    <row r="32" spans="1:4" ht="17">
      <c r="A32" s="1" t="s">
        <v>62</v>
      </c>
      <c r="B32" s="2" t="s">
        <v>75</v>
      </c>
      <c r="C32" s="2" t="s">
        <v>6</v>
      </c>
      <c r="D32" s="12" t="s">
        <v>76</v>
      </c>
    </row>
    <row r="33" spans="1:4" s="28" customFormat="1" ht="17">
      <c r="A33" s="26" t="s">
        <v>77</v>
      </c>
      <c r="B33" s="9" t="s">
        <v>78</v>
      </c>
      <c r="C33" s="9" t="s">
        <v>12</v>
      </c>
      <c r="D33" s="27" t="s">
        <v>79</v>
      </c>
    </row>
    <row r="34" spans="1:4" ht="17">
      <c r="A34" s="1" t="s">
        <v>77</v>
      </c>
      <c r="B34" s="2" t="s">
        <v>80</v>
      </c>
      <c r="C34" s="2" t="s">
        <v>81</v>
      </c>
      <c r="D34" s="12" t="s">
        <v>82</v>
      </c>
    </row>
    <row r="35" spans="1:4" ht="17">
      <c r="A35" s="1" t="s">
        <v>77</v>
      </c>
      <c r="B35" s="2" t="s">
        <v>83</v>
      </c>
      <c r="C35" s="2" t="s">
        <v>6</v>
      </c>
      <c r="D35" s="12" t="s">
        <v>84</v>
      </c>
    </row>
    <row r="36" spans="1:4" ht="17">
      <c r="A36" s="1" t="s">
        <v>77</v>
      </c>
      <c r="B36" s="2" t="s">
        <v>85</v>
      </c>
      <c r="C36" s="2" t="s">
        <v>20</v>
      </c>
      <c r="D36" s="12" t="s">
        <v>86</v>
      </c>
    </row>
    <row r="37" spans="1:4" ht="17">
      <c r="A37" s="1" t="s">
        <v>77</v>
      </c>
      <c r="B37" s="2" t="s">
        <v>87</v>
      </c>
      <c r="C37" s="2" t="s">
        <v>88</v>
      </c>
      <c r="D37" s="12" t="s">
        <v>89</v>
      </c>
    </row>
    <row r="38" spans="1:4" ht="18" customHeight="1">
      <c r="A38" s="1" t="s">
        <v>77</v>
      </c>
      <c r="B38" s="2" t="s">
        <v>90</v>
      </c>
      <c r="C38" s="2" t="s">
        <v>88</v>
      </c>
      <c r="D38" s="12" t="s">
        <v>91</v>
      </c>
    </row>
    <row r="39" spans="1:4" ht="17">
      <c r="A39" s="1" t="s">
        <v>77</v>
      </c>
      <c r="B39" s="2" t="s">
        <v>92</v>
      </c>
      <c r="C39" s="2" t="s">
        <v>20</v>
      </c>
      <c r="D39" s="12" t="s">
        <v>93</v>
      </c>
    </row>
    <row r="40" spans="1:4" ht="17">
      <c r="A40" s="1" t="s">
        <v>77</v>
      </c>
      <c r="B40" s="2" t="s">
        <v>94</v>
      </c>
      <c r="C40" s="2" t="s">
        <v>20</v>
      </c>
      <c r="D40" s="12" t="s">
        <v>95</v>
      </c>
    </row>
    <row r="41" spans="1:4" ht="17">
      <c r="A41" s="1" t="s">
        <v>77</v>
      </c>
      <c r="B41" s="2" t="s">
        <v>96</v>
      </c>
      <c r="C41" s="2" t="s">
        <v>6</v>
      </c>
      <c r="D41" s="12" t="s">
        <v>97</v>
      </c>
    </row>
    <row r="42" spans="1:4" ht="17">
      <c r="A42" s="1" t="s">
        <v>77</v>
      </c>
      <c r="B42" s="2" t="s">
        <v>98</v>
      </c>
      <c r="C42" s="2" t="s">
        <v>6</v>
      </c>
      <c r="D42" s="12" t="s">
        <v>99</v>
      </c>
    </row>
    <row r="43" spans="1:4" ht="17">
      <c r="A43" s="1" t="s">
        <v>77</v>
      </c>
      <c r="B43" s="2" t="s">
        <v>100</v>
      </c>
      <c r="C43" s="2" t="s">
        <v>6</v>
      </c>
      <c r="D43" s="12" t="s">
        <v>101</v>
      </c>
    </row>
    <row r="44" spans="1:4" ht="17">
      <c r="A44" s="1" t="s">
        <v>77</v>
      </c>
      <c r="B44" s="2" t="s">
        <v>102</v>
      </c>
      <c r="C44" s="2" t="s">
        <v>103</v>
      </c>
      <c r="D44" s="12" t="s">
        <v>104</v>
      </c>
    </row>
    <row r="45" spans="1:4" ht="17" customHeight="1">
      <c r="A45" s="1" t="s">
        <v>77</v>
      </c>
      <c r="B45" s="2" t="s">
        <v>105</v>
      </c>
      <c r="C45" s="2" t="s">
        <v>6</v>
      </c>
      <c r="D45" s="12" t="s">
        <v>106</v>
      </c>
    </row>
    <row r="46" spans="1:4" s="49" customFormat="1" ht="17" customHeight="1">
      <c r="A46" s="74" t="s">
        <v>77</v>
      </c>
      <c r="B46" s="75" t="s">
        <v>107</v>
      </c>
      <c r="C46" s="75" t="s">
        <v>12</v>
      </c>
      <c r="D46" s="76" t="s">
        <v>108</v>
      </c>
    </row>
    <row r="47" spans="1:4" ht="17">
      <c r="A47" s="1" t="s">
        <v>77</v>
      </c>
      <c r="B47" s="2" t="s">
        <v>109</v>
      </c>
      <c r="C47" s="2" t="s">
        <v>6</v>
      </c>
      <c r="D47" s="12" t="s">
        <v>110</v>
      </c>
    </row>
    <row r="48" spans="1:4" ht="17">
      <c r="A48" s="1" t="s">
        <v>77</v>
      </c>
      <c r="B48" s="2" t="s">
        <v>111</v>
      </c>
      <c r="C48" s="2" t="s">
        <v>6</v>
      </c>
      <c r="D48" s="12" t="s">
        <v>112</v>
      </c>
    </row>
    <row r="49" spans="1:4" ht="17">
      <c r="A49" s="1" t="s">
        <v>77</v>
      </c>
      <c r="B49" s="2" t="s">
        <v>113</v>
      </c>
      <c r="C49" s="2" t="s">
        <v>6</v>
      </c>
      <c r="D49" s="12" t="s">
        <v>114</v>
      </c>
    </row>
    <row r="50" spans="1:4" s="19" customFormat="1" ht="17" customHeight="1">
      <c r="A50" s="18" t="s">
        <v>115</v>
      </c>
      <c r="B50" s="19" t="s">
        <v>116</v>
      </c>
      <c r="C50" s="19" t="s">
        <v>88</v>
      </c>
      <c r="D50" s="20" t="s">
        <v>117</v>
      </c>
    </row>
    <row r="51" spans="1:4" s="15" customFormat="1" ht="17" customHeight="1">
      <c r="A51" s="14" t="s">
        <v>115</v>
      </c>
      <c r="B51" s="17" t="s">
        <v>118</v>
      </c>
      <c r="C51" s="15" t="s">
        <v>20</v>
      </c>
      <c r="D51" s="16" t="s">
        <v>119</v>
      </c>
    </row>
    <row r="52" spans="1:4" ht="17">
      <c r="A52" s="2" t="s">
        <v>115</v>
      </c>
      <c r="B52" s="2" t="s">
        <v>120</v>
      </c>
      <c r="C52" t="s">
        <v>81</v>
      </c>
      <c r="D52" s="12" t="s">
        <v>121</v>
      </c>
    </row>
    <row r="53" spans="1:4" s="49" customFormat="1" ht="17">
      <c r="A53" s="75" t="s">
        <v>122</v>
      </c>
      <c r="B53" s="75" t="s">
        <v>123</v>
      </c>
      <c r="C53" s="49" t="s">
        <v>124</v>
      </c>
      <c r="D53" s="76" t="s">
        <v>125</v>
      </c>
    </row>
    <row r="54" spans="1:4" s="21" customFormat="1" ht="18" customHeight="1">
      <c r="A54" s="21" t="s">
        <v>115</v>
      </c>
      <c r="B54" s="21" t="s">
        <v>126</v>
      </c>
      <c r="C54" s="22" t="s">
        <v>81</v>
      </c>
      <c r="D54" s="23" t="s">
        <v>127</v>
      </c>
    </row>
    <row r="55" spans="1:4" s="22" customFormat="1" ht="19" customHeight="1">
      <c r="A55" s="24" t="s">
        <v>115</v>
      </c>
      <c r="B55" s="25" t="s">
        <v>128</v>
      </c>
      <c r="C55" s="22" t="s">
        <v>81</v>
      </c>
      <c r="D55" s="23" t="s">
        <v>129</v>
      </c>
    </row>
    <row r="56" spans="1:4" s="22" customFormat="1" ht="15" customHeight="1">
      <c r="A56" s="21" t="s">
        <v>115</v>
      </c>
      <c r="B56" s="21" t="s">
        <v>130</v>
      </c>
      <c r="C56" s="22" t="s">
        <v>81</v>
      </c>
      <c r="D56" s="23" t="s">
        <v>131</v>
      </c>
    </row>
    <row r="57" spans="1:4" ht="17">
      <c r="A57" s="2" t="s">
        <v>115</v>
      </c>
      <c r="B57" t="s">
        <v>132</v>
      </c>
      <c r="C57" s="2" t="s">
        <v>6</v>
      </c>
      <c r="D57" s="12" t="s">
        <v>133</v>
      </c>
    </row>
    <row r="58" spans="1:4" s="32" customFormat="1" ht="17">
      <c r="A58" s="31" t="s">
        <v>134</v>
      </c>
      <c r="B58" s="32" t="s">
        <v>135</v>
      </c>
      <c r="C58" s="31" t="s">
        <v>6</v>
      </c>
      <c r="D58" s="33" t="s">
        <v>136</v>
      </c>
    </row>
    <row r="59" spans="1:4" ht="17">
      <c r="A59" s="2" t="s">
        <v>134</v>
      </c>
      <c r="B59" t="s">
        <v>137</v>
      </c>
      <c r="C59" s="2" t="s">
        <v>6</v>
      </c>
      <c r="D59" s="12" t="s">
        <v>138</v>
      </c>
    </row>
    <row r="60" spans="1:4" ht="17">
      <c r="A60" s="5" t="s">
        <v>134</v>
      </c>
      <c r="B60" s="5" t="s">
        <v>139</v>
      </c>
      <c r="C60" s="5" t="s">
        <v>6</v>
      </c>
      <c r="D60" s="13" t="s">
        <v>140</v>
      </c>
    </row>
    <row r="61" spans="1:4" ht="17">
      <c r="A61" s="5" t="s">
        <v>134</v>
      </c>
      <c r="B61" s="5" t="s">
        <v>141</v>
      </c>
      <c r="C61" s="5" t="s">
        <v>6</v>
      </c>
      <c r="D61" s="13" t="s">
        <v>142</v>
      </c>
    </row>
    <row r="62" spans="1:4">
      <c r="A62" s="5" t="s">
        <v>134</v>
      </c>
      <c r="B62" s="5" t="s">
        <v>143</v>
      </c>
      <c r="C62" s="5" t="s">
        <v>6</v>
      </c>
      <c r="D62" s="5" t="s">
        <v>144</v>
      </c>
    </row>
    <row r="63" spans="1:4" s="78" customFormat="1">
      <c r="A63" s="77" t="s">
        <v>134</v>
      </c>
      <c r="B63" s="77" t="s">
        <v>145</v>
      </c>
      <c r="C63" s="77" t="s">
        <v>6</v>
      </c>
      <c r="D63" s="77" t="s">
        <v>146</v>
      </c>
    </row>
    <row r="64" spans="1:4">
      <c r="A64" s="5" t="s">
        <v>147</v>
      </c>
      <c r="B64" s="5" t="s">
        <v>148</v>
      </c>
      <c r="C64" s="5" t="s">
        <v>12</v>
      </c>
      <c r="D64" s="5" t="s">
        <v>149</v>
      </c>
    </row>
    <row r="65" spans="1:4">
      <c r="A65" s="5" t="s">
        <v>147</v>
      </c>
      <c r="B65" s="5" t="s">
        <v>150</v>
      </c>
      <c r="C65" s="5" t="s">
        <v>6</v>
      </c>
      <c r="D65" s="5" t="s">
        <v>151</v>
      </c>
    </row>
    <row r="66" spans="1:4">
      <c r="A66" t="s">
        <v>147</v>
      </c>
      <c r="B66" t="s">
        <v>152</v>
      </c>
      <c r="C66" t="s">
        <v>153</v>
      </c>
      <c r="D66" t="s">
        <v>154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CD497-CA21-1F45-AB12-8A6488F530CB}">
  <dimension ref="A1:BQ190"/>
  <sheetViews>
    <sheetView tabSelected="1" workbookViewId="0">
      <pane ySplit="1" topLeftCell="A138" activePane="bottomLeft" state="frozen"/>
      <selection pane="bottomLeft" activeCell="D145" sqref="D145:D147"/>
    </sheetView>
  </sheetViews>
  <sheetFormatPr baseColWidth="10" defaultColWidth="9" defaultRowHeight="16"/>
  <cols>
    <col min="1" max="1" width="5.6640625" customWidth="1"/>
    <col min="2" max="3" width="9" customWidth="1"/>
    <col min="4" max="4" width="38.1640625" bestFit="1" customWidth="1"/>
    <col min="5" max="9" width="11.83203125" customWidth="1"/>
    <col min="10" max="10" width="70.1640625" customWidth="1"/>
    <col min="11" max="18" width="11.83203125" customWidth="1"/>
    <col min="19" max="20" width="11.83203125" style="38" customWidth="1"/>
    <col min="21" max="22" width="11.83203125" customWidth="1"/>
    <col min="23" max="23" width="18" customWidth="1"/>
    <col min="24" max="24" width="42.83203125" customWidth="1"/>
    <col min="25" max="28" width="9" customWidth="1"/>
    <col min="29" max="29" width="18.6640625" customWidth="1"/>
    <col min="30" max="32" width="9" customWidth="1"/>
    <col min="33" max="33" width="185.83203125" bestFit="1" customWidth="1"/>
    <col min="34" max="34" width="37.1640625" customWidth="1"/>
    <col min="35" max="35" width="252.5" bestFit="1" customWidth="1"/>
    <col min="36" max="36" width="167.6640625" bestFit="1" customWidth="1"/>
    <col min="37" max="37" width="55.83203125" bestFit="1" customWidth="1"/>
    <col min="38" max="38" width="14.33203125" customWidth="1"/>
    <col min="39" max="39" width="9" customWidth="1"/>
    <col min="40" max="40" width="18.6640625" customWidth="1"/>
    <col min="41" max="41" width="18.5" customWidth="1"/>
    <col min="42" max="42" width="25.6640625" customWidth="1"/>
    <col min="43" max="43" width="178.5" customWidth="1"/>
    <col min="44" max="46" width="9" customWidth="1"/>
    <col min="47" max="47" width="9" style="49" customWidth="1"/>
    <col min="48" max="48" width="131.1640625" bestFit="1" customWidth="1"/>
    <col min="49" max="49" width="9" customWidth="1"/>
    <col min="50" max="50" width="43.33203125" customWidth="1"/>
    <col min="51" max="51" width="9" customWidth="1"/>
    <col min="52" max="52" width="14.83203125" customWidth="1"/>
    <col min="53" max="53" width="9" customWidth="1"/>
    <col min="54" max="54" width="9" style="49" customWidth="1"/>
    <col min="55" max="56" width="9" customWidth="1"/>
    <col min="57" max="57" width="29.6640625" customWidth="1"/>
    <col min="58" max="58" width="16.6640625" customWidth="1"/>
    <col min="59" max="60" width="9" customWidth="1"/>
    <col min="61" max="61" width="152.1640625" customWidth="1"/>
    <col min="62" max="63" width="9" customWidth="1"/>
    <col min="64" max="64" width="9" style="49" customWidth="1"/>
    <col min="65" max="65" width="63.33203125" customWidth="1"/>
    <col min="66" max="66" width="45.83203125" customWidth="1"/>
    <col min="67" max="67" width="9" customWidth="1"/>
    <col min="68" max="68" width="24.1640625" customWidth="1"/>
    <col min="69" max="69" width="9" customWidth="1"/>
  </cols>
  <sheetData>
    <row r="1" spans="1:68" s="35" customFormat="1" ht="17">
      <c r="A1" s="177" t="s">
        <v>155</v>
      </c>
      <c r="B1" s="35" t="s">
        <v>5</v>
      </c>
      <c r="C1" s="35" t="s">
        <v>8</v>
      </c>
      <c r="D1" s="36" t="s">
        <v>11</v>
      </c>
      <c r="E1" s="36" t="s">
        <v>156</v>
      </c>
      <c r="F1" s="35" t="s">
        <v>15</v>
      </c>
      <c r="G1" s="35" t="s">
        <v>17</v>
      </c>
      <c r="H1" s="35" t="s">
        <v>19</v>
      </c>
      <c r="I1" s="35" t="s">
        <v>22</v>
      </c>
      <c r="J1" s="35" t="s">
        <v>24</v>
      </c>
      <c r="K1" s="35" t="s">
        <v>26</v>
      </c>
      <c r="L1" s="35" t="s">
        <v>28</v>
      </c>
      <c r="M1" s="35" t="s">
        <v>30</v>
      </c>
      <c r="N1" s="35" t="s">
        <v>33</v>
      </c>
      <c r="O1" s="35" t="s">
        <v>35</v>
      </c>
      <c r="P1" s="35" t="s">
        <v>37</v>
      </c>
      <c r="Q1" s="35" t="s">
        <v>39</v>
      </c>
      <c r="R1" s="35" t="s">
        <v>42</v>
      </c>
      <c r="S1" s="37" t="s">
        <v>46</v>
      </c>
      <c r="T1" s="37" t="s">
        <v>48</v>
      </c>
      <c r="U1" s="35" t="s">
        <v>50</v>
      </c>
      <c r="V1" s="35" t="s">
        <v>52</v>
      </c>
      <c r="W1" s="35" t="s">
        <v>54</v>
      </c>
      <c r="X1" s="35" t="s">
        <v>56</v>
      </c>
      <c r="Y1" s="35" t="s">
        <v>58</v>
      </c>
      <c r="Z1" s="35" t="s">
        <v>60</v>
      </c>
      <c r="AA1" s="35" t="s">
        <v>63</v>
      </c>
      <c r="AB1" s="35" t="s">
        <v>65</v>
      </c>
      <c r="AC1" s="35" t="s">
        <v>67</v>
      </c>
      <c r="AD1" s="35" t="s">
        <v>69</v>
      </c>
      <c r="AE1" s="35" t="s">
        <v>71</v>
      </c>
      <c r="AF1" s="35" t="s">
        <v>73</v>
      </c>
      <c r="AG1" s="35" t="s">
        <v>75</v>
      </c>
      <c r="AH1" s="35" t="s">
        <v>78</v>
      </c>
      <c r="AI1" s="35" t="s">
        <v>80</v>
      </c>
      <c r="AJ1" s="35" t="s">
        <v>83</v>
      </c>
      <c r="AK1" s="35" t="s">
        <v>157</v>
      </c>
      <c r="AL1" s="35" t="s">
        <v>87</v>
      </c>
      <c r="AM1" s="35" t="s">
        <v>90</v>
      </c>
      <c r="AN1" s="35" t="s">
        <v>92</v>
      </c>
      <c r="AO1" s="35" t="s">
        <v>94</v>
      </c>
      <c r="AP1" s="35" t="s">
        <v>96</v>
      </c>
      <c r="AQ1" s="35" t="s">
        <v>98</v>
      </c>
      <c r="AR1" s="35" t="s">
        <v>100</v>
      </c>
      <c r="AS1" s="35" t="s">
        <v>158</v>
      </c>
      <c r="AT1" s="35" t="s">
        <v>105</v>
      </c>
      <c r="AU1" s="79" t="s">
        <v>107</v>
      </c>
      <c r="AV1" s="35" t="s">
        <v>109</v>
      </c>
      <c r="AW1" s="35" t="s">
        <v>111</v>
      </c>
      <c r="AX1" s="35" t="s">
        <v>113</v>
      </c>
      <c r="AY1" s="35" t="s">
        <v>116</v>
      </c>
      <c r="AZ1" s="35" t="s">
        <v>118</v>
      </c>
      <c r="BA1" s="35" t="s">
        <v>120</v>
      </c>
      <c r="BB1" s="79" t="s">
        <v>123</v>
      </c>
      <c r="BC1" s="35" t="s">
        <v>126</v>
      </c>
      <c r="BD1" s="35" t="s">
        <v>128</v>
      </c>
      <c r="BE1" s="35" t="s">
        <v>130</v>
      </c>
      <c r="BF1" s="35" t="s">
        <v>132</v>
      </c>
      <c r="BG1" s="35" t="s">
        <v>135</v>
      </c>
      <c r="BH1" s="35" t="s">
        <v>137</v>
      </c>
      <c r="BI1" s="35" t="s">
        <v>159</v>
      </c>
      <c r="BJ1" s="35" t="s">
        <v>141</v>
      </c>
      <c r="BK1" s="35" t="s">
        <v>143</v>
      </c>
      <c r="BL1" s="79" t="s">
        <v>145</v>
      </c>
      <c r="BM1" s="35" t="s">
        <v>148</v>
      </c>
      <c r="BN1" s="35" t="s">
        <v>150</v>
      </c>
      <c r="BO1" s="35" t="s">
        <v>152</v>
      </c>
      <c r="BP1" s="35" t="s">
        <v>160</v>
      </c>
    </row>
    <row r="2" spans="1:68" s="53" customFormat="1">
      <c r="A2">
        <v>1</v>
      </c>
      <c r="B2" s="53" t="s">
        <v>161</v>
      </c>
      <c r="D2" s="54" t="s">
        <v>162</v>
      </c>
      <c r="E2" s="54"/>
      <c r="F2" s="53" t="s">
        <v>163</v>
      </c>
      <c r="G2" s="53" t="s">
        <v>164</v>
      </c>
      <c r="H2" s="53">
        <v>2007</v>
      </c>
      <c r="I2" s="53" t="s">
        <v>165</v>
      </c>
      <c r="J2" s="53" t="s">
        <v>166</v>
      </c>
      <c r="L2" s="102" t="s">
        <v>167</v>
      </c>
      <c r="M2" s="53" t="s">
        <v>168</v>
      </c>
      <c r="N2" s="53" t="s">
        <v>169</v>
      </c>
      <c r="O2" s="53" t="s">
        <v>170</v>
      </c>
      <c r="R2" s="53">
        <v>1996</v>
      </c>
      <c r="S2" s="56" t="s">
        <v>171</v>
      </c>
      <c r="T2" s="56" t="s">
        <v>172</v>
      </c>
      <c r="U2" s="53" t="s">
        <v>173</v>
      </c>
      <c r="V2" s="53" t="s">
        <v>174</v>
      </c>
      <c r="W2" s="53" t="s">
        <v>175</v>
      </c>
      <c r="X2" s="53" t="s">
        <v>176</v>
      </c>
      <c r="Y2" s="53">
        <v>1700</v>
      </c>
      <c r="Z2" s="53" t="s">
        <v>177</v>
      </c>
      <c r="AA2" s="53">
        <v>1</v>
      </c>
      <c r="AB2" s="53" t="s">
        <v>178</v>
      </c>
      <c r="AC2" s="53" t="s">
        <v>179</v>
      </c>
      <c r="AD2" s="53" t="s">
        <v>180</v>
      </c>
      <c r="AE2" s="67"/>
      <c r="AF2" s="67"/>
      <c r="AG2" s="53" t="s">
        <v>181</v>
      </c>
      <c r="AI2" s="53" t="s">
        <v>182</v>
      </c>
      <c r="AJ2" s="53" t="s">
        <v>183</v>
      </c>
      <c r="AK2" s="53" t="s">
        <v>184</v>
      </c>
      <c r="AM2" s="53" t="s">
        <v>185</v>
      </c>
      <c r="AO2" s="53" t="s">
        <v>186</v>
      </c>
      <c r="AP2" s="53" t="s">
        <v>187</v>
      </c>
      <c r="AQ2" s="53" t="s">
        <v>188</v>
      </c>
      <c r="AR2" s="53" t="s">
        <v>189</v>
      </c>
      <c r="AT2" s="53" t="s">
        <v>190</v>
      </c>
      <c r="AV2" s="53" t="s">
        <v>191</v>
      </c>
      <c r="AW2" s="53" t="s">
        <v>192</v>
      </c>
      <c r="AZ2" s="53">
        <v>60</v>
      </c>
      <c r="BA2" s="53" t="s">
        <v>193</v>
      </c>
      <c r="BD2" s="53" t="s">
        <v>194</v>
      </c>
      <c r="BE2" s="53" t="s">
        <v>195</v>
      </c>
      <c r="BF2" s="53" t="s">
        <v>196</v>
      </c>
      <c r="BJ2" s="53" t="s">
        <v>197</v>
      </c>
      <c r="BL2" s="53" t="s">
        <v>198</v>
      </c>
      <c r="BN2" s="53" t="s">
        <v>199</v>
      </c>
      <c r="BO2" s="53" t="s">
        <v>200</v>
      </c>
      <c r="BP2" s="53" t="s">
        <v>201</v>
      </c>
    </row>
    <row r="3" spans="1:68">
      <c r="A3">
        <v>2</v>
      </c>
      <c r="B3" s="40" t="s">
        <v>161</v>
      </c>
      <c r="D3" s="5" t="s">
        <v>202</v>
      </c>
      <c r="E3" s="132" t="s">
        <v>203</v>
      </c>
      <c r="F3" t="s">
        <v>204</v>
      </c>
      <c r="G3" t="s">
        <v>205</v>
      </c>
      <c r="H3">
        <v>2020</v>
      </c>
      <c r="I3" t="s">
        <v>165</v>
      </c>
      <c r="J3" t="s">
        <v>206</v>
      </c>
      <c r="K3" t="s">
        <v>207</v>
      </c>
      <c r="L3" s="59" t="s">
        <v>208</v>
      </c>
      <c r="M3" t="s">
        <v>168</v>
      </c>
      <c r="N3" t="s">
        <v>209</v>
      </c>
      <c r="O3" t="s">
        <v>210</v>
      </c>
      <c r="P3" s="30"/>
      <c r="Q3" s="30"/>
      <c r="R3" s="30"/>
      <c r="S3" s="38" t="s">
        <v>211</v>
      </c>
      <c r="T3" s="38" t="s">
        <v>212</v>
      </c>
      <c r="U3" t="s">
        <v>213</v>
      </c>
      <c r="V3" t="s">
        <v>174</v>
      </c>
      <c r="W3" t="s">
        <v>214</v>
      </c>
      <c r="X3" t="s">
        <v>215</v>
      </c>
      <c r="Y3" s="30"/>
      <c r="Z3" s="30"/>
      <c r="AA3">
        <v>6</v>
      </c>
      <c r="AB3" t="s">
        <v>216</v>
      </c>
      <c r="AC3" t="s">
        <v>217</v>
      </c>
      <c r="AD3" t="s">
        <v>218</v>
      </c>
      <c r="AE3" s="93"/>
      <c r="AF3" t="s">
        <v>219</v>
      </c>
      <c r="AG3" s="30"/>
      <c r="AH3" s="5" t="s">
        <v>220</v>
      </c>
      <c r="AI3" t="s">
        <v>221</v>
      </c>
      <c r="AJ3" t="s">
        <v>222</v>
      </c>
      <c r="AK3">
        <v>0.21</v>
      </c>
      <c r="AL3" s="30"/>
      <c r="AM3" s="30"/>
      <c r="AN3" s="30"/>
      <c r="AO3" s="30"/>
      <c r="AP3" s="30"/>
      <c r="AQ3" s="30"/>
      <c r="AR3" t="s">
        <v>223</v>
      </c>
      <c r="AS3" s="30"/>
      <c r="AT3" s="30"/>
      <c r="AU3" s="30"/>
      <c r="AV3" s="30"/>
      <c r="AW3" s="30"/>
      <c r="AX3" s="30"/>
      <c r="AY3" s="30"/>
      <c r="AZ3">
        <v>11</v>
      </c>
      <c r="BA3" t="s">
        <v>120</v>
      </c>
      <c r="BB3" s="30"/>
      <c r="BC3" t="s">
        <v>194</v>
      </c>
      <c r="BD3" s="30"/>
      <c r="BE3" s="30"/>
      <c r="BF3" s="30"/>
      <c r="BG3" s="30"/>
      <c r="BH3" t="s">
        <v>224</v>
      </c>
      <c r="BI3" s="30"/>
      <c r="BJ3" s="30"/>
      <c r="BK3" s="30"/>
      <c r="BL3" s="30"/>
      <c r="BM3" t="s">
        <v>225</v>
      </c>
      <c r="BN3" t="s">
        <v>226</v>
      </c>
      <c r="BO3" s="40" t="s">
        <v>227</v>
      </c>
      <c r="BP3" t="s">
        <v>228</v>
      </c>
    </row>
    <row r="4" spans="1:68">
      <c r="A4">
        <v>3</v>
      </c>
      <c r="B4" s="40" t="s">
        <v>161</v>
      </c>
      <c r="D4" s="5" t="s">
        <v>229</v>
      </c>
      <c r="E4" s="132" t="s">
        <v>203</v>
      </c>
      <c r="F4" t="s">
        <v>230</v>
      </c>
      <c r="G4" t="s">
        <v>231</v>
      </c>
      <c r="H4">
        <v>2020</v>
      </c>
      <c r="I4" t="s">
        <v>232</v>
      </c>
      <c r="J4" t="s">
        <v>233</v>
      </c>
      <c r="L4" s="59" t="s">
        <v>234</v>
      </c>
      <c r="M4" t="s">
        <v>168</v>
      </c>
      <c r="N4" t="s">
        <v>235</v>
      </c>
      <c r="O4" t="s">
        <v>236</v>
      </c>
      <c r="P4" s="30"/>
      <c r="Q4" s="30"/>
      <c r="R4" s="30"/>
      <c r="S4" s="38" t="s">
        <v>237</v>
      </c>
      <c r="T4" s="38" t="s">
        <v>238</v>
      </c>
      <c r="U4" t="s">
        <v>239</v>
      </c>
      <c r="V4" t="s">
        <v>174</v>
      </c>
      <c r="W4" t="s">
        <v>175</v>
      </c>
      <c r="X4" t="s">
        <v>240</v>
      </c>
      <c r="Y4">
        <v>1949</v>
      </c>
      <c r="Z4" s="30"/>
      <c r="AA4">
        <v>12</v>
      </c>
      <c r="AB4" t="s">
        <v>241</v>
      </c>
      <c r="AC4" t="s">
        <v>242</v>
      </c>
      <c r="AD4" t="s">
        <v>243</v>
      </c>
      <c r="AE4" s="5" t="s">
        <v>244</v>
      </c>
      <c r="AF4" t="s">
        <v>245</v>
      </c>
      <c r="AH4" t="s">
        <v>246</v>
      </c>
      <c r="AI4" t="s">
        <v>247</v>
      </c>
      <c r="AJ4" t="s">
        <v>248</v>
      </c>
      <c r="AK4" t="s">
        <v>249</v>
      </c>
      <c r="AL4" t="s">
        <v>250</v>
      </c>
      <c r="AM4" t="s">
        <v>251</v>
      </c>
      <c r="AN4">
        <v>0.1111111111111111</v>
      </c>
      <c r="AO4" t="s">
        <v>252</v>
      </c>
      <c r="AP4" s="30"/>
      <c r="AQ4" t="s">
        <v>253</v>
      </c>
      <c r="AR4" s="30"/>
      <c r="AS4">
        <v>1</v>
      </c>
      <c r="AT4" t="s">
        <v>254</v>
      </c>
      <c r="AU4">
        <v>2</v>
      </c>
      <c r="AV4" t="s">
        <v>255</v>
      </c>
      <c r="AW4" t="s">
        <v>256</v>
      </c>
      <c r="AX4" t="s">
        <v>257</v>
      </c>
      <c r="AY4" t="s">
        <v>258</v>
      </c>
      <c r="AZ4">
        <v>12</v>
      </c>
      <c r="BA4" t="s">
        <v>120</v>
      </c>
      <c r="BB4" t="s">
        <v>259</v>
      </c>
      <c r="BC4" s="30"/>
      <c r="BD4" t="s">
        <v>194</v>
      </c>
      <c r="BE4" t="s">
        <v>260</v>
      </c>
      <c r="BF4" t="s">
        <v>261</v>
      </c>
      <c r="BH4" s="30"/>
      <c r="BI4" t="s">
        <v>262</v>
      </c>
      <c r="BL4" t="s">
        <v>263</v>
      </c>
      <c r="BO4" s="40" t="s">
        <v>264</v>
      </c>
    </row>
    <row r="5" spans="1:68">
      <c r="A5">
        <v>4</v>
      </c>
      <c r="B5" s="40" t="s">
        <v>265</v>
      </c>
      <c r="C5" t="s">
        <v>266</v>
      </c>
      <c r="D5" t="s">
        <v>267</v>
      </c>
      <c r="E5" s="40" t="s">
        <v>203</v>
      </c>
      <c r="F5" s="165" t="s">
        <v>268</v>
      </c>
      <c r="G5" t="s">
        <v>269</v>
      </c>
      <c r="H5">
        <v>2021</v>
      </c>
      <c r="I5" t="s">
        <v>270</v>
      </c>
      <c r="J5" t="s">
        <v>271</v>
      </c>
      <c r="K5" t="s">
        <v>272</v>
      </c>
      <c r="L5" s="43" t="s">
        <v>273</v>
      </c>
      <c r="M5" t="s">
        <v>168</v>
      </c>
      <c r="N5" t="s">
        <v>274</v>
      </c>
      <c r="O5" t="s">
        <v>275</v>
      </c>
      <c r="S5" s="38" t="s">
        <v>276</v>
      </c>
      <c r="T5" s="38" t="s">
        <v>277</v>
      </c>
      <c r="U5" t="s">
        <v>278</v>
      </c>
      <c r="V5" t="s">
        <v>174</v>
      </c>
      <c r="W5" t="s">
        <v>279</v>
      </c>
      <c r="X5" t="s">
        <v>280</v>
      </c>
      <c r="Y5" t="s">
        <v>281</v>
      </c>
      <c r="Z5" t="s">
        <v>282</v>
      </c>
      <c r="AA5" t="s">
        <v>283</v>
      </c>
      <c r="AB5" t="s">
        <v>284</v>
      </c>
      <c r="AC5" t="s">
        <v>285</v>
      </c>
      <c r="AD5" t="s">
        <v>286</v>
      </c>
      <c r="AE5" s="30"/>
      <c r="AF5" s="30"/>
      <c r="AG5" s="30"/>
      <c r="AH5" s="30"/>
      <c r="AI5" t="s">
        <v>287</v>
      </c>
      <c r="AJ5" t="s">
        <v>288</v>
      </c>
      <c r="AL5" t="s">
        <v>289</v>
      </c>
      <c r="AN5">
        <f>1/(10*5)</f>
        <v>0.02</v>
      </c>
      <c r="AO5" t="s">
        <v>290</v>
      </c>
      <c r="AP5" t="s">
        <v>291</v>
      </c>
      <c r="AQ5" t="s">
        <v>292</v>
      </c>
      <c r="AR5" t="s">
        <v>293</v>
      </c>
      <c r="AS5">
        <v>1</v>
      </c>
      <c r="AT5" t="s">
        <v>294</v>
      </c>
      <c r="AU5" t="s">
        <v>295</v>
      </c>
      <c r="AV5" t="s">
        <v>296</v>
      </c>
      <c r="AX5" t="s">
        <v>297</v>
      </c>
      <c r="AY5" s="181">
        <v>8.0000000000000002E-3</v>
      </c>
      <c r="AZ5">
        <v>17</v>
      </c>
      <c r="BA5" t="s">
        <v>120</v>
      </c>
      <c r="BB5"/>
      <c r="BC5" t="s">
        <v>194</v>
      </c>
      <c r="BD5" s="30"/>
      <c r="BE5" s="30"/>
      <c r="BF5" s="30"/>
      <c r="BG5" s="30"/>
      <c r="BH5" t="s">
        <v>298</v>
      </c>
      <c r="BI5" t="s">
        <v>299</v>
      </c>
      <c r="BJ5" t="s">
        <v>300</v>
      </c>
      <c r="BL5"/>
      <c r="BN5" t="s">
        <v>301</v>
      </c>
      <c r="BO5" s="40" t="s">
        <v>302</v>
      </c>
      <c r="BP5" t="s">
        <v>303</v>
      </c>
    </row>
    <row r="6" spans="1:68" s="50" customFormat="1" ht="13.5" customHeight="1">
      <c r="A6">
        <v>5</v>
      </c>
      <c r="B6" s="50" t="s">
        <v>161</v>
      </c>
      <c r="D6" s="70" t="s">
        <v>304</v>
      </c>
      <c r="E6" s="70"/>
      <c r="F6" s="50" t="s">
        <v>305</v>
      </c>
      <c r="G6" s="50" t="s">
        <v>306</v>
      </c>
      <c r="H6" s="50">
        <v>2004</v>
      </c>
      <c r="I6" s="50" t="s">
        <v>307</v>
      </c>
      <c r="J6" s="50" t="s">
        <v>308</v>
      </c>
      <c r="L6" s="60" t="s">
        <v>309</v>
      </c>
      <c r="M6" s="50" t="s">
        <v>168</v>
      </c>
      <c r="S6" s="61" t="s">
        <v>310</v>
      </c>
      <c r="T6" s="61"/>
      <c r="U6" s="50" t="s">
        <v>311</v>
      </c>
      <c r="V6" s="50" t="s">
        <v>174</v>
      </c>
      <c r="W6" s="50" t="s">
        <v>214</v>
      </c>
      <c r="X6" s="50" t="s">
        <v>312</v>
      </c>
      <c r="Y6" s="50" t="s">
        <v>313</v>
      </c>
      <c r="AA6" s="50">
        <v>3</v>
      </c>
      <c r="AB6" s="50" t="s">
        <v>314</v>
      </c>
      <c r="AC6" s="50" t="s">
        <v>315</v>
      </c>
      <c r="AI6" s="50" t="s">
        <v>316</v>
      </c>
      <c r="AJ6" s="50" t="s">
        <v>317</v>
      </c>
      <c r="AK6" s="50" t="s">
        <v>318</v>
      </c>
      <c r="AT6" s="50" t="s">
        <v>319</v>
      </c>
      <c r="AU6" s="49"/>
      <c r="BA6" s="50" t="s">
        <v>193</v>
      </c>
      <c r="BB6" s="49"/>
      <c r="BC6" s="50" t="s">
        <v>320</v>
      </c>
      <c r="BD6" s="50" t="s">
        <v>320</v>
      </c>
      <c r="BE6" s="50" t="s">
        <v>321</v>
      </c>
      <c r="BF6" s="50" t="s">
        <v>322</v>
      </c>
      <c r="BK6" s="50" t="s">
        <v>323</v>
      </c>
      <c r="BL6" s="49"/>
      <c r="BM6" s="50" t="s">
        <v>324</v>
      </c>
      <c r="BP6" s="50" t="s">
        <v>325</v>
      </c>
    </row>
    <row r="7" spans="1:68" s="50" customFormat="1">
      <c r="A7">
        <v>6</v>
      </c>
      <c r="B7" s="50" t="s">
        <v>161</v>
      </c>
      <c r="D7" s="70" t="s">
        <v>326</v>
      </c>
      <c r="E7" s="70"/>
      <c r="F7" s="50" t="s">
        <v>305</v>
      </c>
      <c r="G7" s="50" t="s">
        <v>306</v>
      </c>
      <c r="H7" s="50">
        <v>2004</v>
      </c>
      <c r="I7" s="50" t="s">
        <v>307</v>
      </c>
      <c r="J7" s="50" t="s">
        <v>308</v>
      </c>
      <c r="L7" s="60" t="s">
        <v>309</v>
      </c>
      <c r="M7" s="50" t="s">
        <v>168</v>
      </c>
      <c r="S7" s="61" t="s">
        <v>327</v>
      </c>
      <c r="T7" s="61"/>
      <c r="U7" s="50" t="s">
        <v>328</v>
      </c>
      <c r="V7" s="50" t="s">
        <v>174</v>
      </c>
      <c r="W7" s="50" t="s">
        <v>214</v>
      </c>
      <c r="X7" s="50" t="s">
        <v>329</v>
      </c>
      <c r="Y7" s="50" t="s">
        <v>313</v>
      </c>
      <c r="AA7" s="50">
        <v>7</v>
      </c>
      <c r="AB7" s="50" t="s">
        <v>330</v>
      </c>
      <c r="AC7" s="50" t="s">
        <v>331</v>
      </c>
      <c r="AD7" s="50" t="s">
        <v>332</v>
      </c>
      <c r="AI7" s="50" t="s">
        <v>333</v>
      </c>
      <c r="AJ7" s="50" t="s">
        <v>317</v>
      </c>
      <c r="AU7" s="49"/>
      <c r="AV7" s="50" t="s">
        <v>334</v>
      </c>
      <c r="BB7" s="49"/>
      <c r="BK7" s="50" t="s">
        <v>323</v>
      </c>
      <c r="BL7" s="49"/>
      <c r="BM7" s="50" t="s">
        <v>335</v>
      </c>
      <c r="BP7" s="50" t="s">
        <v>336</v>
      </c>
    </row>
    <row r="8" spans="1:68" s="50" customFormat="1">
      <c r="A8">
        <v>7</v>
      </c>
      <c r="B8" s="50" t="s">
        <v>161</v>
      </c>
      <c r="D8" s="70" t="s">
        <v>337</v>
      </c>
      <c r="E8" s="70"/>
      <c r="F8" s="50" t="s">
        <v>305</v>
      </c>
      <c r="G8" s="50" t="s">
        <v>306</v>
      </c>
      <c r="H8" s="50">
        <v>2004</v>
      </c>
      <c r="I8" s="50" t="s">
        <v>307</v>
      </c>
      <c r="J8" s="50" t="s">
        <v>308</v>
      </c>
      <c r="L8" s="60" t="s">
        <v>309</v>
      </c>
      <c r="M8" s="50" t="s">
        <v>168</v>
      </c>
      <c r="S8" s="61" t="s">
        <v>338</v>
      </c>
      <c r="T8" s="61" t="s">
        <v>339</v>
      </c>
      <c r="U8" s="50" t="s">
        <v>340</v>
      </c>
      <c r="V8" s="50" t="s">
        <v>174</v>
      </c>
      <c r="W8" s="50" t="s">
        <v>214</v>
      </c>
      <c r="X8" s="50" t="s">
        <v>341</v>
      </c>
      <c r="AA8" s="50">
        <v>3</v>
      </c>
      <c r="AB8" s="50" t="s">
        <v>342</v>
      </c>
      <c r="AC8" s="50" t="s">
        <v>343</v>
      </c>
      <c r="AD8" s="50" t="s">
        <v>344</v>
      </c>
      <c r="AF8" s="50" t="s">
        <v>345</v>
      </c>
      <c r="AI8" s="50" t="s">
        <v>346</v>
      </c>
      <c r="AJ8" s="50" t="s">
        <v>347</v>
      </c>
      <c r="AK8" s="50">
        <v>0.01</v>
      </c>
      <c r="AN8" s="50">
        <v>10</v>
      </c>
      <c r="AQ8" s="50" t="s">
        <v>348</v>
      </c>
      <c r="AR8" s="50" t="s">
        <v>349</v>
      </c>
      <c r="AU8" s="49"/>
      <c r="AW8" s="50" t="s">
        <v>350</v>
      </c>
      <c r="AZ8" s="50">
        <v>14</v>
      </c>
      <c r="BA8" s="50" t="s">
        <v>193</v>
      </c>
      <c r="BB8" s="49"/>
      <c r="BC8" s="50" t="s">
        <v>320</v>
      </c>
      <c r="BK8" s="50" t="s">
        <v>323</v>
      </c>
      <c r="BL8" s="49"/>
      <c r="BP8" s="50" t="s">
        <v>351</v>
      </c>
    </row>
    <row r="9" spans="1:68" s="50" customFormat="1">
      <c r="A9">
        <v>8</v>
      </c>
      <c r="B9" s="50" t="s">
        <v>161</v>
      </c>
      <c r="D9" s="70" t="s">
        <v>352</v>
      </c>
      <c r="E9" s="70"/>
      <c r="F9" s="50" t="s">
        <v>305</v>
      </c>
      <c r="G9" s="50" t="s">
        <v>306</v>
      </c>
      <c r="H9" s="50">
        <v>2004</v>
      </c>
      <c r="I9" s="50" t="s">
        <v>307</v>
      </c>
      <c r="J9" s="50" t="s">
        <v>308</v>
      </c>
      <c r="L9" s="60" t="s">
        <v>309</v>
      </c>
      <c r="M9" s="50" t="s">
        <v>168</v>
      </c>
      <c r="S9" s="61" t="s">
        <v>353</v>
      </c>
      <c r="T9" s="61" t="s">
        <v>339</v>
      </c>
      <c r="U9" s="50" t="s">
        <v>340</v>
      </c>
      <c r="V9" s="50" t="s">
        <v>174</v>
      </c>
      <c r="W9" s="50" t="s">
        <v>214</v>
      </c>
      <c r="X9" s="50" t="s">
        <v>341</v>
      </c>
      <c r="AA9" s="50">
        <v>3</v>
      </c>
      <c r="AB9" s="50" t="s">
        <v>342</v>
      </c>
      <c r="AC9" s="50" t="s">
        <v>343</v>
      </c>
      <c r="AD9" s="50" t="s">
        <v>344</v>
      </c>
      <c r="AF9" s="50" t="s">
        <v>345</v>
      </c>
      <c r="AI9" s="50" t="s">
        <v>346</v>
      </c>
      <c r="AJ9" s="50" t="s">
        <v>347</v>
      </c>
      <c r="AK9" s="50">
        <v>0.05</v>
      </c>
      <c r="AN9" s="50">
        <v>10</v>
      </c>
      <c r="AQ9" s="50" t="s">
        <v>348</v>
      </c>
      <c r="AR9" s="50" t="s">
        <v>354</v>
      </c>
      <c r="AU9" s="49"/>
      <c r="AW9" s="50" t="s">
        <v>350</v>
      </c>
      <c r="AZ9" s="50">
        <v>10</v>
      </c>
      <c r="BA9" s="50" t="s">
        <v>193</v>
      </c>
      <c r="BB9" s="49"/>
      <c r="BC9" s="50" t="s">
        <v>320</v>
      </c>
      <c r="BK9" s="50" t="s">
        <v>323</v>
      </c>
      <c r="BL9" s="49"/>
      <c r="BP9" s="50" t="s">
        <v>351</v>
      </c>
    </row>
    <row r="10" spans="1:68" s="53" customFormat="1">
      <c r="A10">
        <v>9</v>
      </c>
      <c r="B10" s="53" t="s">
        <v>161</v>
      </c>
      <c r="D10" s="71" t="s">
        <v>355</v>
      </c>
      <c r="E10" s="71"/>
      <c r="F10" s="53" t="s">
        <v>305</v>
      </c>
      <c r="G10" s="53" t="s">
        <v>306</v>
      </c>
      <c r="H10" s="53">
        <v>2004</v>
      </c>
      <c r="I10" s="53" t="s">
        <v>307</v>
      </c>
      <c r="J10" s="53" t="s">
        <v>308</v>
      </c>
      <c r="L10" s="55" t="s">
        <v>309</v>
      </c>
      <c r="M10" s="53" t="s">
        <v>168</v>
      </c>
      <c r="S10" s="56"/>
      <c r="T10" s="56"/>
      <c r="V10" s="53" t="s">
        <v>174</v>
      </c>
      <c r="W10" s="53" t="s">
        <v>214</v>
      </c>
      <c r="X10" s="53" t="s">
        <v>356</v>
      </c>
      <c r="AA10" s="53">
        <v>6</v>
      </c>
      <c r="AB10" s="53" t="s">
        <v>357</v>
      </c>
      <c r="AC10" s="53" t="s">
        <v>358</v>
      </c>
      <c r="AD10" s="53" t="s">
        <v>344</v>
      </c>
      <c r="AI10" s="53" t="s">
        <v>359</v>
      </c>
      <c r="AJ10" s="53" t="s">
        <v>347</v>
      </c>
      <c r="AK10" s="53">
        <v>100</v>
      </c>
      <c r="AL10" s="53">
        <v>20000</v>
      </c>
      <c r="AW10" s="53" t="s">
        <v>360</v>
      </c>
      <c r="BI10" s="53" t="s">
        <v>361</v>
      </c>
      <c r="BM10" s="53" t="s">
        <v>362</v>
      </c>
      <c r="BP10" s="53" t="s">
        <v>363</v>
      </c>
    </row>
    <row r="11" spans="1:68" s="53" customFormat="1">
      <c r="A11">
        <v>10</v>
      </c>
      <c r="B11" s="53" t="s">
        <v>161</v>
      </c>
      <c r="D11" s="71" t="s">
        <v>364</v>
      </c>
      <c r="E11" s="71"/>
      <c r="F11" s="53" t="s">
        <v>305</v>
      </c>
      <c r="G11" s="53" t="s">
        <v>365</v>
      </c>
      <c r="H11" s="53">
        <v>2013</v>
      </c>
      <c r="I11" s="53" t="s">
        <v>307</v>
      </c>
      <c r="J11" s="53" t="s">
        <v>366</v>
      </c>
      <c r="L11" s="55" t="s">
        <v>309</v>
      </c>
      <c r="M11" s="53" t="s">
        <v>168</v>
      </c>
      <c r="S11" s="56"/>
      <c r="T11" s="56"/>
      <c r="AU11" s="49"/>
      <c r="BB11" s="49"/>
      <c r="BL11" s="49"/>
      <c r="BP11" s="53" t="s">
        <v>367</v>
      </c>
    </row>
    <row r="12" spans="1:68">
      <c r="A12">
        <v>11</v>
      </c>
      <c r="B12" s="40" t="s">
        <v>161</v>
      </c>
      <c r="D12" s="2" t="s">
        <v>368</v>
      </c>
      <c r="E12" s="2" t="s">
        <v>369</v>
      </c>
      <c r="F12" t="s">
        <v>370</v>
      </c>
      <c r="G12" t="s">
        <v>371</v>
      </c>
      <c r="H12">
        <v>2018</v>
      </c>
      <c r="I12" t="s">
        <v>307</v>
      </c>
      <c r="J12" t="s">
        <v>372</v>
      </c>
      <c r="L12" s="43" t="s">
        <v>309</v>
      </c>
      <c r="M12" t="s">
        <v>168</v>
      </c>
      <c r="N12" s="30"/>
      <c r="O12" s="30"/>
      <c r="P12" s="30"/>
      <c r="Q12" s="30"/>
      <c r="R12" s="30"/>
      <c r="S12" s="38" t="s">
        <v>373</v>
      </c>
      <c r="V12" t="s">
        <v>174</v>
      </c>
      <c r="W12" t="s">
        <v>214</v>
      </c>
      <c r="X12" t="s">
        <v>374</v>
      </c>
      <c r="Y12" s="30"/>
      <c r="Z12" s="30"/>
      <c r="AB12" t="s">
        <v>375</v>
      </c>
      <c r="AC12" t="s">
        <v>376</v>
      </c>
      <c r="AI12" t="s">
        <v>377</v>
      </c>
      <c r="AJ12" t="s">
        <v>378</v>
      </c>
      <c r="AK12">
        <v>0.53</v>
      </c>
      <c r="AL12" t="s">
        <v>379</v>
      </c>
      <c r="AO12" s="30"/>
      <c r="AP12" s="30"/>
      <c r="AQ12" s="30"/>
      <c r="AR12" s="30"/>
      <c r="AS12" s="30"/>
      <c r="AT12" s="30"/>
      <c r="AV12" s="30"/>
      <c r="AW12" s="30"/>
      <c r="AX12" s="30"/>
      <c r="AY12" s="30"/>
      <c r="AZ12" s="30"/>
      <c r="BA12" t="s">
        <v>193</v>
      </c>
      <c r="BC12" t="s">
        <v>194</v>
      </c>
      <c r="BH12" t="s">
        <v>380</v>
      </c>
      <c r="BN12" t="s">
        <v>381</v>
      </c>
      <c r="BO12" s="40" t="s">
        <v>382</v>
      </c>
      <c r="BP12" t="s">
        <v>383</v>
      </c>
    </row>
    <row r="13" spans="1:68" s="53" customFormat="1">
      <c r="A13">
        <v>12</v>
      </c>
      <c r="B13" s="53" t="s">
        <v>384</v>
      </c>
      <c r="C13" s="53" t="s">
        <v>385</v>
      </c>
      <c r="D13" s="54" t="s">
        <v>386</v>
      </c>
      <c r="E13" s="54"/>
      <c r="F13" s="53" t="s">
        <v>387</v>
      </c>
      <c r="G13" s="53" t="s">
        <v>388</v>
      </c>
      <c r="H13" s="53">
        <v>2009</v>
      </c>
      <c r="I13" s="53" t="s">
        <v>389</v>
      </c>
      <c r="J13" s="53" t="s">
        <v>390</v>
      </c>
      <c r="L13" s="55" t="s">
        <v>391</v>
      </c>
      <c r="M13" s="53" t="s">
        <v>168</v>
      </c>
      <c r="R13" s="53">
        <v>2000</v>
      </c>
      <c r="S13" s="56"/>
      <c r="T13" s="56" t="s">
        <v>327</v>
      </c>
      <c r="V13" s="53" t="s">
        <v>174</v>
      </c>
      <c r="W13" s="53" t="s">
        <v>279</v>
      </c>
      <c r="AA13" s="53">
        <v>5</v>
      </c>
      <c r="AB13" s="53" t="s">
        <v>392</v>
      </c>
      <c r="AE13" s="53" t="s">
        <v>393</v>
      </c>
      <c r="AI13" s="53" t="s">
        <v>394</v>
      </c>
      <c r="AK13" s="53">
        <v>7.4999999999999997E-3</v>
      </c>
      <c r="AT13" s="53" t="s">
        <v>395</v>
      </c>
      <c r="AW13" s="53" t="s">
        <v>393</v>
      </c>
      <c r="BC13" s="53" t="s">
        <v>194</v>
      </c>
      <c r="BM13" s="53" t="s">
        <v>396</v>
      </c>
      <c r="BN13" s="53" t="s">
        <v>397</v>
      </c>
      <c r="BP13" s="53" t="s">
        <v>398</v>
      </c>
    </row>
    <row r="14" spans="1:68">
      <c r="A14">
        <v>13</v>
      </c>
      <c r="B14" s="40" t="s">
        <v>384</v>
      </c>
      <c r="C14" t="s">
        <v>385</v>
      </c>
      <c r="D14" s="5" t="s">
        <v>399</v>
      </c>
      <c r="E14" s="5" t="s">
        <v>369</v>
      </c>
      <c r="F14" t="s">
        <v>387</v>
      </c>
      <c r="G14" t="s">
        <v>388</v>
      </c>
      <c r="H14">
        <v>2009</v>
      </c>
      <c r="I14" t="s">
        <v>389</v>
      </c>
      <c r="J14" t="s">
        <v>390</v>
      </c>
      <c r="L14" s="117" t="s">
        <v>391</v>
      </c>
      <c r="M14" t="s">
        <v>168</v>
      </c>
      <c r="N14" s="30"/>
      <c r="O14" s="30"/>
      <c r="P14" s="30"/>
      <c r="Q14" s="30"/>
      <c r="R14" s="30"/>
      <c r="S14" s="38" t="s">
        <v>400</v>
      </c>
      <c r="T14" s="42"/>
      <c r="U14" s="30"/>
      <c r="V14" t="s">
        <v>174</v>
      </c>
      <c r="W14" t="s">
        <v>279</v>
      </c>
      <c r="X14" t="s">
        <v>401</v>
      </c>
      <c r="Y14" s="30"/>
      <c r="Z14" s="30"/>
      <c r="AA14">
        <v>6</v>
      </c>
      <c r="AB14" t="s">
        <v>402</v>
      </c>
      <c r="AC14" t="s">
        <v>403</v>
      </c>
      <c r="AD14" s="30"/>
      <c r="AE14" s="30"/>
      <c r="AF14" s="30"/>
      <c r="AH14" s="30"/>
      <c r="AI14" t="s">
        <v>404</v>
      </c>
      <c r="AJ14" s="30"/>
      <c r="AK14" s="30"/>
      <c r="AL14" t="s">
        <v>405</v>
      </c>
      <c r="AN14" s="30"/>
      <c r="AO14" s="30"/>
      <c r="AP14" s="30"/>
      <c r="AQ14" s="30"/>
      <c r="AR14" s="30"/>
      <c r="AS14" s="30"/>
      <c r="AT14" s="30"/>
      <c r="AY14" s="30"/>
      <c r="AZ14" s="30"/>
      <c r="BA14" s="30" t="s">
        <v>193</v>
      </c>
      <c r="BC14" t="s">
        <v>194</v>
      </c>
      <c r="BJ14" s="30"/>
      <c r="BN14" t="s">
        <v>406</v>
      </c>
      <c r="BO14" s="40" t="s">
        <v>382</v>
      </c>
      <c r="BP14" t="s">
        <v>407</v>
      </c>
    </row>
    <row r="15" spans="1:68" s="53" customFormat="1">
      <c r="A15">
        <v>14</v>
      </c>
      <c r="B15" s="53" t="s">
        <v>384</v>
      </c>
      <c r="C15" s="53" t="s">
        <v>385</v>
      </c>
      <c r="D15" s="54" t="s">
        <v>408</v>
      </c>
      <c r="E15" s="54"/>
      <c r="F15" s="53" t="s">
        <v>387</v>
      </c>
      <c r="G15" s="53" t="s">
        <v>388</v>
      </c>
      <c r="H15" s="53">
        <v>2009</v>
      </c>
      <c r="I15" s="53" t="s">
        <v>389</v>
      </c>
      <c r="J15" s="53" t="s">
        <v>390</v>
      </c>
      <c r="L15" s="55" t="s">
        <v>391</v>
      </c>
      <c r="M15" s="53" t="s">
        <v>168</v>
      </c>
      <c r="S15" s="56" t="s">
        <v>409</v>
      </c>
      <c r="T15" s="56" t="s">
        <v>410</v>
      </c>
      <c r="V15" s="53" t="s">
        <v>174</v>
      </c>
      <c r="W15" s="53" t="s">
        <v>279</v>
      </c>
      <c r="AA15" s="53" t="s">
        <v>411</v>
      </c>
      <c r="AB15" s="53" t="s">
        <v>412</v>
      </c>
      <c r="AC15" s="53" t="s">
        <v>413</v>
      </c>
      <c r="AD15" s="53" t="s">
        <v>414</v>
      </c>
      <c r="AF15" s="53" t="s">
        <v>415</v>
      </c>
      <c r="AI15" s="53" t="s">
        <v>416</v>
      </c>
      <c r="AK15" s="53" t="s">
        <v>417</v>
      </c>
      <c r="AL15" s="53" t="s">
        <v>418</v>
      </c>
      <c r="AO15" s="53" t="s">
        <v>419</v>
      </c>
      <c r="AT15" s="53" t="s">
        <v>254</v>
      </c>
      <c r="AW15" s="53" t="s">
        <v>420</v>
      </c>
      <c r="AX15" s="53" t="s">
        <v>257</v>
      </c>
      <c r="AZ15" s="53">
        <v>8</v>
      </c>
      <c r="BA15" s="53" t="s">
        <v>421</v>
      </c>
      <c r="BC15" s="53" t="s">
        <v>194</v>
      </c>
      <c r="BM15" s="53" t="s">
        <v>422</v>
      </c>
      <c r="BN15" s="53" t="s">
        <v>423</v>
      </c>
      <c r="BP15" s="53" t="s">
        <v>424</v>
      </c>
    </row>
    <row r="16" spans="1:68">
      <c r="A16">
        <v>15</v>
      </c>
      <c r="B16" s="40" t="s">
        <v>384</v>
      </c>
      <c r="C16" t="s">
        <v>385</v>
      </c>
      <c r="D16" s="5" t="s">
        <v>425</v>
      </c>
      <c r="E16" s="5" t="s">
        <v>369</v>
      </c>
      <c r="F16" t="s">
        <v>387</v>
      </c>
      <c r="G16" t="s">
        <v>388</v>
      </c>
      <c r="H16">
        <v>2009</v>
      </c>
      <c r="I16" t="s">
        <v>389</v>
      </c>
      <c r="J16" t="s">
        <v>390</v>
      </c>
      <c r="L16" s="43" t="s">
        <v>391</v>
      </c>
      <c r="M16" t="s">
        <v>168</v>
      </c>
      <c r="N16" s="30"/>
      <c r="O16" s="30"/>
      <c r="P16" s="30"/>
      <c r="Q16" s="30"/>
      <c r="R16" s="30"/>
      <c r="S16" s="42"/>
      <c r="T16" s="42"/>
      <c r="U16" s="30"/>
      <c r="V16" t="s">
        <v>174</v>
      </c>
      <c r="W16" t="s">
        <v>279</v>
      </c>
      <c r="X16" s="30"/>
      <c r="Y16" s="30"/>
      <c r="Z16" s="30"/>
      <c r="AA16" s="30"/>
      <c r="AB16" t="s">
        <v>426</v>
      </c>
      <c r="AC16" t="s">
        <v>427</v>
      </c>
      <c r="AD16" t="s">
        <v>414</v>
      </c>
      <c r="AE16" s="30"/>
      <c r="AF16" s="30"/>
      <c r="AH16" s="30"/>
      <c r="AI16" s="30"/>
      <c r="AJ16" s="30"/>
      <c r="AK16">
        <v>2400</v>
      </c>
      <c r="AL16" s="30"/>
      <c r="AN16" s="30"/>
      <c r="AO16" s="30"/>
      <c r="AP16" s="30"/>
      <c r="AQ16" s="30"/>
      <c r="AR16" s="30"/>
      <c r="AS16" s="30"/>
      <c r="AT16" t="s">
        <v>254</v>
      </c>
      <c r="AW16" t="s">
        <v>428</v>
      </c>
      <c r="AX16" t="s">
        <v>257</v>
      </c>
      <c r="AY16" s="30"/>
      <c r="AZ16">
        <v>24</v>
      </c>
      <c r="BA16" t="s">
        <v>421</v>
      </c>
      <c r="BC16" t="s">
        <v>194</v>
      </c>
      <c r="BD16" t="s">
        <v>194</v>
      </c>
      <c r="BE16" t="s">
        <v>429</v>
      </c>
      <c r="BF16" t="s">
        <v>430</v>
      </c>
      <c r="BJ16" s="30"/>
      <c r="BN16" t="s">
        <v>431</v>
      </c>
      <c r="BO16" s="40" t="s">
        <v>432</v>
      </c>
      <c r="BP16" t="s">
        <v>433</v>
      </c>
    </row>
    <row r="17" spans="1:68" s="53" customFormat="1">
      <c r="A17">
        <v>16</v>
      </c>
      <c r="B17" s="53" t="s">
        <v>161</v>
      </c>
      <c r="C17" s="53" t="s">
        <v>434</v>
      </c>
      <c r="D17" s="54" t="s">
        <v>435</v>
      </c>
      <c r="E17" s="54"/>
      <c r="F17" s="53" t="s">
        <v>436</v>
      </c>
      <c r="H17" s="53">
        <v>2009</v>
      </c>
      <c r="J17" s="53" t="s">
        <v>437</v>
      </c>
      <c r="L17" s="55" t="s">
        <v>438</v>
      </c>
      <c r="M17" t="s">
        <v>168</v>
      </c>
      <c r="S17" s="56"/>
      <c r="T17" s="56"/>
      <c r="AU17" s="49"/>
      <c r="BB17" s="49"/>
      <c r="BK17" s="53" t="s">
        <v>439</v>
      </c>
      <c r="BL17" s="49"/>
      <c r="BP17" s="53" t="s">
        <v>440</v>
      </c>
    </row>
    <row r="18" spans="1:68">
      <c r="A18">
        <v>17</v>
      </c>
      <c r="B18" s="40" t="s">
        <v>161</v>
      </c>
      <c r="D18" s="5" t="s">
        <v>441</v>
      </c>
      <c r="E18" s="132" t="s">
        <v>156</v>
      </c>
      <c r="F18" t="s">
        <v>436</v>
      </c>
      <c r="H18">
        <v>2013</v>
      </c>
      <c r="I18" t="s">
        <v>442</v>
      </c>
      <c r="J18" t="s">
        <v>443</v>
      </c>
      <c r="L18" s="117" t="s">
        <v>438</v>
      </c>
      <c r="M18" t="s">
        <v>168</v>
      </c>
      <c r="N18" t="s">
        <v>444</v>
      </c>
      <c r="O18" t="s">
        <v>445</v>
      </c>
      <c r="R18" t="s">
        <v>446</v>
      </c>
      <c r="S18" s="118" t="s">
        <v>447</v>
      </c>
      <c r="T18" s="38" t="s">
        <v>448</v>
      </c>
      <c r="U18" t="s">
        <v>449</v>
      </c>
      <c r="V18" t="s">
        <v>174</v>
      </c>
      <c r="W18" t="s">
        <v>279</v>
      </c>
      <c r="X18" t="s">
        <v>450</v>
      </c>
      <c r="Y18" t="s">
        <v>451</v>
      </c>
      <c r="Z18" t="s">
        <v>452</v>
      </c>
      <c r="AA18">
        <v>3</v>
      </c>
      <c r="AB18" t="s">
        <v>453</v>
      </c>
      <c r="AC18" t="s">
        <v>454</v>
      </c>
      <c r="AD18" t="s">
        <v>455</v>
      </c>
      <c r="AE18" s="30"/>
      <c r="AF18" s="30"/>
      <c r="AG18" t="s">
        <v>456</v>
      </c>
      <c r="AH18" t="s">
        <v>457</v>
      </c>
      <c r="AI18" t="s">
        <v>458</v>
      </c>
      <c r="AJ18" t="s">
        <v>459</v>
      </c>
      <c r="AK18" t="s">
        <v>460</v>
      </c>
      <c r="AL18" t="s">
        <v>461</v>
      </c>
      <c r="AN18">
        <v>2.25</v>
      </c>
      <c r="AO18" s="30"/>
      <c r="AP18" t="s">
        <v>462</v>
      </c>
      <c r="AQ18" t="s">
        <v>463</v>
      </c>
      <c r="AR18" t="s">
        <v>464</v>
      </c>
      <c r="AS18" t="s">
        <v>465</v>
      </c>
      <c r="AT18" t="s">
        <v>466</v>
      </c>
      <c r="AU18" t="s">
        <v>467</v>
      </c>
      <c r="AW18" t="s">
        <v>468</v>
      </c>
      <c r="AX18" t="s">
        <v>469</v>
      </c>
      <c r="AZ18">
        <v>7</v>
      </c>
      <c r="BA18" t="s">
        <v>193</v>
      </c>
      <c r="BB18" t="s">
        <v>259</v>
      </c>
      <c r="BC18" t="s">
        <v>194</v>
      </c>
      <c r="BD18" t="s">
        <v>194</v>
      </c>
      <c r="BE18" t="s">
        <v>470</v>
      </c>
      <c r="BF18" t="s">
        <v>471</v>
      </c>
      <c r="BG18" s="30"/>
      <c r="BI18" t="s">
        <v>472</v>
      </c>
      <c r="BK18" t="s">
        <v>473</v>
      </c>
      <c r="BL18"/>
      <c r="BM18" t="s">
        <v>474</v>
      </c>
      <c r="BN18" t="s">
        <v>475</v>
      </c>
      <c r="BO18" s="40" t="s">
        <v>476</v>
      </c>
      <c r="BP18" t="s">
        <v>477</v>
      </c>
    </row>
    <row r="19" spans="1:68">
      <c r="A19">
        <v>18</v>
      </c>
      <c r="B19" s="40" t="s">
        <v>161</v>
      </c>
      <c r="D19" s="5" t="s">
        <v>478</v>
      </c>
      <c r="E19" s="132" t="s">
        <v>156</v>
      </c>
      <c r="F19" t="s">
        <v>436</v>
      </c>
      <c r="H19">
        <v>2013</v>
      </c>
      <c r="I19" t="s">
        <v>442</v>
      </c>
      <c r="J19" t="s">
        <v>443</v>
      </c>
      <c r="L19" s="117" t="s">
        <v>438</v>
      </c>
      <c r="M19" t="s">
        <v>168</v>
      </c>
      <c r="N19" t="s">
        <v>479</v>
      </c>
      <c r="O19" t="s">
        <v>480</v>
      </c>
      <c r="R19" s="118" t="s">
        <v>446</v>
      </c>
      <c r="S19" s="118" t="s">
        <v>447</v>
      </c>
      <c r="T19" s="38" t="s">
        <v>481</v>
      </c>
      <c r="U19" t="s">
        <v>449</v>
      </c>
      <c r="V19" t="s">
        <v>174</v>
      </c>
      <c r="W19" t="s">
        <v>279</v>
      </c>
      <c r="X19" t="s">
        <v>450</v>
      </c>
      <c r="Y19" t="s">
        <v>451</v>
      </c>
      <c r="Z19" t="s">
        <v>452</v>
      </c>
      <c r="AA19">
        <v>3</v>
      </c>
      <c r="AB19" t="s">
        <v>453</v>
      </c>
      <c r="AC19" t="s">
        <v>454</v>
      </c>
      <c r="AD19" t="s">
        <v>455</v>
      </c>
      <c r="AE19" s="30"/>
      <c r="AF19" s="30"/>
      <c r="AG19" t="s">
        <v>456</v>
      </c>
      <c r="AH19" t="s">
        <v>457</v>
      </c>
      <c r="AI19" t="s">
        <v>458</v>
      </c>
      <c r="AJ19" t="s">
        <v>459</v>
      </c>
      <c r="AK19" t="s">
        <v>460</v>
      </c>
      <c r="AL19" t="s">
        <v>461</v>
      </c>
      <c r="AN19">
        <v>2.25</v>
      </c>
      <c r="AO19" s="30"/>
      <c r="AP19" t="s">
        <v>462</v>
      </c>
      <c r="AQ19" t="s">
        <v>463</v>
      </c>
      <c r="AR19" t="s">
        <v>464</v>
      </c>
      <c r="AS19" t="s">
        <v>465</v>
      </c>
      <c r="AT19" t="s">
        <v>466</v>
      </c>
      <c r="AU19" t="s">
        <v>467</v>
      </c>
      <c r="AW19" t="s">
        <v>468</v>
      </c>
      <c r="AX19" t="s">
        <v>469</v>
      </c>
      <c r="AZ19">
        <v>7</v>
      </c>
      <c r="BA19" t="s">
        <v>193</v>
      </c>
      <c r="BB19" t="s">
        <v>259</v>
      </c>
      <c r="BC19" t="s">
        <v>194</v>
      </c>
      <c r="BD19" t="s">
        <v>194</v>
      </c>
      <c r="BE19" t="s">
        <v>470</v>
      </c>
      <c r="BF19" t="s">
        <v>471</v>
      </c>
      <c r="BG19" s="30"/>
      <c r="BI19" t="s">
        <v>472</v>
      </c>
      <c r="BK19" t="s">
        <v>473</v>
      </c>
      <c r="BL19"/>
      <c r="BM19" t="s">
        <v>474</v>
      </c>
      <c r="BN19" t="s">
        <v>475</v>
      </c>
      <c r="BO19" s="40" t="s">
        <v>476</v>
      </c>
      <c r="BP19" t="s">
        <v>477</v>
      </c>
    </row>
    <row r="20" spans="1:68">
      <c r="A20">
        <v>19</v>
      </c>
      <c r="B20" s="40" t="s">
        <v>161</v>
      </c>
      <c r="D20" s="5" t="s">
        <v>482</v>
      </c>
      <c r="E20" s="132" t="s">
        <v>156</v>
      </c>
      <c r="F20" t="s">
        <v>436</v>
      </c>
      <c r="H20">
        <v>2013</v>
      </c>
      <c r="I20" t="s">
        <v>442</v>
      </c>
      <c r="J20" t="s">
        <v>443</v>
      </c>
      <c r="L20" s="117" t="s">
        <v>438</v>
      </c>
      <c r="M20" t="s">
        <v>168</v>
      </c>
      <c r="N20" t="s">
        <v>483</v>
      </c>
      <c r="O20" t="s">
        <v>484</v>
      </c>
      <c r="R20" t="s">
        <v>446</v>
      </c>
      <c r="S20" s="118" t="s">
        <v>447</v>
      </c>
      <c r="T20" s="38" t="s">
        <v>485</v>
      </c>
      <c r="U20" t="s">
        <v>449</v>
      </c>
      <c r="V20" t="s">
        <v>174</v>
      </c>
      <c r="W20" t="s">
        <v>279</v>
      </c>
      <c r="X20" t="s">
        <v>450</v>
      </c>
      <c r="Y20" t="s">
        <v>451</v>
      </c>
      <c r="Z20" t="s">
        <v>452</v>
      </c>
      <c r="AA20">
        <v>3</v>
      </c>
      <c r="AB20" t="s">
        <v>453</v>
      </c>
      <c r="AC20" t="s">
        <v>454</v>
      </c>
      <c r="AD20" t="s">
        <v>455</v>
      </c>
      <c r="AE20" s="30"/>
      <c r="AF20" s="30"/>
      <c r="AG20" t="s">
        <v>456</v>
      </c>
      <c r="AH20" t="s">
        <v>457</v>
      </c>
      <c r="AI20" t="s">
        <v>458</v>
      </c>
      <c r="AJ20" t="s">
        <v>459</v>
      </c>
      <c r="AK20" t="s">
        <v>460</v>
      </c>
      <c r="AL20" t="s">
        <v>461</v>
      </c>
      <c r="AN20">
        <v>2.25</v>
      </c>
      <c r="AO20" s="30"/>
      <c r="AP20" t="s">
        <v>462</v>
      </c>
      <c r="AQ20" t="s">
        <v>463</v>
      </c>
      <c r="AR20" t="s">
        <v>464</v>
      </c>
      <c r="AS20" t="s">
        <v>465</v>
      </c>
      <c r="AT20" t="s">
        <v>466</v>
      </c>
      <c r="AU20" t="s">
        <v>467</v>
      </c>
      <c r="AW20" t="s">
        <v>468</v>
      </c>
      <c r="AX20" t="s">
        <v>469</v>
      </c>
      <c r="AZ20">
        <v>7</v>
      </c>
      <c r="BA20" t="s">
        <v>193</v>
      </c>
      <c r="BB20" t="s">
        <v>259</v>
      </c>
      <c r="BC20" t="s">
        <v>194</v>
      </c>
      <c r="BD20" t="s">
        <v>194</v>
      </c>
      <c r="BE20" t="s">
        <v>470</v>
      </c>
      <c r="BF20" t="s">
        <v>471</v>
      </c>
      <c r="BG20" s="30"/>
      <c r="BI20" t="s">
        <v>472</v>
      </c>
      <c r="BK20" t="s">
        <v>473</v>
      </c>
      <c r="BL20"/>
      <c r="BM20" t="s">
        <v>474</v>
      </c>
      <c r="BN20" t="s">
        <v>475</v>
      </c>
      <c r="BO20" s="40" t="s">
        <v>476</v>
      </c>
      <c r="BP20" t="s">
        <v>477</v>
      </c>
    </row>
    <row r="21" spans="1:68">
      <c r="A21">
        <v>20</v>
      </c>
      <c r="B21" s="40" t="s">
        <v>161</v>
      </c>
      <c r="D21" s="5" t="s">
        <v>486</v>
      </c>
      <c r="E21" s="132" t="s">
        <v>156</v>
      </c>
      <c r="F21" t="s">
        <v>436</v>
      </c>
      <c r="H21">
        <v>2013</v>
      </c>
      <c r="I21" t="s">
        <v>442</v>
      </c>
      <c r="J21" t="s">
        <v>443</v>
      </c>
      <c r="L21" s="117" t="s">
        <v>438</v>
      </c>
      <c r="M21" t="s">
        <v>168</v>
      </c>
      <c r="N21" t="s">
        <v>487</v>
      </c>
      <c r="O21" t="s">
        <v>488</v>
      </c>
      <c r="R21" t="s">
        <v>446</v>
      </c>
      <c r="S21" s="118" t="s">
        <v>447</v>
      </c>
      <c r="T21" s="38" t="s">
        <v>489</v>
      </c>
      <c r="U21" t="s">
        <v>449</v>
      </c>
      <c r="V21" t="s">
        <v>174</v>
      </c>
      <c r="W21" t="s">
        <v>279</v>
      </c>
      <c r="X21" t="s">
        <v>450</v>
      </c>
      <c r="Y21" t="s">
        <v>451</v>
      </c>
      <c r="Z21" t="s">
        <v>452</v>
      </c>
      <c r="AA21">
        <v>3</v>
      </c>
      <c r="AB21" t="s">
        <v>453</v>
      </c>
      <c r="AC21" t="s">
        <v>454</v>
      </c>
      <c r="AD21" t="s">
        <v>455</v>
      </c>
      <c r="AE21" s="30"/>
      <c r="AF21" s="30"/>
      <c r="AG21" t="s">
        <v>456</v>
      </c>
      <c r="AH21" t="s">
        <v>457</v>
      </c>
      <c r="AI21" t="s">
        <v>458</v>
      </c>
      <c r="AJ21" t="s">
        <v>459</v>
      </c>
      <c r="AK21" t="s">
        <v>460</v>
      </c>
      <c r="AL21" t="s">
        <v>461</v>
      </c>
      <c r="AN21">
        <v>2.25</v>
      </c>
      <c r="AO21" s="30"/>
      <c r="AP21" t="s">
        <v>462</v>
      </c>
      <c r="AQ21" t="s">
        <v>463</v>
      </c>
      <c r="AR21" t="s">
        <v>464</v>
      </c>
      <c r="AS21" t="s">
        <v>465</v>
      </c>
      <c r="AT21" t="s">
        <v>466</v>
      </c>
      <c r="AU21" t="s">
        <v>467</v>
      </c>
      <c r="AW21" t="s">
        <v>468</v>
      </c>
      <c r="AX21" t="s">
        <v>469</v>
      </c>
      <c r="AZ21">
        <v>7</v>
      </c>
      <c r="BA21" t="s">
        <v>193</v>
      </c>
      <c r="BB21" t="s">
        <v>259</v>
      </c>
      <c r="BC21" t="s">
        <v>194</v>
      </c>
      <c r="BD21" t="s">
        <v>194</v>
      </c>
      <c r="BE21" t="s">
        <v>470</v>
      </c>
      <c r="BF21" t="s">
        <v>471</v>
      </c>
      <c r="BG21" s="30"/>
      <c r="BI21" t="s">
        <v>472</v>
      </c>
      <c r="BK21" t="s">
        <v>473</v>
      </c>
      <c r="BL21"/>
      <c r="BM21" t="s">
        <v>474</v>
      </c>
      <c r="BN21" t="s">
        <v>475</v>
      </c>
      <c r="BO21" s="40" t="s">
        <v>476</v>
      </c>
      <c r="BP21" t="s">
        <v>477</v>
      </c>
    </row>
    <row r="22" spans="1:68">
      <c r="A22">
        <v>21</v>
      </c>
      <c r="B22" s="40" t="s">
        <v>384</v>
      </c>
      <c r="C22" t="s">
        <v>385</v>
      </c>
      <c r="D22" s="5" t="s">
        <v>490</v>
      </c>
      <c r="E22" s="132" t="s">
        <v>156</v>
      </c>
      <c r="F22" t="s">
        <v>491</v>
      </c>
      <c r="H22">
        <v>2013</v>
      </c>
      <c r="I22" t="s">
        <v>165</v>
      </c>
      <c r="J22" t="s">
        <v>492</v>
      </c>
      <c r="K22" t="s">
        <v>493</v>
      </c>
      <c r="L22" s="117" t="s">
        <v>438</v>
      </c>
      <c r="M22" t="s">
        <v>168</v>
      </c>
      <c r="N22" t="s">
        <v>444</v>
      </c>
      <c r="O22" t="s">
        <v>445</v>
      </c>
      <c r="R22" s="119"/>
      <c r="S22" s="118" t="s">
        <v>494</v>
      </c>
      <c r="T22" s="38" t="s">
        <v>495</v>
      </c>
      <c r="U22" t="s">
        <v>496</v>
      </c>
      <c r="V22" t="s">
        <v>174</v>
      </c>
      <c r="W22" t="s">
        <v>279</v>
      </c>
      <c r="X22" t="s">
        <v>450</v>
      </c>
      <c r="Y22" t="s">
        <v>451</v>
      </c>
      <c r="Z22" t="s">
        <v>452</v>
      </c>
      <c r="AA22">
        <v>2</v>
      </c>
      <c r="AB22" t="s">
        <v>497</v>
      </c>
      <c r="AC22" t="s">
        <v>498</v>
      </c>
      <c r="AD22" t="s">
        <v>455</v>
      </c>
      <c r="AE22" t="s">
        <v>499</v>
      </c>
      <c r="AG22" t="s">
        <v>456</v>
      </c>
      <c r="AH22" t="s">
        <v>457</v>
      </c>
      <c r="AI22" t="s">
        <v>377</v>
      </c>
      <c r="AJ22" t="s">
        <v>500</v>
      </c>
      <c r="AK22" s="30"/>
      <c r="AL22" t="s">
        <v>501</v>
      </c>
      <c r="AN22">
        <v>2.25</v>
      </c>
      <c r="AO22" s="30"/>
      <c r="AP22" s="30"/>
      <c r="AQ22" t="s">
        <v>502</v>
      </c>
      <c r="AS22">
        <v>1</v>
      </c>
      <c r="AU22" t="s">
        <v>467</v>
      </c>
      <c r="AX22" t="s">
        <v>503</v>
      </c>
      <c r="AY22" t="s">
        <v>504</v>
      </c>
      <c r="AZ22">
        <v>12</v>
      </c>
      <c r="BA22" t="s">
        <v>505</v>
      </c>
      <c r="BB22" t="s">
        <v>259</v>
      </c>
      <c r="BC22" t="s">
        <v>320</v>
      </c>
      <c r="BD22" t="s">
        <v>194</v>
      </c>
      <c r="BE22" t="s">
        <v>506</v>
      </c>
      <c r="BF22" t="s">
        <v>507</v>
      </c>
      <c r="BG22" s="30"/>
      <c r="BH22" t="s">
        <v>508</v>
      </c>
      <c r="BJ22" t="s">
        <v>509</v>
      </c>
      <c r="BK22" t="s">
        <v>510</v>
      </c>
      <c r="BL22" t="s">
        <v>511</v>
      </c>
      <c r="BN22" t="s">
        <v>512</v>
      </c>
      <c r="BO22" s="40" t="s">
        <v>476</v>
      </c>
      <c r="BP22" t="s">
        <v>513</v>
      </c>
    </row>
    <row r="23" spans="1:68">
      <c r="A23">
        <v>22</v>
      </c>
      <c r="B23" s="40" t="s">
        <v>384</v>
      </c>
      <c r="C23" t="s">
        <v>385</v>
      </c>
      <c r="D23" s="5" t="s">
        <v>514</v>
      </c>
      <c r="E23" s="132" t="s">
        <v>156</v>
      </c>
      <c r="F23" t="s">
        <v>491</v>
      </c>
      <c r="H23">
        <v>2013</v>
      </c>
      <c r="I23" t="s">
        <v>165</v>
      </c>
      <c r="J23" t="s">
        <v>492</v>
      </c>
      <c r="K23" t="s">
        <v>493</v>
      </c>
      <c r="L23" s="117" t="s">
        <v>438</v>
      </c>
      <c r="M23" t="s">
        <v>168</v>
      </c>
      <c r="N23" t="s">
        <v>479</v>
      </c>
      <c r="O23" t="s">
        <v>480</v>
      </c>
      <c r="R23" s="119"/>
      <c r="S23" s="118" t="s">
        <v>494</v>
      </c>
      <c r="T23" s="38" t="s">
        <v>495</v>
      </c>
      <c r="U23" t="s">
        <v>496</v>
      </c>
      <c r="V23" t="s">
        <v>174</v>
      </c>
      <c r="W23" t="s">
        <v>279</v>
      </c>
      <c r="X23" t="s">
        <v>450</v>
      </c>
      <c r="Y23" t="s">
        <v>451</v>
      </c>
      <c r="Z23" t="s">
        <v>452</v>
      </c>
      <c r="AA23">
        <v>2</v>
      </c>
      <c r="AB23" t="s">
        <v>497</v>
      </c>
      <c r="AC23" t="s">
        <v>498</v>
      </c>
      <c r="AD23" t="s">
        <v>455</v>
      </c>
      <c r="AE23" t="s">
        <v>499</v>
      </c>
      <c r="AG23" t="s">
        <v>456</v>
      </c>
      <c r="AH23" t="s">
        <v>457</v>
      </c>
      <c r="AI23" t="s">
        <v>377</v>
      </c>
      <c r="AJ23" t="s">
        <v>500</v>
      </c>
      <c r="AK23" s="30"/>
      <c r="AL23" t="s">
        <v>501</v>
      </c>
      <c r="AN23">
        <v>2.25</v>
      </c>
      <c r="AO23" s="30"/>
      <c r="AP23" s="30"/>
      <c r="AQ23" t="s">
        <v>502</v>
      </c>
      <c r="AS23">
        <v>1</v>
      </c>
      <c r="AU23" t="s">
        <v>467</v>
      </c>
      <c r="AX23" t="s">
        <v>503</v>
      </c>
      <c r="AY23" t="s">
        <v>504</v>
      </c>
      <c r="AZ23">
        <v>12</v>
      </c>
      <c r="BA23" t="s">
        <v>505</v>
      </c>
      <c r="BB23" t="s">
        <v>259</v>
      </c>
      <c r="BC23" t="s">
        <v>320</v>
      </c>
      <c r="BD23" t="s">
        <v>194</v>
      </c>
      <c r="BE23" t="s">
        <v>506</v>
      </c>
      <c r="BF23" t="s">
        <v>507</v>
      </c>
      <c r="BG23" s="30"/>
      <c r="BH23" t="s">
        <v>508</v>
      </c>
      <c r="BJ23" t="s">
        <v>509</v>
      </c>
      <c r="BK23" t="s">
        <v>510</v>
      </c>
      <c r="BL23" t="s">
        <v>511</v>
      </c>
      <c r="BN23" t="s">
        <v>512</v>
      </c>
      <c r="BO23" s="40" t="s">
        <v>476</v>
      </c>
      <c r="BP23" t="s">
        <v>513</v>
      </c>
    </row>
    <row r="24" spans="1:68">
      <c r="A24">
        <v>23</v>
      </c>
      <c r="B24" s="40" t="s">
        <v>384</v>
      </c>
      <c r="C24" t="s">
        <v>385</v>
      </c>
      <c r="D24" s="5" t="s">
        <v>515</v>
      </c>
      <c r="E24" s="132" t="s">
        <v>156</v>
      </c>
      <c r="F24" t="s">
        <v>491</v>
      </c>
      <c r="H24">
        <v>2013</v>
      </c>
      <c r="I24" t="s">
        <v>165</v>
      </c>
      <c r="J24" t="s">
        <v>492</v>
      </c>
      <c r="K24" t="s">
        <v>493</v>
      </c>
      <c r="L24" s="117" t="s">
        <v>438</v>
      </c>
      <c r="M24" t="s">
        <v>168</v>
      </c>
      <c r="N24" t="s">
        <v>483</v>
      </c>
      <c r="O24" t="s">
        <v>484</v>
      </c>
      <c r="R24" s="119"/>
      <c r="S24" s="118" t="s">
        <v>494</v>
      </c>
      <c r="T24" s="38" t="s">
        <v>495</v>
      </c>
      <c r="U24" t="s">
        <v>496</v>
      </c>
      <c r="V24" t="s">
        <v>174</v>
      </c>
      <c r="W24" t="s">
        <v>279</v>
      </c>
      <c r="X24" t="s">
        <v>450</v>
      </c>
      <c r="Y24" t="s">
        <v>451</v>
      </c>
      <c r="Z24" t="s">
        <v>452</v>
      </c>
      <c r="AA24">
        <v>2</v>
      </c>
      <c r="AB24" t="s">
        <v>497</v>
      </c>
      <c r="AC24" t="s">
        <v>498</v>
      </c>
      <c r="AD24" t="s">
        <v>455</v>
      </c>
      <c r="AE24" t="s">
        <v>499</v>
      </c>
      <c r="AG24" t="s">
        <v>456</v>
      </c>
      <c r="AH24" t="s">
        <v>457</v>
      </c>
      <c r="AI24" t="s">
        <v>377</v>
      </c>
      <c r="AJ24" t="s">
        <v>500</v>
      </c>
      <c r="AK24" s="30"/>
      <c r="AL24" t="s">
        <v>501</v>
      </c>
      <c r="AN24">
        <v>2.25</v>
      </c>
      <c r="AO24" s="30"/>
      <c r="AP24" s="30"/>
      <c r="AQ24" t="s">
        <v>502</v>
      </c>
      <c r="AS24">
        <v>1</v>
      </c>
      <c r="AU24" t="s">
        <v>467</v>
      </c>
      <c r="AX24" t="s">
        <v>503</v>
      </c>
      <c r="AY24" t="s">
        <v>504</v>
      </c>
      <c r="AZ24">
        <v>12</v>
      </c>
      <c r="BA24" t="s">
        <v>505</v>
      </c>
      <c r="BB24" t="s">
        <v>259</v>
      </c>
      <c r="BC24" t="s">
        <v>320</v>
      </c>
      <c r="BD24" t="s">
        <v>194</v>
      </c>
      <c r="BE24" t="s">
        <v>506</v>
      </c>
      <c r="BF24" t="s">
        <v>507</v>
      </c>
      <c r="BG24" s="30"/>
      <c r="BH24" t="s">
        <v>508</v>
      </c>
      <c r="BJ24" t="s">
        <v>509</v>
      </c>
      <c r="BK24" t="s">
        <v>510</v>
      </c>
      <c r="BL24" t="s">
        <v>511</v>
      </c>
      <c r="BN24" t="s">
        <v>512</v>
      </c>
      <c r="BO24" s="40" t="s">
        <v>476</v>
      </c>
      <c r="BP24" t="s">
        <v>513</v>
      </c>
    </row>
    <row r="25" spans="1:68">
      <c r="A25">
        <v>24</v>
      </c>
      <c r="B25" s="40" t="s">
        <v>384</v>
      </c>
      <c r="C25" t="s">
        <v>385</v>
      </c>
      <c r="D25" s="5" t="s">
        <v>516</v>
      </c>
      <c r="E25" s="132" t="s">
        <v>156</v>
      </c>
      <c r="F25" t="s">
        <v>491</v>
      </c>
      <c r="H25">
        <v>2013</v>
      </c>
      <c r="I25" t="s">
        <v>165</v>
      </c>
      <c r="J25" t="s">
        <v>492</v>
      </c>
      <c r="K25" t="s">
        <v>493</v>
      </c>
      <c r="L25" s="117" t="s">
        <v>438</v>
      </c>
      <c r="M25" t="s">
        <v>168</v>
      </c>
      <c r="N25" t="s">
        <v>487</v>
      </c>
      <c r="O25" t="s">
        <v>488</v>
      </c>
      <c r="R25" s="119"/>
      <c r="S25" s="118" t="s">
        <v>494</v>
      </c>
      <c r="T25" s="38" t="s">
        <v>495</v>
      </c>
      <c r="U25" t="s">
        <v>496</v>
      </c>
      <c r="V25" t="s">
        <v>174</v>
      </c>
      <c r="W25" t="s">
        <v>279</v>
      </c>
      <c r="X25" t="s">
        <v>450</v>
      </c>
      <c r="Y25" t="s">
        <v>451</v>
      </c>
      <c r="Z25" t="s">
        <v>452</v>
      </c>
      <c r="AA25">
        <v>2</v>
      </c>
      <c r="AB25" t="s">
        <v>497</v>
      </c>
      <c r="AC25" t="s">
        <v>498</v>
      </c>
      <c r="AD25" t="s">
        <v>455</v>
      </c>
      <c r="AE25" t="s">
        <v>499</v>
      </c>
      <c r="AG25" t="s">
        <v>456</v>
      </c>
      <c r="AH25" t="s">
        <v>457</v>
      </c>
      <c r="AI25" t="s">
        <v>377</v>
      </c>
      <c r="AJ25" t="s">
        <v>500</v>
      </c>
      <c r="AK25" s="30"/>
      <c r="AL25" t="s">
        <v>501</v>
      </c>
      <c r="AN25">
        <v>2.25</v>
      </c>
      <c r="AO25" s="30"/>
      <c r="AP25" s="30"/>
      <c r="AQ25" t="s">
        <v>502</v>
      </c>
      <c r="AS25">
        <v>1</v>
      </c>
      <c r="AU25" t="s">
        <v>467</v>
      </c>
      <c r="AX25" t="s">
        <v>503</v>
      </c>
      <c r="AY25" t="s">
        <v>504</v>
      </c>
      <c r="AZ25">
        <v>12</v>
      </c>
      <c r="BA25" t="s">
        <v>505</v>
      </c>
      <c r="BB25" t="s">
        <v>259</v>
      </c>
      <c r="BC25" t="s">
        <v>320</v>
      </c>
      <c r="BD25" t="s">
        <v>194</v>
      </c>
      <c r="BE25" t="s">
        <v>506</v>
      </c>
      <c r="BF25" t="s">
        <v>507</v>
      </c>
      <c r="BG25" s="30"/>
      <c r="BH25" t="s">
        <v>508</v>
      </c>
      <c r="BJ25" t="s">
        <v>509</v>
      </c>
      <c r="BK25" t="s">
        <v>510</v>
      </c>
      <c r="BL25" t="s">
        <v>511</v>
      </c>
      <c r="BN25" t="s">
        <v>512</v>
      </c>
      <c r="BO25" s="40" t="s">
        <v>476</v>
      </c>
      <c r="BP25" t="s">
        <v>513</v>
      </c>
    </row>
    <row r="26" spans="1:68">
      <c r="A26">
        <v>25</v>
      </c>
      <c r="B26" s="40" t="s">
        <v>384</v>
      </c>
      <c r="C26" t="s">
        <v>434</v>
      </c>
      <c r="D26" s="5" t="s">
        <v>517</v>
      </c>
      <c r="E26" s="132" t="s">
        <v>203</v>
      </c>
      <c r="F26" s="5" t="s">
        <v>518</v>
      </c>
      <c r="G26" t="s">
        <v>519</v>
      </c>
      <c r="H26">
        <v>2011</v>
      </c>
      <c r="I26" t="s">
        <v>520</v>
      </c>
      <c r="J26" t="s">
        <v>521</v>
      </c>
      <c r="L26" s="59" t="s">
        <v>522</v>
      </c>
      <c r="M26" t="s">
        <v>168</v>
      </c>
      <c r="N26" t="s">
        <v>523</v>
      </c>
      <c r="O26" t="s">
        <v>524</v>
      </c>
      <c r="R26">
        <v>2000</v>
      </c>
      <c r="U26" t="s">
        <v>525</v>
      </c>
      <c r="V26" t="s">
        <v>174</v>
      </c>
      <c r="W26" t="s">
        <v>175</v>
      </c>
      <c r="X26" t="s">
        <v>526</v>
      </c>
      <c r="Y26" t="s">
        <v>527</v>
      </c>
      <c r="Z26" t="s">
        <v>528</v>
      </c>
      <c r="AA26">
        <v>6</v>
      </c>
      <c r="AB26" t="s">
        <v>529</v>
      </c>
      <c r="AD26" t="s">
        <v>530</v>
      </c>
      <c r="AE26" s="30"/>
      <c r="AF26" s="30"/>
      <c r="AG26" s="30"/>
      <c r="AH26">
        <v>1</v>
      </c>
      <c r="AI26" t="s">
        <v>531</v>
      </c>
      <c r="AJ26" t="s">
        <v>532</v>
      </c>
      <c r="AK26" t="s">
        <v>533</v>
      </c>
      <c r="AM26" t="s">
        <v>534</v>
      </c>
      <c r="AN26">
        <v>2.38</v>
      </c>
      <c r="AO26" t="s">
        <v>535</v>
      </c>
      <c r="AP26" s="30"/>
      <c r="AR26" s="30"/>
      <c r="AS26">
        <v>1</v>
      </c>
      <c r="AT26" t="s">
        <v>536</v>
      </c>
      <c r="AU26"/>
      <c r="AV26" t="s">
        <v>537</v>
      </c>
      <c r="AW26" t="s">
        <v>538</v>
      </c>
      <c r="AY26" t="s">
        <v>539</v>
      </c>
      <c r="AZ26">
        <v>7</v>
      </c>
      <c r="BA26" t="s">
        <v>193</v>
      </c>
      <c r="BB26"/>
      <c r="BC26" t="s">
        <v>194</v>
      </c>
      <c r="BD26" t="s">
        <v>194</v>
      </c>
      <c r="BE26" t="s">
        <v>540</v>
      </c>
      <c r="BF26" t="s">
        <v>261</v>
      </c>
      <c r="BG26" s="30"/>
      <c r="BH26" s="30"/>
      <c r="BJ26" t="s">
        <v>541</v>
      </c>
      <c r="BL26"/>
      <c r="BM26" t="s">
        <v>542</v>
      </c>
      <c r="BN26" t="s">
        <v>543</v>
      </c>
      <c r="BO26" s="40" t="s">
        <v>200</v>
      </c>
      <c r="BP26" t="s">
        <v>544</v>
      </c>
    </row>
    <row r="27" spans="1:68">
      <c r="A27">
        <v>26</v>
      </c>
      <c r="B27" s="40" t="s">
        <v>161</v>
      </c>
      <c r="D27" s="30" t="s">
        <v>542</v>
      </c>
      <c r="E27" s="132" t="s">
        <v>203</v>
      </c>
      <c r="F27" t="s">
        <v>518</v>
      </c>
      <c r="G27" t="s">
        <v>519</v>
      </c>
      <c r="H27">
        <v>2011</v>
      </c>
      <c r="I27" t="s">
        <v>545</v>
      </c>
      <c r="J27" t="s">
        <v>546</v>
      </c>
      <c r="L27" s="59" t="s">
        <v>522</v>
      </c>
      <c r="M27" t="s">
        <v>168</v>
      </c>
      <c r="N27" t="s">
        <v>523</v>
      </c>
      <c r="O27" t="s">
        <v>524</v>
      </c>
      <c r="R27">
        <v>2000</v>
      </c>
      <c r="S27" s="118" t="s">
        <v>547</v>
      </c>
      <c r="T27" s="38" t="s">
        <v>548</v>
      </c>
      <c r="U27" s="38" t="s">
        <v>549</v>
      </c>
      <c r="V27" t="s">
        <v>174</v>
      </c>
      <c r="W27" t="s">
        <v>175</v>
      </c>
      <c r="X27" t="s">
        <v>526</v>
      </c>
      <c r="Y27" t="s">
        <v>527</v>
      </c>
      <c r="Z27" t="s">
        <v>528</v>
      </c>
      <c r="AA27">
        <v>6</v>
      </c>
      <c r="AB27" t="s">
        <v>550</v>
      </c>
      <c r="AD27" t="s">
        <v>530</v>
      </c>
      <c r="AE27" s="30"/>
      <c r="AF27" s="30"/>
      <c r="AG27" s="30"/>
      <c r="AH27" s="30"/>
      <c r="AI27" t="s">
        <v>551</v>
      </c>
      <c r="AJ27" t="s">
        <v>552</v>
      </c>
      <c r="AK27">
        <v>3.5000000000000001E-3</v>
      </c>
      <c r="AL27" t="s">
        <v>553</v>
      </c>
      <c r="AN27">
        <v>2.38</v>
      </c>
      <c r="AO27" t="s">
        <v>535</v>
      </c>
      <c r="AP27" s="30"/>
      <c r="AR27" s="30"/>
      <c r="AS27">
        <v>1</v>
      </c>
      <c r="AT27" t="s">
        <v>554</v>
      </c>
      <c r="AU27"/>
      <c r="AY27" t="s">
        <v>539</v>
      </c>
      <c r="AZ27" t="s">
        <v>555</v>
      </c>
      <c r="BA27" t="s">
        <v>193</v>
      </c>
      <c r="BB27"/>
      <c r="BC27" t="s">
        <v>556</v>
      </c>
      <c r="BD27" t="s">
        <v>194</v>
      </c>
      <c r="BE27" t="s">
        <v>540</v>
      </c>
      <c r="BF27" t="s">
        <v>261</v>
      </c>
      <c r="BG27" s="30"/>
      <c r="BH27" s="30"/>
      <c r="BI27" t="s">
        <v>557</v>
      </c>
      <c r="BJ27" t="s">
        <v>558</v>
      </c>
      <c r="BL27"/>
      <c r="BM27" t="s">
        <v>559</v>
      </c>
      <c r="BN27" t="s">
        <v>560</v>
      </c>
      <c r="BO27" s="40" t="s">
        <v>200</v>
      </c>
      <c r="BP27" t="s">
        <v>561</v>
      </c>
    </row>
    <row r="28" spans="1:68">
      <c r="A28">
        <v>27</v>
      </c>
      <c r="B28" s="40" t="s">
        <v>562</v>
      </c>
      <c r="D28" t="s">
        <v>563</v>
      </c>
      <c r="E28" s="132" t="s">
        <v>203</v>
      </c>
      <c r="F28" t="s">
        <v>518</v>
      </c>
      <c r="G28" t="s">
        <v>564</v>
      </c>
      <c r="H28">
        <v>2012</v>
      </c>
      <c r="I28" t="s">
        <v>545</v>
      </c>
      <c r="J28" t="s">
        <v>565</v>
      </c>
      <c r="L28" s="59" t="s">
        <v>522</v>
      </c>
      <c r="M28" t="s">
        <v>168</v>
      </c>
      <c r="N28" t="s">
        <v>566</v>
      </c>
      <c r="O28" t="s">
        <v>567</v>
      </c>
      <c r="R28" t="s">
        <v>568</v>
      </c>
      <c r="S28" s="118" t="s">
        <v>547</v>
      </c>
      <c r="T28" s="38" t="s">
        <v>569</v>
      </c>
      <c r="U28" t="s">
        <v>570</v>
      </c>
      <c r="V28" t="s">
        <v>174</v>
      </c>
      <c r="W28" t="s">
        <v>175</v>
      </c>
      <c r="X28" t="s">
        <v>526</v>
      </c>
      <c r="Y28" s="41" t="s">
        <v>571</v>
      </c>
      <c r="Z28" t="s">
        <v>572</v>
      </c>
      <c r="AA28">
        <v>6</v>
      </c>
      <c r="AB28" t="s">
        <v>573</v>
      </c>
      <c r="AD28" t="s">
        <v>574</v>
      </c>
      <c r="AE28" s="30"/>
      <c r="AF28" s="30"/>
      <c r="AG28" s="30"/>
      <c r="AH28" s="30"/>
      <c r="AI28" t="s">
        <v>551</v>
      </c>
      <c r="AJ28" t="s">
        <v>575</v>
      </c>
      <c r="AK28">
        <v>3.5000000000000001E-3</v>
      </c>
      <c r="AL28" t="s">
        <v>553</v>
      </c>
      <c r="AN28">
        <v>2.38</v>
      </c>
      <c r="AO28" t="s">
        <v>535</v>
      </c>
      <c r="AP28" s="30"/>
      <c r="AR28" s="30"/>
      <c r="AS28">
        <v>1</v>
      </c>
      <c r="AT28" t="s">
        <v>536</v>
      </c>
      <c r="AU28"/>
      <c r="AX28" s="30"/>
      <c r="AY28" t="s">
        <v>576</v>
      </c>
      <c r="AZ28">
        <v>10</v>
      </c>
      <c r="BA28" t="s">
        <v>120</v>
      </c>
      <c r="BB28"/>
      <c r="BC28" t="s">
        <v>194</v>
      </c>
      <c r="BD28" t="s">
        <v>194</v>
      </c>
      <c r="BE28" t="s">
        <v>577</v>
      </c>
      <c r="BF28" t="s">
        <v>578</v>
      </c>
      <c r="BG28" s="30"/>
      <c r="BH28" s="30"/>
      <c r="BI28" t="s">
        <v>579</v>
      </c>
      <c r="BJ28" t="s">
        <v>580</v>
      </c>
      <c r="BL28"/>
      <c r="BM28" t="s">
        <v>581</v>
      </c>
      <c r="BN28" t="s">
        <v>582</v>
      </c>
      <c r="BO28" s="40" t="s">
        <v>200</v>
      </c>
      <c r="BP28" t="s">
        <v>583</v>
      </c>
    </row>
    <row r="29" spans="1:68">
      <c r="A29">
        <v>28</v>
      </c>
      <c r="B29" s="40" t="s">
        <v>584</v>
      </c>
      <c r="C29" t="s">
        <v>161</v>
      </c>
      <c r="D29" t="s">
        <v>585</v>
      </c>
      <c r="E29" s="132" t="s">
        <v>203</v>
      </c>
      <c r="F29" t="s">
        <v>518</v>
      </c>
      <c r="G29" t="s">
        <v>586</v>
      </c>
      <c r="H29">
        <v>2012</v>
      </c>
      <c r="I29" t="s">
        <v>587</v>
      </c>
      <c r="J29" t="s">
        <v>588</v>
      </c>
      <c r="L29" s="59" t="s">
        <v>522</v>
      </c>
      <c r="M29" t="s">
        <v>168</v>
      </c>
      <c r="U29" t="s">
        <v>589</v>
      </c>
      <c r="V29" t="s">
        <v>174</v>
      </c>
      <c r="W29" t="s">
        <v>175</v>
      </c>
      <c r="X29" t="s">
        <v>590</v>
      </c>
      <c r="AA29">
        <v>6</v>
      </c>
      <c r="AB29" t="s">
        <v>573</v>
      </c>
      <c r="AD29" t="s">
        <v>414</v>
      </c>
      <c r="AE29" s="30"/>
      <c r="AF29" s="30"/>
      <c r="AG29" s="30"/>
      <c r="AH29" s="30"/>
      <c r="AI29" t="s">
        <v>591</v>
      </c>
      <c r="AJ29" t="s">
        <v>575</v>
      </c>
      <c r="AK29">
        <v>3.0999999999999999E-3</v>
      </c>
      <c r="AL29" s="30"/>
      <c r="AM29" s="30"/>
      <c r="AN29">
        <v>2.38</v>
      </c>
      <c r="AO29" s="30"/>
      <c r="AP29" s="30"/>
      <c r="AQ29" s="30"/>
      <c r="AR29" s="30"/>
      <c r="AS29">
        <v>1</v>
      </c>
      <c r="AT29" t="s">
        <v>592</v>
      </c>
      <c r="AU29"/>
      <c r="AX29" s="30"/>
      <c r="AY29" t="s">
        <v>504</v>
      </c>
      <c r="AZ29">
        <v>10</v>
      </c>
      <c r="BA29" t="s">
        <v>193</v>
      </c>
      <c r="BB29"/>
      <c r="BC29" t="s">
        <v>556</v>
      </c>
      <c r="BD29" t="s">
        <v>194</v>
      </c>
      <c r="BE29" t="s">
        <v>593</v>
      </c>
      <c r="BF29" t="s">
        <v>261</v>
      </c>
      <c r="BG29" s="30"/>
      <c r="BH29" s="30"/>
      <c r="BI29" t="s">
        <v>594</v>
      </c>
      <c r="BJ29" t="s">
        <v>595</v>
      </c>
      <c r="BL29"/>
      <c r="BN29" t="s">
        <v>596</v>
      </c>
      <c r="BO29" s="40" t="s">
        <v>200</v>
      </c>
      <c r="BP29" t="s">
        <v>597</v>
      </c>
    </row>
    <row r="30" spans="1:68">
      <c r="A30">
        <v>29</v>
      </c>
      <c r="B30" s="40" t="s">
        <v>562</v>
      </c>
      <c r="D30" t="s">
        <v>598</v>
      </c>
      <c r="E30" s="132" t="s">
        <v>203</v>
      </c>
      <c r="F30" t="s">
        <v>518</v>
      </c>
      <c r="G30" t="s">
        <v>586</v>
      </c>
      <c r="H30">
        <v>2013</v>
      </c>
      <c r="I30" t="s">
        <v>545</v>
      </c>
      <c r="J30" t="s">
        <v>599</v>
      </c>
      <c r="L30" s="59" t="s">
        <v>522</v>
      </c>
      <c r="M30" t="s">
        <v>168</v>
      </c>
      <c r="N30" t="s">
        <v>566</v>
      </c>
      <c r="O30" t="s">
        <v>567</v>
      </c>
      <c r="R30" t="s">
        <v>568</v>
      </c>
      <c r="S30" s="118" t="s">
        <v>568</v>
      </c>
      <c r="T30" s="38" t="s">
        <v>600</v>
      </c>
      <c r="U30" t="s">
        <v>570</v>
      </c>
      <c r="V30" t="s">
        <v>174</v>
      </c>
      <c r="W30" t="s">
        <v>175</v>
      </c>
      <c r="X30" t="s">
        <v>526</v>
      </c>
      <c r="Y30" s="41" t="s">
        <v>571</v>
      </c>
      <c r="Z30" t="s">
        <v>572</v>
      </c>
      <c r="AA30">
        <v>6</v>
      </c>
      <c r="AB30" t="s">
        <v>573</v>
      </c>
      <c r="AD30" t="s">
        <v>601</v>
      </c>
      <c r="AE30" s="30"/>
      <c r="AF30" s="30"/>
      <c r="AG30" s="30"/>
      <c r="AH30" s="30"/>
      <c r="AI30" t="s">
        <v>551</v>
      </c>
      <c r="AJ30" t="s">
        <v>575</v>
      </c>
      <c r="AK30">
        <v>3.5000000000000001E-3</v>
      </c>
      <c r="AL30" t="s">
        <v>553</v>
      </c>
      <c r="AN30">
        <v>2.38</v>
      </c>
      <c r="AO30" t="s">
        <v>535</v>
      </c>
      <c r="AR30" s="30"/>
      <c r="AS30">
        <v>1</v>
      </c>
      <c r="AT30" t="s">
        <v>536</v>
      </c>
      <c r="AU30"/>
      <c r="AX30" s="30"/>
      <c r="AY30" t="s">
        <v>576</v>
      </c>
      <c r="AZ30">
        <v>24</v>
      </c>
      <c r="BA30" t="s">
        <v>120</v>
      </c>
      <c r="BB30"/>
      <c r="BC30" t="s">
        <v>194</v>
      </c>
      <c r="BD30" t="s">
        <v>194</v>
      </c>
      <c r="BE30" t="s">
        <v>577</v>
      </c>
      <c r="BF30" t="s">
        <v>578</v>
      </c>
      <c r="BG30" s="30"/>
      <c r="BH30" s="30"/>
      <c r="BI30" t="s">
        <v>602</v>
      </c>
      <c r="BJ30" t="s">
        <v>603</v>
      </c>
      <c r="BL30"/>
      <c r="BM30" t="s">
        <v>604</v>
      </c>
      <c r="BN30" t="s">
        <v>582</v>
      </c>
      <c r="BO30" s="40" t="s">
        <v>200</v>
      </c>
      <c r="BP30" t="s">
        <v>605</v>
      </c>
    </row>
    <row r="31" spans="1:68">
      <c r="A31">
        <v>30</v>
      </c>
      <c r="B31" s="40" t="s">
        <v>562</v>
      </c>
      <c r="C31" t="s">
        <v>584</v>
      </c>
      <c r="D31" t="s">
        <v>606</v>
      </c>
      <c r="E31" s="132" t="s">
        <v>203</v>
      </c>
      <c r="F31" t="s">
        <v>518</v>
      </c>
      <c r="G31" t="s">
        <v>519</v>
      </c>
      <c r="H31">
        <v>2014</v>
      </c>
      <c r="I31" t="s">
        <v>545</v>
      </c>
      <c r="J31" t="s">
        <v>607</v>
      </c>
      <c r="L31" s="59" t="s">
        <v>522</v>
      </c>
      <c r="M31" t="s">
        <v>168</v>
      </c>
      <c r="N31" s="41" t="s">
        <v>608</v>
      </c>
      <c r="O31" s="41" t="s">
        <v>609</v>
      </c>
      <c r="R31" t="s">
        <v>610</v>
      </c>
      <c r="S31" s="118" t="s">
        <v>547</v>
      </c>
      <c r="T31" s="38" t="s">
        <v>611</v>
      </c>
      <c r="U31" t="s">
        <v>612</v>
      </c>
      <c r="V31" t="s">
        <v>174</v>
      </c>
      <c r="W31" t="s">
        <v>175</v>
      </c>
      <c r="X31" t="s">
        <v>526</v>
      </c>
      <c r="Y31" s="41" t="s">
        <v>527</v>
      </c>
      <c r="Z31" s="41" t="s">
        <v>528</v>
      </c>
      <c r="AA31">
        <v>6</v>
      </c>
      <c r="AB31" t="s">
        <v>573</v>
      </c>
      <c r="AD31" t="s">
        <v>601</v>
      </c>
      <c r="AE31" s="30"/>
      <c r="AF31" s="30"/>
      <c r="AG31" s="30"/>
      <c r="AH31" s="30"/>
      <c r="AI31" t="s">
        <v>613</v>
      </c>
      <c r="AJ31" t="s">
        <v>614</v>
      </c>
      <c r="AL31" s="106"/>
      <c r="AM31" s="106"/>
      <c r="AN31">
        <v>2.38</v>
      </c>
      <c r="AO31" t="s">
        <v>535</v>
      </c>
      <c r="AR31" s="30"/>
      <c r="AS31">
        <v>1</v>
      </c>
      <c r="AT31" t="s">
        <v>536</v>
      </c>
      <c r="AU31"/>
      <c r="AV31" t="s">
        <v>615</v>
      </c>
      <c r="AX31" s="30"/>
      <c r="AZ31">
        <v>5</v>
      </c>
      <c r="BA31" t="s">
        <v>193</v>
      </c>
      <c r="BB31"/>
      <c r="BC31" t="s">
        <v>194</v>
      </c>
      <c r="BD31" t="s">
        <v>194</v>
      </c>
      <c r="BE31" t="s">
        <v>577</v>
      </c>
      <c r="BF31" t="s">
        <v>578</v>
      </c>
      <c r="BG31" s="30"/>
      <c r="BH31" s="30"/>
      <c r="BI31" t="s">
        <v>616</v>
      </c>
      <c r="BJ31" t="s">
        <v>617</v>
      </c>
      <c r="BL31"/>
      <c r="BN31" t="s">
        <v>618</v>
      </c>
      <c r="BO31" s="40" t="s">
        <v>200</v>
      </c>
      <c r="BP31" t="s">
        <v>619</v>
      </c>
    </row>
    <row r="32" spans="1:68">
      <c r="A32">
        <v>31</v>
      </c>
      <c r="B32" s="40" t="s">
        <v>161</v>
      </c>
      <c r="C32" t="s">
        <v>384</v>
      </c>
      <c r="D32" t="s">
        <v>620</v>
      </c>
      <c r="E32" s="132" t="s">
        <v>203</v>
      </c>
      <c r="F32" t="s">
        <v>621</v>
      </c>
      <c r="G32" t="s">
        <v>622</v>
      </c>
      <c r="H32">
        <v>2014</v>
      </c>
      <c r="I32" t="s">
        <v>520</v>
      </c>
      <c r="J32" t="s">
        <v>623</v>
      </c>
      <c r="L32" s="59" t="s">
        <v>522</v>
      </c>
      <c r="M32" t="s">
        <v>168</v>
      </c>
      <c r="N32" t="s">
        <v>624</v>
      </c>
      <c r="O32" t="s">
        <v>625</v>
      </c>
      <c r="R32" t="s">
        <v>610</v>
      </c>
      <c r="U32" t="s">
        <v>626</v>
      </c>
      <c r="V32" t="s">
        <v>174</v>
      </c>
      <c r="W32" t="s">
        <v>175</v>
      </c>
      <c r="X32" t="s">
        <v>627</v>
      </c>
      <c r="AA32">
        <v>6</v>
      </c>
      <c r="AB32" t="s">
        <v>550</v>
      </c>
      <c r="AD32" t="s">
        <v>628</v>
      </c>
      <c r="AE32" s="30"/>
      <c r="AF32" s="30"/>
      <c r="AG32" s="30"/>
      <c r="AH32" t="s">
        <v>629</v>
      </c>
      <c r="AI32" t="s">
        <v>630</v>
      </c>
      <c r="AJ32" t="s">
        <v>575</v>
      </c>
      <c r="AK32" t="s">
        <v>631</v>
      </c>
      <c r="AL32" t="s">
        <v>553</v>
      </c>
      <c r="AN32">
        <v>2.38</v>
      </c>
      <c r="AO32" t="s">
        <v>632</v>
      </c>
      <c r="AR32" s="30"/>
      <c r="AS32">
        <v>1</v>
      </c>
      <c r="AT32" t="s">
        <v>554</v>
      </c>
      <c r="AU32" t="s">
        <v>633</v>
      </c>
      <c r="AW32" s="30"/>
      <c r="AX32" s="30"/>
      <c r="AY32" s="30"/>
      <c r="AZ32">
        <v>5</v>
      </c>
      <c r="BA32" t="s">
        <v>193</v>
      </c>
      <c r="BB32" t="s">
        <v>634</v>
      </c>
      <c r="BC32" t="s">
        <v>194</v>
      </c>
      <c r="BD32" t="s">
        <v>194</v>
      </c>
      <c r="BE32" t="s">
        <v>593</v>
      </c>
      <c r="BF32" t="s">
        <v>261</v>
      </c>
      <c r="BG32" s="30"/>
      <c r="BH32" s="30"/>
      <c r="BI32" t="s">
        <v>635</v>
      </c>
      <c r="BJ32" t="s">
        <v>636</v>
      </c>
      <c r="BK32" t="s">
        <v>637</v>
      </c>
      <c r="BL32"/>
      <c r="BM32" t="s">
        <v>638</v>
      </c>
      <c r="BN32" t="s">
        <v>639</v>
      </c>
      <c r="BO32" s="40" t="s">
        <v>200</v>
      </c>
      <c r="BP32" t="s">
        <v>640</v>
      </c>
    </row>
    <row r="33" spans="1:68">
      <c r="A33">
        <v>32</v>
      </c>
      <c r="B33" s="40" t="s">
        <v>384</v>
      </c>
      <c r="C33" t="s">
        <v>434</v>
      </c>
      <c r="D33" t="s">
        <v>641</v>
      </c>
      <c r="E33" s="132" t="s">
        <v>203</v>
      </c>
      <c r="F33" t="s">
        <v>642</v>
      </c>
      <c r="G33" t="s">
        <v>643</v>
      </c>
      <c r="H33">
        <v>2012</v>
      </c>
      <c r="I33" t="s">
        <v>545</v>
      </c>
      <c r="J33" t="s">
        <v>644</v>
      </c>
      <c r="L33" s="59" t="s">
        <v>522</v>
      </c>
      <c r="M33" t="s">
        <v>168</v>
      </c>
      <c r="N33" t="s">
        <v>645</v>
      </c>
      <c r="O33" t="s">
        <v>646</v>
      </c>
      <c r="R33">
        <v>2009</v>
      </c>
      <c r="T33" s="38" t="s">
        <v>647</v>
      </c>
      <c r="U33" t="s">
        <v>648</v>
      </c>
      <c r="V33" t="s">
        <v>174</v>
      </c>
      <c r="W33" t="s">
        <v>175</v>
      </c>
      <c r="X33" t="s">
        <v>526</v>
      </c>
      <c r="AA33" t="s">
        <v>649</v>
      </c>
      <c r="AB33" t="s">
        <v>650</v>
      </c>
      <c r="AD33" t="s">
        <v>651</v>
      </c>
      <c r="AF33" t="s">
        <v>652</v>
      </c>
      <c r="AI33" t="s">
        <v>653</v>
      </c>
      <c r="AK33">
        <v>3.0000000000000001E-3</v>
      </c>
      <c r="AM33" s="30"/>
      <c r="AN33" s="46"/>
      <c r="AO33" s="46"/>
      <c r="AP33" s="30"/>
      <c r="AQ33" s="30"/>
      <c r="AR33" s="30"/>
      <c r="AS33">
        <v>1</v>
      </c>
      <c r="AT33" t="s">
        <v>536</v>
      </c>
      <c r="AU33"/>
      <c r="AW33" s="30"/>
      <c r="AX33" s="30"/>
      <c r="AY33" s="30"/>
      <c r="AZ33">
        <v>10</v>
      </c>
      <c r="BA33" t="s">
        <v>654</v>
      </c>
      <c r="BB33"/>
      <c r="BC33" t="s">
        <v>194</v>
      </c>
      <c r="BD33" t="s">
        <v>194</v>
      </c>
      <c r="BE33" t="s">
        <v>593</v>
      </c>
      <c r="BF33" t="s">
        <v>261</v>
      </c>
      <c r="BG33" s="30"/>
      <c r="BH33" s="30"/>
      <c r="BJ33" t="s">
        <v>655</v>
      </c>
      <c r="BL33"/>
      <c r="BN33" t="s">
        <v>656</v>
      </c>
      <c r="BO33" s="40" t="s">
        <v>200</v>
      </c>
      <c r="BP33" t="s">
        <v>657</v>
      </c>
    </row>
    <row r="34" spans="1:68">
      <c r="A34">
        <v>33</v>
      </c>
      <c r="B34" s="40" t="s">
        <v>161</v>
      </c>
      <c r="C34" t="s">
        <v>584</v>
      </c>
      <c r="D34" t="s">
        <v>658</v>
      </c>
      <c r="E34" s="132" t="s">
        <v>203</v>
      </c>
      <c r="F34" t="s">
        <v>642</v>
      </c>
      <c r="G34" t="s">
        <v>659</v>
      </c>
      <c r="H34">
        <v>2016</v>
      </c>
      <c r="I34" t="s">
        <v>660</v>
      </c>
      <c r="J34" t="s">
        <v>661</v>
      </c>
      <c r="L34" s="59" t="s">
        <v>522</v>
      </c>
      <c r="M34" t="s">
        <v>168</v>
      </c>
      <c r="N34" t="s">
        <v>608</v>
      </c>
      <c r="O34" s="41" t="s">
        <v>609</v>
      </c>
      <c r="U34" t="s">
        <v>662</v>
      </c>
      <c r="V34" t="s">
        <v>174</v>
      </c>
      <c r="W34" t="s">
        <v>175</v>
      </c>
      <c r="X34" t="s">
        <v>663</v>
      </c>
      <c r="AA34">
        <v>6</v>
      </c>
      <c r="AB34" t="s">
        <v>573</v>
      </c>
      <c r="AE34" s="30"/>
      <c r="AF34" s="30"/>
      <c r="AG34" s="30"/>
      <c r="AH34" s="30"/>
      <c r="AI34" t="s">
        <v>664</v>
      </c>
      <c r="AJ34" t="s">
        <v>665</v>
      </c>
      <c r="AM34" s="30"/>
      <c r="AN34" s="30"/>
      <c r="AO34" s="30"/>
      <c r="AP34" s="30"/>
      <c r="AQ34" s="30"/>
      <c r="AR34" s="30"/>
      <c r="AS34" s="30"/>
      <c r="AT34" s="30"/>
      <c r="AU34" s="30"/>
      <c r="AV34" s="30"/>
      <c r="AW34" s="30"/>
      <c r="AX34" s="30"/>
      <c r="AY34" s="30"/>
      <c r="AZ34">
        <v>24</v>
      </c>
      <c r="BA34" t="s">
        <v>120</v>
      </c>
      <c r="BB34"/>
      <c r="BC34" t="s">
        <v>194</v>
      </c>
      <c r="BD34" s="30"/>
      <c r="BE34" s="30"/>
      <c r="BF34" s="30"/>
      <c r="BG34" s="30"/>
      <c r="BH34" s="30"/>
      <c r="BI34" t="s">
        <v>666</v>
      </c>
      <c r="BJ34" t="s">
        <v>667</v>
      </c>
      <c r="BL34"/>
      <c r="BM34" t="s">
        <v>668</v>
      </c>
      <c r="BO34" s="40" t="s">
        <v>200</v>
      </c>
      <c r="BP34" t="s">
        <v>669</v>
      </c>
    </row>
    <row r="35" spans="1:68" s="53" customFormat="1">
      <c r="A35">
        <v>34</v>
      </c>
      <c r="B35" s="53" t="s">
        <v>161</v>
      </c>
      <c r="D35" s="53" t="s">
        <v>670</v>
      </c>
      <c r="F35" s="53" t="s">
        <v>671</v>
      </c>
      <c r="H35" s="53">
        <v>2010</v>
      </c>
      <c r="I35" s="53" t="s">
        <v>307</v>
      </c>
      <c r="J35" s="53" t="s">
        <v>672</v>
      </c>
      <c r="M35" s="53" t="s">
        <v>168</v>
      </c>
      <c r="S35" s="56"/>
      <c r="T35" s="56"/>
      <c r="V35" s="53" t="s">
        <v>673</v>
      </c>
      <c r="BM35" s="69" t="s">
        <v>674</v>
      </c>
      <c r="BP35" s="53" t="s">
        <v>675</v>
      </c>
    </row>
    <row r="36" spans="1:68" s="69" customFormat="1">
      <c r="A36">
        <v>35</v>
      </c>
      <c r="B36" s="69" t="s">
        <v>584</v>
      </c>
      <c r="C36" s="69" t="s">
        <v>161</v>
      </c>
      <c r="D36" s="69" t="s">
        <v>676</v>
      </c>
      <c r="F36" s="69" t="s">
        <v>677</v>
      </c>
      <c r="G36" s="69" t="s">
        <v>678</v>
      </c>
      <c r="H36" s="69">
        <v>2011</v>
      </c>
      <c r="I36" s="69" t="s">
        <v>165</v>
      </c>
      <c r="J36" s="69" t="s">
        <v>679</v>
      </c>
      <c r="L36" s="101" t="s">
        <v>680</v>
      </c>
      <c r="M36" s="53" t="s">
        <v>168</v>
      </c>
      <c r="S36" s="69" t="s">
        <v>681</v>
      </c>
      <c r="T36" s="107" t="s">
        <v>682</v>
      </c>
      <c r="U36" s="108" t="s">
        <v>683</v>
      </c>
      <c r="V36" s="69" t="s">
        <v>174</v>
      </c>
      <c r="W36" s="72" t="s">
        <v>279</v>
      </c>
      <c r="X36" s="69" t="s">
        <v>684</v>
      </c>
      <c r="AA36" s="69">
        <v>1</v>
      </c>
      <c r="AC36" s="109" t="s">
        <v>685</v>
      </c>
      <c r="AD36" s="69" t="s">
        <v>686</v>
      </c>
      <c r="AI36" s="69" t="s">
        <v>687</v>
      </c>
      <c r="AU36" s="53"/>
      <c r="AZ36" s="69">
        <v>6</v>
      </c>
      <c r="BA36" s="69" t="s">
        <v>193</v>
      </c>
      <c r="BB36" s="53"/>
      <c r="BD36" s="69" t="s">
        <v>688</v>
      </c>
      <c r="BE36" s="69" t="s">
        <v>689</v>
      </c>
      <c r="BF36" s="69" t="s">
        <v>261</v>
      </c>
      <c r="BJ36" s="108" t="s">
        <v>690</v>
      </c>
      <c r="BL36" s="53"/>
      <c r="BM36" s="69" t="s">
        <v>691</v>
      </c>
      <c r="BP36" s="108" t="s">
        <v>692</v>
      </c>
    </row>
    <row r="37" spans="1:68" s="53" customFormat="1">
      <c r="A37">
        <v>36</v>
      </c>
      <c r="B37" s="53" t="s">
        <v>584</v>
      </c>
      <c r="D37" s="53" t="s">
        <v>691</v>
      </c>
      <c r="F37" s="53" t="s">
        <v>677</v>
      </c>
      <c r="G37" s="53" t="s">
        <v>678</v>
      </c>
      <c r="H37" s="53">
        <v>2015</v>
      </c>
      <c r="I37" s="53" t="s">
        <v>165</v>
      </c>
      <c r="J37" s="53" t="s">
        <v>693</v>
      </c>
      <c r="L37" s="55" t="s">
        <v>680</v>
      </c>
      <c r="M37" s="53" t="s">
        <v>168</v>
      </c>
      <c r="S37" s="53" t="s">
        <v>681</v>
      </c>
      <c r="T37" s="56" t="s">
        <v>682</v>
      </c>
      <c r="U37" s="72" t="s">
        <v>683</v>
      </c>
      <c r="V37" s="53" t="s">
        <v>174</v>
      </c>
      <c r="W37" s="72" t="s">
        <v>279</v>
      </c>
      <c r="X37" s="53" t="s">
        <v>684</v>
      </c>
      <c r="AA37" s="53">
        <v>1</v>
      </c>
      <c r="AC37" s="53" t="s">
        <v>685</v>
      </c>
      <c r="AD37" s="53" t="s">
        <v>686</v>
      </c>
      <c r="AI37" s="53" t="s">
        <v>687</v>
      </c>
      <c r="AZ37" s="53">
        <v>6</v>
      </c>
      <c r="BA37" s="53" t="s">
        <v>193</v>
      </c>
      <c r="BD37" s="53" t="s">
        <v>688</v>
      </c>
      <c r="BE37" s="53" t="s">
        <v>689</v>
      </c>
      <c r="BF37" s="53" t="s">
        <v>261</v>
      </c>
      <c r="BJ37" s="108" t="s">
        <v>690</v>
      </c>
      <c r="BM37" s="53" t="s">
        <v>691</v>
      </c>
      <c r="BP37" s="53" t="s">
        <v>694</v>
      </c>
    </row>
    <row r="38" spans="1:68" s="53" customFormat="1">
      <c r="A38">
        <v>37</v>
      </c>
      <c r="B38" s="53" t="s">
        <v>562</v>
      </c>
      <c r="D38" s="53" t="s">
        <v>695</v>
      </c>
      <c r="F38" s="53" t="s">
        <v>696</v>
      </c>
      <c r="H38" s="53">
        <v>2014</v>
      </c>
      <c r="I38" s="53" t="s">
        <v>165</v>
      </c>
      <c r="J38" s="53" t="s">
        <v>697</v>
      </c>
      <c r="L38" s="57"/>
      <c r="M38" s="53" t="s">
        <v>168</v>
      </c>
      <c r="S38" s="53" t="s">
        <v>495</v>
      </c>
      <c r="T38" s="56" t="s">
        <v>698</v>
      </c>
      <c r="U38" s="53" t="s">
        <v>699</v>
      </c>
      <c r="V38" s="53" t="s">
        <v>174</v>
      </c>
      <c r="Z38" s="58" t="s">
        <v>700</v>
      </c>
      <c r="BP38" s="53" t="s">
        <v>701</v>
      </c>
    </row>
    <row r="39" spans="1:68" s="53" customFormat="1">
      <c r="A39">
        <v>38</v>
      </c>
      <c r="B39" s="53" t="s">
        <v>562</v>
      </c>
      <c r="D39" s="53" t="s">
        <v>702</v>
      </c>
      <c r="F39" s="53" t="s">
        <v>703</v>
      </c>
      <c r="G39" s="53" t="s">
        <v>704</v>
      </c>
      <c r="H39" s="53">
        <v>2019</v>
      </c>
      <c r="I39" s="53" t="s">
        <v>165</v>
      </c>
      <c r="J39" s="53" t="s">
        <v>705</v>
      </c>
      <c r="K39" s="53" t="s">
        <v>706</v>
      </c>
      <c r="L39" s="55" t="s">
        <v>707</v>
      </c>
      <c r="M39" s="53" t="s">
        <v>168</v>
      </c>
      <c r="V39" s="53" t="s">
        <v>174</v>
      </c>
      <c r="BP39" s="53" t="s">
        <v>708</v>
      </c>
    </row>
    <row r="40" spans="1:68" s="53" customFormat="1">
      <c r="A40">
        <v>39</v>
      </c>
      <c r="B40" s="53" t="s">
        <v>161</v>
      </c>
      <c r="D40" s="53" t="s">
        <v>709</v>
      </c>
      <c r="F40" s="53" t="s">
        <v>710</v>
      </c>
      <c r="G40" s="53" t="s">
        <v>711</v>
      </c>
      <c r="H40" s="53">
        <v>2015</v>
      </c>
      <c r="I40" s="53" t="s">
        <v>165</v>
      </c>
      <c r="J40" s="53" t="s">
        <v>712</v>
      </c>
      <c r="L40" s="102" t="s">
        <v>713</v>
      </c>
      <c r="M40" s="53" t="s">
        <v>168</v>
      </c>
      <c r="N40" s="53" t="s">
        <v>169</v>
      </c>
      <c r="O40" s="53" t="s">
        <v>170</v>
      </c>
      <c r="S40" s="53" t="s">
        <v>714</v>
      </c>
      <c r="T40" s="53" t="s">
        <v>715</v>
      </c>
      <c r="U40" s="53" t="s">
        <v>716</v>
      </c>
      <c r="V40" s="53" t="s">
        <v>174</v>
      </c>
      <c r="W40" s="53" t="s">
        <v>175</v>
      </c>
      <c r="X40" s="53" t="s">
        <v>176</v>
      </c>
      <c r="AA40" s="53">
        <v>1</v>
      </c>
      <c r="AB40" s="53" t="s">
        <v>178</v>
      </c>
      <c r="AC40" s="53" t="s">
        <v>717</v>
      </c>
      <c r="AD40" s="53" t="s">
        <v>718</v>
      </c>
      <c r="AE40" s="53" t="s">
        <v>719</v>
      </c>
      <c r="AI40" s="53" t="s">
        <v>720</v>
      </c>
      <c r="AL40" s="53" t="s">
        <v>721</v>
      </c>
      <c r="AT40" s="53" t="s">
        <v>722</v>
      </c>
      <c r="AU40" s="53">
        <v>1</v>
      </c>
      <c r="AW40" s="53" t="s">
        <v>723</v>
      </c>
      <c r="AX40" s="53" t="s">
        <v>724</v>
      </c>
      <c r="AY40" s="53">
        <v>100</v>
      </c>
      <c r="AZ40" s="53">
        <v>53</v>
      </c>
      <c r="BA40" s="53" t="s">
        <v>725</v>
      </c>
      <c r="BC40" s="53" t="s">
        <v>194</v>
      </c>
      <c r="BD40" s="53" t="s">
        <v>194</v>
      </c>
      <c r="BE40" s="53" t="s">
        <v>726</v>
      </c>
      <c r="BJ40" s="53" t="s">
        <v>727</v>
      </c>
      <c r="BL40" s="53" t="s">
        <v>728</v>
      </c>
      <c r="BN40" s="53" t="s">
        <v>729</v>
      </c>
      <c r="BP40" s="53" t="s">
        <v>730</v>
      </c>
    </row>
    <row r="41" spans="1:68">
      <c r="A41">
        <v>40</v>
      </c>
      <c r="B41" s="40" t="s">
        <v>161</v>
      </c>
      <c r="D41" t="s">
        <v>731</v>
      </c>
      <c r="E41" s="49" t="s">
        <v>203</v>
      </c>
      <c r="F41" t="s">
        <v>732</v>
      </c>
      <c r="G41" t="s">
        <v>733</v>
      </c>
      <c r="I41" t="s">
        <v>442</v>
      </c>
      <c r="J41" t="s">
        <v>734</v>
      </c>
      <c r="L41" s="89" t="s">
        <v>735</v>
      </c>
      <c r="M41" t="s">
        <v>168</v>
      </c>
      <c r="N41" t="s">
        <v>736</v>
      </c>
      <c r="O41" t="s">
        <v>737</v>
      </c>
      <c r="P41" s="30"/>
      <c r="Q41" s="30"/>
      <c r="R41" s="30"/>
      <c r="S41" t="s">
        <v>738</v>
      </c>
      <c r="T41" t="s">
        <v>739</v>
      </c>
      <c r="V41" t="s">
        <v>673</v>
      </c>
      <c r="W41" t="s">
        <v>740</v>
      </c>
      <c r="X41" t="s">
        <v>741</v>
      </c>
      <c r="Y41" t="s">
        <v>742</v>
      </c>
      <c r="Z41" s="30"/>
      <c r="AA41">
        <v>6</v>
      </c>
      <c r="AB41" t="s">
        <v>743</v>
      </c>
      <c r="AC41" t="s">
        <v>744</v>
      </c>
      <c r="AD41" t="s">
        <v>745</v>
      </c>
      <c r="AE41" t="s">
        <v>746</v>
      </c>
      <c r="AF41" t="s">
        <v>747</v>
      </c>
      <c r="AG41" t="s">
        <v>748</v>
      </c>
      <c r="AH41" t="s">
        <v>749</v>
      </c>
      <c r="AI41" t="s">
        <v>750</v>
      </c>
      <c r="AJ41" t="s">
        <v>751</v>
      </c>
      <c r="AK41" t="s">
        <v>752</v>
      </c>
      <c r="AL41" t="s">
        <v>753</v>
      </c>
      <c r="AN41">
        <v>7.3999999999999996E-2</v>
      </c>
      <c r="AO41" t="s">
        <v>252</v>
      </c>
      <c r="AP41" t="s">
        <v>754</v>
      </c>
      <c r="AQ41" t="s">
        <v>755</v>
      </c>
      <c r="AR41" t="s">
        <v>756</v>
      </c>
      <c r="AT41" t="s">
        <v>757</v>
      </c>
      <c r="AU41">
        <v>3</v>
      </c>
      <c r="AV41" s="30"/>
      <c r="AW41" t="s">
        <v>758</v>
      </c>
      <c r="AX41" t="s">
        <v>759</v>
      </c>
      <c r="AY41">
        <v>100</v>
      </c>
      <c r="AZ41">
        <v>8</v>
      </c>
      <c r="BA41" t="s">
        <v>421</v>
      </c>
      <c r="BB41" s="30"/>
      <c r="BC41" t="s">
        <v>194</v>
      </c>
      <c r="BD41" t="s">
        <v>194</v>
      </c>
      <c r="BE41" t="s">
        <v>760</v>
      </c>
      <c r="BF41" t="s">
        <v>761</v>
      </c>
      <c r="BG41" s="30"/>
      <c r="BH41" t="s">
        <v>762</v>
      </c>
      <c r="BI41" s="30"/>
      <c r="BJ41" s="30"/>
      <c r="BK41" t="s">
        <v>763</v>
      </c>
      <c r="BL41" t="s">
        <v>764</v>
      </c>
      <c r="BM41" t="s">
        <v>765</v>
      </c>
      <c r="BO41" s="40" t="s">
        <v>766</v>
      </c>
      <c r="BP41" t="s">
        <v>767</v>
      </c>
    </row>
    <row r="42" spans="1:68">
      <c r="A42">
        <v>41</v>
      </c>
      <c r="B42" s="40" t="s">
        <v>161</v>
      </c>
      <c r="D42" t="s">
        <v>768</v>
      </c>
      <c r="E42" s="49" t="s">
        <v>203</v>
      </c>
      <c r="F42" t="s">
        <v>769</v>
      </c>
      <c r="G42" t="s">
        <v>770</v>
      </c>
      <c r="H42">
        <v>2001</v>
      </c>
      <c r="I42" t="s">
        <v>545</v>
      </c>
      <c r="J42" t="s">
        <v>771</v>
      </c>
      <c r="L42" s="89" t="s">
        <v>735</v>
      </c>
      <c r="M42" t="s">
        <v>168</v>
      </c>
      <c r="N42" t="s">
        <v>736</v>
      </c>
      <c r="O42" t="s">
        <v>737</v>
      </c>
      <c r="P42" s="30"/>
      <c r="Q42" s="30"/>
      <c r="S42" t="s">
        <v>738</v>
      </c>
      <c r="T42" t="s">
        <v>739</v>
      </c>
      <c r="U42" t="s">
        <v>772</v>
      </c>
      <c r="V42" t="s">
        <v>673</v>
      </c>
      <c r="W42" t="s">
        <v>740</v>
      </c>
      <c r="X42" t="s">
        <v>773</v>
      </c>
      <c r="Y42" s="30"/>
      <c r="Z42" s="30"/>
      <c r="AA42">
        <v>6</v>
      </c>
      <c r="AB42" t="s">
        <v>743</v>
      </c>
      <c r="AC42" t="s">
        <v>744</v>
      </c>
      <c r="AD42" t="s">
        <v>574</v>
      </c>
      <c r="AE42" t="s">
        <v>774</v>
      </c>
      <c r="AF42" s="30"/>
      <c r="AG42" s="30" t="s">
        <v>775</v>
      </c>
      <c r="AH42" t="s">
        <v>776</v>
      </c>
      <c r="AI42" t="s">
        <v>777</v>
      </c>
      <c r="AJ42" t="s">
        <v>778</v>
      </c>
      <c r="AK42">
        <v>1.55E-2</v>
      </c>
      <c r="AL42" t="s">
        <v>779</v>
      </c>
      <c r="AN42">
        <v>7.3999999999999996E-2</v>
      </c>
      <c r="AO42" t="s">
        <v>252</v>
      </c>
      <c r="AP42" s="30"/>
      <c r="AQ42" s="30" t="s">
        <v>780</v>
      </c>
      <c r="AS42">
        <v>1</v>
      </c>
      <c r="AT42" t="s">
        <v>781</v>
      </c>
      <c r="AU42">
        <v>3</v>
      </c>
      <c r="AW42" t="s">
        <v>782</v>
      </c>
      <c r="AZ42" s="30"/>
      <c r="BA42" s="30" t="s">
        <v>783</v>
      </c>
      <c r="BC42" t="s">
        <v>194</v>
      </c>
      <c r="BD42" s="30" t="s">
        <v>194</v>
      </c>
      <c r="BE42" s="30" t="s">
        <v>260</v>
      </c>
      <c r="BG42" t="s">
        <v>784</v>
      </c>
      <c r="BH42" t="s">
        <v>762</v>
      </c>
      <c r="BI42" s="30"/>
      <c r="BJ42" s="30"/>
      <c r="BK42" s="30"/>
      <c r="BM42" t="s">
        <v>785</v>
      </c>
      <c r="BN42" t="s">
        <v>786</v>
      </c>
      <c r="BO42" s="40" t="s">
        <v>766</v>
      </c>
      <c r="BP42" t="s">
        <v>787</v>
      </c>
    </row>
    <row r="43" spans="1:68">
      <c r="A43">
        <v>42</v>
      </c>
      <c r="B43" s="40" t="s">
        <v>562</v>
      </c>
      <c r="C43" t="s">
        <v>161</v>
      </c>
      <c r="D43" t="s">
        <v>765</v>
      </c>
      <c r="E43" s="49" t="s">
        <v>203</v>
      </c>
      <c r="F43" t="s">
        <v>769</v>
      </c>
      <c r="G43" t="s">
        <v>770</v>
      </c>
      <c r="H43">
        <v>2003</v>
      </c>
      <c r="I43" t="s">
        <v>545</v>
      </c>
      <c r="J43" t="s">
        <v>788</v>
      </c>
      <c r="L43" s="89" t="s">
        <v>735</v>
      </c>
      <c r="M43" t="s">
        <v>168</v>
      </c>
      <c r="N43" t="s">
        <v>736</v>
      </c>
      <c r="O43" t="s">
        <v>737</v>
      </c>
      <c r="P43" s="30"/>
      <c r="Q43" s="30"/>
      <c r="S43" t="s">
        <v>738</v>
      </c>
      <c r="T43" t="s">
        <v>739</v>
      </c>
      <c r="U43" t="s">
        <v>789</v>
      </c>
      <c r="V43" t="s">
        <v>673</v>
      </c>
      <c r="W43" t="s">
        <v>740</v>
      </c>
      <c r="X43" t="s">
        <v>773</v>
      </c>
      <c r="Y43" s="30"/>
      <c r="Z43" s="30"/>
      <c r="AA43">
        <v>6</v>
      </c>
      <c r="AB43" t="s">
        <v>790</v>
      </c>
      <c r="AC43" t="s">
        <v>744</v>
      </c>
      <c r="AD43" s="85" t="s">
        <v>574</v>
      </c>
      <c r="AE43" t="s">
        <v>791</v>
      </c>
      <c r="AF43" s="30"/>
      <c r="AG43" s="30" t="s">
        <v>775</v>
      </c>
      <c r="AH43" s="30"/>
      <c r="AI43" t="s">
        <v>792</v>
      </c>
      <c r="AJ43" t="s">
        <v>793</v>
      </c>
      <c r="AK43">
        <v>1.55E-2</v>
      </c>
      <c r="AL43" t="s">
        <v>779</v>
      </c>
      <c r="AN43">
        <v>7.3999999999999996E-2</v>
      </c>
      <c r="AO43" t="s">
        <v>252</v>
      </c>
      <c r="AP43" s="30"/>
      <c r="AQ43" s="30"/>
      <c r="AR43" s="30"/>
      <c r="AS43">
        <v>1</v>
      </c>
      <c r="AT43" t="s">
        <v>781</v>
      </c>
      <c r="AW43" t="s">
        <v>794</v>
      </c>
      <c r="AX43" t="s">
        <v>795</v>
      </c>
      <c r="AZ43">
        <v>8</v>
      </c>
      <c r="BA43" t="s">
        <v>193</v>
      </c>
      <c r="BC43" s="85" t="s">
        <v>194</v>
      </c>
      <c r="BD43" s="85" t="s">
        <v>194</v>
      </c>
      <c r="BE43" s="85" t="s">
        <v>796</v>
      </c>
      <c r="BF43" s="85" t="s">
        <v>797</v>
      </c>
      <c r="BG43" s="30"/>
      <c r="BH43" t="s">
        <v>762</v>
      </c>
      <c r="BI43" s="30"/>
      <c r="BJ43" s="30"/>
      <c r="BK43" s="30"/>
      <c r="BM43" t="s">
        <v>768</v>
      </c>
      <c r="BN43" t="s">
        <v>798</v>
      </c>
      <c r="BO43" s="40" t="s">
        <v>766</v>
      </c>
      <c r="BP43" t="s">
        <v>799</v>
      </c>
    </row>
    <row r="44" spans="1:68">
      <c r="A44">
        <v>43</v>
      </c>
      <c r="B44" s="40" t="s">
        <v>584</v>
      </c>
      <c r="D44" t="s">
        <v>674</v>
      </c>
      <c r="E44" s="49" t="s">
        <v>203</v>
      </c>
      <c r="F44" t="s">
        <v>800</v>
      </c>
      <c r="G44" t="s">
        <v>801</v>
      </c>
      <c r="H44">
        <v>2006</v>
      </c>
      <c r="I44" s="87" t="s">
        <v>802</v>
      </c>
      <c r="J44" t="s">
        <v>803</v>
      </c>
      <c r="L44" s="89" t="s">
        <v>735</v>
      </c>
      <c r="M44" t="s">
        <v>168</v>
      </c>
      <c r="N44" s="30"/>
      <c r="O44" s="30"/>
      <c r="P44" s="30"/>
      <c r="Q44" s="30"/>
      <c r="R44" s="30"/>
      <c r="S44" s="30"/>
      <c r="T44" s="30"/>
      <c r="U44" t="s">
        <v>804</v>
      </c>
      <c r="V44" t="s">
        <v>673</v>
      </c>
      <c r="W44" t="s">
        <v>805</v>
      </c>
      <c r="X44" t="s">
        <v>806</v>
      </c>
      <c r="Y44" s="30"/>
      <c r="Z44" s="30"/>
      <c r="AA44" t="s">
        <v>807</v>
      </c>
      <c r="AB44" t="s">
        <v>808</v>
      </c>
      <c r="AD44" t="s">
        <v>809</v>
      </c>
      <c r="AE44" s="30"/>
      <c r="AF44" s="30"/>
      <c r="AG44" s="46"/>
      <c r="AH44" s="30"/>
      <c r="AI44" t="s">
        <v>810</v>
      </c>
      <c r="AJ44" t="s">
        <v>811</v>
      </c>
      <c r="AK44" t="s">
        <v>812</v>
      </c>
      <c r="AL44" t="s">
        <v>813</v>
      </c>
      <c r="AM44" s="30"/>
      <c r="AN44" s="30"/>
      <c r="AO44" t="s">
        <v>814</v>
      </c>
      <c r="AQ44" s="30"/>
      <c r="AR44" s="30"/>
      <c r="AT44" t="s">
        <v>815</v>
      </c>
      <c r="AV44" s="30"/>
      <c r="AW44" s="30"/>
      <c r="AX44" s="30"/>
      <c r="AY44" s="30"/>
      <c r="AZ44">
        <v>5</v>
      </c>
      <c r="BA44" t="s">
        <v>193</v>
      </c>
      <c r="BC44" t="s">
        <v>816</v>
      </c>
      <c r="BD44" t="s">
        <v>816</v>
      </c>
      <c r="BE44" t="s">
        <v>429</v>
      </c>
      <c r="BF44" t="s">
        <v>196</v>
      </c>
      <c r="BG44" s="30"/>
      <c r="BH44" t="s">
        <v>817</v>
      </c>
      <c r="BI44" s="30"/>
      <c r="BJ44" t="s">
        <v>818</v>
      </c>
      <c r="BL44" t="s">
        <v>819</v>
      </c>
      <c r="BN44" t="s">
        <v>820</v>
      </c>
      <c r="BO44" s="40" t="s">
        <v>766</v>
      </c>
      <c r="BP44" t="s">
        <v>821</v>
      </c>
    </row>
    <row r="45" spans="1:68">
      <c r="A45">
        <v>44</v>
      </c>
      <c r="B45" s="40" t="s">
        <v>161</v>
      </c>
      <c r="D45" t="s">
        <v>822</v>
      </c>
      <c r="E45" s="40" t="s">
        <v>203</v>
      </c>
      <c r="F45" t="s">
        <v>823</v>
      </c>
      <c r="G45" t="s">
        <v>824</v>
      </c>
      <c r="H45">
        <v>2007</v>
      </c>
      <c r="I45" s="87" t="s">
        <v>545</v>
      </c>
      <c r="J45" t="s">
        <v>825</v>
      </c>
      <c r="L45" s="89" t="s">
        <v>735</v>
      </c>
      <c r="M45" t="s">
        <v>168</v>
      </c>
      <c r="N45" s="30"/>
      <c r="O45" s="30"/>
      <c r="P45" s="30"/>
      <c r="Q45" s="30"/>
      <c r="R45" s="30"/>
      <c r="S45" s="30" t="s">
        <v>826</v>
      </c>
      <c r="T45" s="30" t="s">
        <v>827</v>
      </c>
      <c r="U45" t="s">
        <v>828</v>
      </c>
      <c r="V45" t="s">
        <v>673</v>
      </c>
      <c r="W45" t="s">
        <v>829</v>
      </c>
      <c r="X45" t="s">
        <v>830</v>
      </c>
      <c r="Y45" t="s">
        <v>831</v>
      </c>
      <c r="AA45">
        <v>2</v>
      </c>
      <c r="AB45" t="s">
        <v>832</v>
      </c>
      <c r="AC45" t="s">
        <v>833</v>
      </c>
      <c r="AD45" t="s">
        <v>809</v>
      </c>
      <c r="AE45" s="30"/>
      <c r="AF45" s="30"/>
      <c r="AG45" s="46"/>
      <c r="AH45" s="30"/>
      <c r="AI45" t="s">
        <v>834</v>
      </c>
      <c r="AK45" t="s">
        <v>835</v>
      </c>
      <c r="AM45" s="30"/>
      <c r="AN45" s="30"/>
      <c r="AO45" s="30"/>
      <c r="AP45" s="30"/>
      <c r="AQ45" t="s">
        <v>836</v>
      </c>
      <c r="AS45">
        <v>1</v>
      </c>
      <c r="AT45" t="s">
        <v>837</v>
      </c>
      <c r="AU45" t="s">
        <v>838</v>
      </c>
      <c r="AV45" s="30"/>
      <c r="AW45" s="30"/>
      <c r="AX45" t="s">
        <v>839</v>
      </c>
      <c r="AY45" s="30"/>
      <c r="AZ45" t="s">
        <v>840</v>
      </c>
      <c r="BA45" t="s">
        <v>193</v>
      </c>
      <c r="BB45"/>
      <c r="BC45" t="s">
        <v>194</v>
      </c>
      <c r="BD45" t="s">
        <v>194</v>
      </c>
      <c r="BE45" t="s">
        <v>841</v>
      </c>
      <c r="BF45" t="s">
        <v>797</v>
      </c>
      <c r="BG45" s="30"/>
      <c r="BH45" t="s">
        <v>842</v>
      </c>
      <c r="BI45" s="30"/>
      <c r="BL45" t="s">
        <v>843</v>
      </c>
      <c r="BM45" t="s">
        <v>674</v>
      </c>
      <c r="BN45" t="s">
        <v>844</v>
      </c>
      <c r="BO45" s="40" t="s">
        <v>766</v>
      </c>
    </row>
    <row r="46" spans="1:68">
      <c r="A46">
        <v>45</v>
      </c>
      <c r="B46" s="40" t="s">
        <v>161</v>
      </c>
      <c r="D46" t="s">
        <v>845</v>
      </c>
      <c r="E46" s="40" t="s">
        <v>203</v>
      </c>
      <c r="F46" t="s">
        <v>823</v>
      </c>
      <c r="G46" t="s">
        <v>824</v>
      </c>
      <c r="H46">
        <v>2007</v>
      </c>
      <c r="I46" s="87" t="s">
        <v>545</v>
      </c>
      <c r="J46" t="s">
        <v>825</v>
      </c>
      <c r="L46" s="89" t="s">
        <v>735</v>
      </c>
      <c r="M46" t="s">
        <v>168</v>
      </c>
      <c r="N46" s="30" t="s">
        <v>846</v>
      </c>
      <c r="O46" s="30"/>
      <c r="P46" s="30"/>
      <c r="Q46" s="30"/>
      <c r="R46" s="30"/>
      <c r="S46" s="30" t="s">
        <v>826</v>
      </c>
      <c r="T46"/>
      <c r="U46" t="s">
        <v>828</v>
      </c>
      <c r="V46" t="s">
        <v>673</v>
      </c>
      <c r="W46" t="s">
        <v>829</v>
      </c>
      <c r="X46" t="s">
        <v>847</v>
      </c>
      <c r="Y46" t="s">
        <v>831</v>
      </c>
      <c r="AA46">
        <v>1</v>
      </c>
      <c r="AB46" t="s">
        <v>848</v>
      </c>
      <c r="AC46" t="s">
        <v>849</v>
      </c>
      <c r="AD46" t="s">
        <v>809</v>
      </c>
      <c r="AE46" s="30"/>
      <c r="AF46" s="30"/>
      <c r="AG46" s="46"/>
      <c r="AH46" s="30"/>
      <c r="AI46" t="s">
        <v>850</v>
      </c>
      <c r="AJ46" t="s">
        <v>851</v>
      </c>
      <c r="AK46" t="s">
        <v>852</v>
      </c>
      <c r="AL46" t="s">
        <v>853</v>
      </c>
      <c r="AM46" s="30"/>
      <c r="AN46">
        <v>3.3333000000000002E-2</v>
      </c>
      <c r="AO46" t="s">
        <v>854</v>
      </c>
      <c r="AP46" s="30"/>
      <c r="AQ46" t="s">
        <v>836</v>
      </c>
      <c r="AS46">
        <v>1</v>
      </c>
      <c r="AT46" t="s">
        <v>855</v>
      </c>
      <c r="AU46" t="s">
        <v>856</v>
      </c>
      <c r="AV46" s="30"/>
      <c r="AW46" s="30"/>
      <c r="AX46" t="s">
        <v>857</v>
      </c>
      <c r="AZ46">
        <v>3</v>
      </c>
      <c r="BA46" t="s">
        <v>193</v>
      </c>
      <c r="BB46"/>
      <c r="BC46" t="s">
        <v>194</v>
      </c>
      <c r="BG46" s="30"/>
      <c r="BH46" s="30"/>
      <c r="BI46" s="30"/>
      <c r="BJ46" s="30"/>
      <c r="BK46" s="30"/>
      <c r="BL46" t="s">
        <v>843</v>
      </c>
      <c r="BM46" t="s">
        <v>674</v>
      </c>
      <c r="BN46" t="s">
        <v>844</v>
      </c>
      <c r="BO46" s="40" t="s">
        <v>766</v>
      </c>
      <c r="BP46" t="s">
        <v>858</v>
      </c>
    </row>
    <row r="47" spans="1:68" s="53" customFormat="1">
      <c r="A47" s="85">
        <v>46</v>
      </c>
      <c r="B47" s="53" t="s">
        <v>384</v>
      </c>
      <c r="C47" s="53" t="s">
        <v>859</v>
      </c>
      <c r="D47" s="53" t="s">
        <v>860</v>
      </c>
      <c r="F47" s="53" t="s">
        <v>861</v>
      </c>
      <c r="G47" s="53" t="s">
        <v>862</v>
      </c>
      <c r="H47" s="53">
        <v>2012</v>
      </c>
      <c r="I47" s="53" t="s">
        <v>545</v>
      </c>
      <c r="J47" s="53" t="s">
        <v>863</v>
      </c>
      <c r="K47" s="102"/>
      <c r="L47" s="102" t="s">
        <v>864</v>
      </c>
      <c r="M47" s="53" t="s">
        <v>168</v>
      </c>
      <c r="N47" s="53" t="s">
        <v>865</v>
      </c>
      <c r="O47" s="53" t="s">
        <v>866</v>
      </c>
      <c r="R47" s="54">
        <v>2005</v>
      </c>
      <c r="S47" s="103"/>
      <c r="T47" s="104" t="s">
        <v>547</v>
      </c>
      <c r="U47" s="53" t="s">
        <v>867</v>
      </c>
      <c r="V47" s="53" t="s">
        <v>868</v>
      </c>
      <c r="W47" s="53" t="s">
        <v>869</v>
      </c>
      <c r="X47" s="53" t="s">
        <v>870</v>
      </c>
      <c r="AA47" s="53">
        <v>8</v>
      </c>
      <c r="AB47" s="53" t="s">
        <v>871</v>
      </c>
      <c r="AD47" s="53" t="s">
        <v>809</v>
      </c>
      <c r="AI47" s="53" t="s">
        <v>872</v>
      </c>
      <c r="AJ47" s="53" t="s">
        <v>873</v>
      </c>
      <c r="AK47" s="53" t="s">
        <v>874</v>
      </c>
      <c r="AO47" s="53" t="s">
        <v>419</v>
      </c>
      <c r="AQ47" s="53" t="s">
        <v>875</v>
      </c>
      <c r="AS47" s="53">
        <v>1</v>
      </c>
      <c r="AT47" s="53" t="s">
        <v>876</v>
      </c>
      <c r="AU47" s="53" t="s">
        <v>877</v>
      </c>
      <c r="AX47" s="53" t="s">
        <v>294</v>
      </c>
      <c r="AZ47" s="53">
        <v>36</v>
      </c>
      <c r="BA47" s="53" t="s">
        <v>421</v>
      </c>
      <c r="BC47" s="53" t="s">
        <v>878</v>
      </c>
      <c r="BD47" s="53" t="s">
        <v>194</v>
      </c>
      <c r="BE47" s="53" t="s">
        <v>429</v>
      </c>
      <c r="BF47" s="53" t="s">
        <v>879</v>
      </c>
      <c r="BG47" s="53" t="s">
        <v>880</v>
      </c>
      <c r="BJ47" s="53" t="s">
        <v>881</v>
      </c>
      <c r="BN47" s="53" t="s">
        <v>882</v>
      </c>
      <c r="BO47" s="53" t="s">
        <v>883</v>
      </c>
      <c r="BP47" s="53" t="s">
        <v>884</v>
      </c>
    </row>
    <row r="48" spans="1:68">
      <c r="A48">
        <v>47</v>
      </c>
      <c r="B48" s="40" t="s">
        <v>161</v>
      </c>
      <c r="D48" t="s">
        <v>885</v>
      </c>
      <c r="E48" s="40" t="s">
        <v>203</v>
      </c>
      <c r="F48" t="s">
        <v>886</v>
      </c>
      <c r="G48" t="s">
        <v>887</v>
      </c>
      <c r="H48">
        <v>1995</v>
      </c>
      <c r="I48" t="s">
        <v>888</v>
      </c>
      <c r="J48" t="s">
        <v>889</v>
      </c>
      <c r="K48" s="59"/>
      <c r="L48" s="59" t="s">
        <v>890</v>
      </c>
      <c r="M48" t="s">
        <v>168</v>
      </c>
      <c r="N48" s="30"/>
      <c r="O48" s="30"/>
      <c r="P48" s="30"/>
      <c r="Q48" s="30"/>
      <c r="R48" s="46"/>
      <c r="S48" s="121" t="s">
        <v>891</v>
      </c>
      <c r="T48" s="122"/>
      <c r="U48" t="s">
        <v>892</v>
      </c>
      <c r="V48" t="s">
        <v>673</v>
      </c>
      <c r="W48" t="s">
        <v>893</v>
      </c>
      <c r="X48" t="s">
        <v>894</v>
      </c>
      <c r="Y48" s="121" t="s">
        <v>895</v>
      </c>
      <c r="AA48">
        <v>1</v>
      </c>
      <c r="AB48" t="s">
        <v>178</v>
      </c>
      <c r="AC48" t="s">
        <v>717</v>
      </c>
      <c r="AD48" t="s">
        <v>180</v>
      </c>
      <c r="AE48" t="s">
        <v>896</v>
      </c>
      <c r="AF48" s="30"/>
      <c r="AG48" s="30"/>
      <c r="AH48" s="30"/>
      <c r="AI48" t="s">
        <v>720</v>
      </c>
      <c r="AJ48" s="30"/>
      <c r="AK48" s="30"/>
      <c r="AL48" t="s">
        <v>897</v>
      </c>
      <c r="AM48" s="30"/>
      <c r="AN48" s="30"/>
      <c r="AO48" s="30"/>
      <c r="AP48" s="30"/>
      <c r="AQ48" t="s">
        <v>898</v>
      </c>
      <c r="AS48" s="30"/>
      <c r="AT48" t="s">
        <v>899</v>
      </c>
      <c r="AU48" s="85">
        <v>3</v>
      </c>
      <c r="AV48" s="30"/>
      <c r="AW48" t="s">
        <v>900</v>
      </c>
      <c r="AX48" t="s">
        <v>901</v>
      </c>
      <c r="AZ48">
        <v>4</v>
      </c>
      <c r="BA48" t="s">
        <v>193</v>
      </c>
      <c r="BB48" t="s">
        <v>902</v>
      </c>
      <c r="BC48" t="s">
        <v>194</v>
      </c>
      <c r="BD48" s="30"/>
      <c r="BE48" s="30"/>
      <c r="BF48" s="30"/>
      <c r="BG48" s="30"/>
      <c r="BH48" s="30"/>
      <c r="BI48" s="30"/>
      <c r="BJ48" t="s">
        <v>903</v>
      </c>
      <c r="BK48" t="s">
        <v>904</v>
      </c>
      <c r="BL48"/>
      <c r="BN48" t="s">
        <v>905</v>
      </c>
      <c r="BO48" s="40" t="s">
        <v>906</v>
      </c>
      <c r="BP48" t="s">
        <v>907</v>
      </c>
    </row>
    <row r="49" spans="1:68" s="53" customFormat="1">
      <c r="A49">
        <v>48</v>
      </c>
      <c r="B49" s="53" t="s">
        <v>161</v>
      </c>
      <c r="D49" s="53" t="s">
        <v>908</v>
      </c>
      <c r="F49" s="53" t="s">
        <v>909</v>
      </c>
      <c r="G49" s="53" t="s">
        <v>910</v>
      </c>
      <c r="H49" s="53">
        <v>2001</v>
      </c>
      <c r="I49" s="53" t="s">
        <v>888</v>
      </c>
      <c r="J49" s="53" t="s">
        <v>911</v>
      </c>
      <c r="K49" s="102"/>
      <c r="L49" s="102" t="s">
        <v>890</v>
      </c>
      <c r="M49" s="53" t="s">
        <v>168</v>
      </c>
      <c r="R49" s="54">
        <v>1996</v>
      </c>
      <c r="S49" s="103"/>
      <c r="T49" s="104"/>
      <c r="V49" s="53" t="s">
        <v>174</v>
      </c>
      <c r="W49" s="53" t="s">
        <v>912</v>
      </c>
      <c r="X49" s="53" t="s">
        <v>913</v>
      </c>
      <c r="AA49" s="53">
        <v>1</v>
      </c>
      <c r="AB49" s="53" t="s">
        <v>178</v>
      </c>
      <c r="AC49" s="53" t="s">
        <v>717</v>
      </c>
      <c r="AI49" s="53" t="s">
        <v>914</v>
      </c>
      <c r="AK49" s="53">
        <v>80</v>
      </c>
      <c r="AM49" s="53" t="s">
        <v>915</v>
      </c>
      <c r="AQ49" s="53" t="s">
        <v>916</v>
      </c>
      <c r="AV49" s="53" t="s">
        <v>917</v>
      </c>
      <c r="AW49" s="53" t="s">
        <v>918</v>
      </c>
      <c r="AX49" s="53" t="s">
        <v>919</v>
      </c>
      <c r="BJ49" s="53" t="s">
        <v>920</v>
      </c>
      <c r="BN49" s="53" t="s">
        <v>921</v>
      </c>
      <c r="BP49" s="53" t="s">
        <v>922</v>
      </c>
    </row>
    <row r="50" spans="1:68">
      <c r="A50">
        <v>49</v>
      </c>
      <c r="B50" s="40" t="s">
        <v>384</v>
      </c>
      <c r="C50" t="s">
        <v>434</v>
      </c>
      <c r="D50" t="s">
        <v>923</v>
      </c>
      <c r="E50" s="40" t="s">
        <v>203</v>
      </c>
      <c r="F50" t="s">
        <v>924</v>
      </c>
      <c r="G50" t="s">
        <v>925</v>
      </c>
      <c r="H50">
        <v>2018</v>
      </c>
      <c r="I50" t="s">
        <v>802</v>
      </c>
      <c r="J50" t="s">
        <v>926</v>
      </c>
      <c r="L50" s="117" t="s">
        <v>927</v>
      </c>
      <c r="M50" t="s">
        <v>168</v>
      </c>
      <c r="N50" t="s">
        <v>928</v>
      </c>
      <c r="O50" t="s">
        <v>929</v>
      </c>
      <c r="R50" s="93"/>
      <c r="S50" s="38" t="s">
        <v>647</v>
      </c>
      <c r="T50" s="38" t="s">
        <v>930</v>
      </c>
      <c r="U50" t="s">
        <v>931</v>
      </c>
      <c r="V50" t="s">
        <v>174</v>
      </c>
      <c r="W50" t="s">
        <v>175</v>
      </c>
      <c r="X50" t="s">
        <v>932</v>
      </c>
      <c r="Y50" t="s">
        <v>933</v>
      </c>
      <c r="Z50" t="s">
        <v>934</v>
      </c>
      <c r="AA50">
        <v>4</v>
      </c>
      <c r="AB50" t="s">
        <v>935</v>
      </c>
      <c r="AC50" t="s">
        <v>936</v>
      </c>
      <c r="AD50" t="s">
        <v>937</v>
      </c>
      <c r="AE50" s="30"/>
      <c r="AF50" s="30"/>
      <c r="AG50" s="30"/>
      <c r="AH50" t="s">
        <v>938</v>
      </c>
      <c r="AI50" t="s">
        <v>939</v>
      </c>
      <c r="AJ50" t="s">
        <v>940</v>
      </c>
      <c r="AK50">
        <v>0.01</v>
      </c>
      <c r="AL50" t="s">
        <v>941</v>
      </c>
      <c r="AM50" t="s">
        <v>942</v>
      </c>
      <c r="AN50">
        <v>9.8000000000000004E-2</v>
      </c>
      <c r="AO50" t="s">
        <v>943</v>
      </c>
      <c r="AP50" s="30"/>
      <c r="AQ50" s="30"/>
      <c r="AR50" s="30"/>
      <c r="AS50">
        <v>0</v>
      </c>
      <c r="AT50" s="30"/>
      <c r="AU50" t="s">
        <v>944</v>
      </c>
      <c r="AV50" s="30"/>
      <c r="AW50" t="s">
        <v>945</v>
      </c>
      <c r="AX50" t="s">
        <v>946</v>
      </c>
      <c r="AY50" s="44">
        <v>1</v>
      </c>
      <c r="AZ50">
        <v>66</v>
      </c>
      <c r="BA50" t="s">
        <v>421</v>
      </c>
      <c r="BB50" t="s">
        <v>259</v>
      </c>
      <c r="BC50" t="s">
        <v>194</v>
      </c>
      <c r="BD50" t="s">
        <v>194</v>
      </c>
      <c r="BE50" t="s">
        <v>947</v>
      </c>
      <c r="BF50" s="30" t="s">
        <v>948</v>
      </c>
      <c r="BH50" s="30"/>
      <c r="BI50" s="30"/>
      <c r="BJ50" t="s">
        <v>949</v>
      </c>
      <c r="BK50" t="s">
        <v>950</v>
      </c>
      <c r="BL50" s="30"/>
      <c r="BN50" t="s">
        <v>951</v>
      </c>
      <c r="BO50" s="40" t="s">
        <v>952</v>
      </c>
      <c r="BP50" t="s">
        <v>953</v>
      </c>
    </row>
    <row r="51" spans="1:68" s="50" customFormat="1">
      <c r="A51">
        <v>50</v>
      </c>
      <c r="B51" s="50" t="s">
        <v>161</v>
      </c>
      <c r="C51" s="50" t="s">
        <v>584</v>
      </c>
      <c r="D51" s="50" t="s">
        <v>954</v>
      </c>
      <c r="F51" s="50" t="s">
        <v>955</v>
      </c>
      <c r="G51" s="50" t="s">
        <v>956</v>
      </c>
      <c r="H51" s="50">
        <v>2005</v>
      </c>
      <c r="I51" s="50" t="s">
        <v>802</v>
      </c>
      <c r="J51" s="50" t="s">
        <v>957</v>
      </c>
      <c r="L51" s="60" t="s">
        <v>958</v>
      </c>
      <c r="M51" s="50" t="s">
        <v>168</v>
      </c>
      <c r="N51" s="50" t="s">
        <v>959</v>
      </c>
      <c r="O51" s="50" t="s">
        <v>960</v>
      </c>
      <c r="S51" s="61" t="s">
        <v>961</v>
      </c>
      <c r="T51" s="61" t="s">
        <v>827</v>
      </c>
      <c r="U51" s="50" t="s">
        <v>962</v>
      </c>
      <c r="V51" s="50" t="s">
        <v>174</v>
      </c>
      <c r="W51" s="50" t="s">
        <v>175</v>
      </c>
      <c r="X51" s="50" t="s">
        <v>963</v>
      </c>
      <c r="AA51" s="50">
        <v>1</v>
      </c>
      <c r="AB51" s="50" t="s">
        <v>178</v>
      </c>
      <c r="AC51" s="50" t="s">
        <v>717</v>
      </c>
      <c r="AD51" s="50" t="s">
        <v>180</v>
      </c>
      <c r="AI51" s="50" t="s">
        <v>720</v>
      </c>
      <c r="AO51" s="50" t="s">
        <v>964</v>
      </c>
      <c r="AQ51" s="50" t="s">
        <v>965</v>
      </c>
      <c r="AR51" s="50" t="s">
        <v>966</v>
      </c>
      <c r="AT51" s="50" t="s">
        <v>967</v>
      </c>
      <c r="AW51" s="50" t="s">
        <v>945</v>
      </c>
      <c r="AZ51" s="50" t="s">
        <v>968</v>
      </c>
      <c r="BA51" s="50" t="s">
        <v>969</v>
      </c>
      <c r="BD51" s="50" t="s">
        <v>194</v>
      </c>
      <c r="BE51" s="50" t="s">
        <v>195</v>
      </c>
      <c r="BG51" s="50" t="s">
        <v>196</v>
      </c>
      <c r="BJ51" s="50" t="s">
        <v>970</v>
      </c>
      <c r="BN51" s="50" t="s">
        <v>971</v>
      </c>
      <c r="BO51" s="30" t="s">
        <v>972</v>
      </c>
      <c r="BP51" s="50" t="s">
        <v>973</v>
      </c>
    </row>
    <row r="52" spans="1:68" s="53" customFormat="1">
      <c r="A52">
        <v>51</v>
      </c>
      <c r="B52" s="53" t="s">
        <v>161</v>
      </c>
      <c r="D52" s="53" t="s">
        <v>974</v>
      </c>
      <c r="F52" s="53" t="s">
        <v>975</v>
      </c>
      <c r="G52" s="53" t="s">
        <v>976</v>
      </c>
      <c r="H52" s="53">
        <v>1996</v>
      </c>
      <c r="I52" s="53" t="s">
        <v>888</v>
      </c>
      <c r="J52" s="53" t="s">
        <v>977</v>
      </c>
      <c r="L52" s="55"/>
      <c r="M52" s="53" t="s">
        <v>168</v>
      </c>
      <c r="S52" s="56"/>
      <c r="T52" s="56"/>
      <c r="V52" s="53" t="s">
        <v>174</v>
      </c>
      <c r="W52" s="53" t="s">
        <v>978</v>
      </c>
      <c r="X52" s="53" t="s">
        <v>979</v>
      </c>
      <c r="AA52" s="53">
        <v>1</v>
      </c>
      <c r="AB52" s="53" t="s">
        <v>178</v>
      </c>
      <c r="AC52" s="53" t="s">
        <v>717</v>
      </c>
      <c r="BJ52" s="53" t="s">
        <v>980</v>
      </c>
      <c r="BP52" s="53" t="s">
        <v>981</v>
      </c>
    </row>
    <row r="53" spans="1:68" s="85" customFormat="1">
      <c r="A53">
        <v>52</v>
      </c>
      <c r="B53" s="40" t="s">
        <v>161</v>
      </c>
      <c r="D53" s="85" t="s">
        <v>982</v>
      </c>
      <c r="E53" s="40" t="s">
        <v>203</v>
      </c>
      <c r="F53" s="85" t="s">
        <v>983</v>
      </c>
      <c r="G53" s="85" t="s">
        <v>984</v>
      </c>
      <c r="H53" s="85">
        <v>1988</v>
      </c>
      <c r="I53" s="85" t="s">
        <v>307</v>
      </c>
      <c r="J53" s="85" t="s">
        <v>985</v>
      </c>
      <c r="L53" s="86" t="s">
        <v>986</v>
      </c>
      <c r="M53" s="85" t="s">
        <v>168</v>
      </c>
      <c r="N53" s="50" t="s">
        <v>987</v>
      </c>
      <c r="O53" s="50" t="s">
        <v>988</v>
      </c>
      <c r="P53" s="96"/>
      <c r="Q53" s="96"/>
      <c r="R53" s="46"/>
      <c r="S53" s="122" t="s">
        <v>989</v>
      </c>
      <c r="T53" s="122"/>
      <c r="U53" s="85" t="s">
        <v>990</v>
      </c>
      <c r="V53" s="85" t="s">
        <v>868</v>
      </c>
      <c r="W53" s="85" t="s">
        <v>869</v>
      </c>
      <c r="X53" s="85" t="s">
        <v>991</v>
      </c>
      <c r="Y53" s="50" t="s">
        <v>992</v>
      </c>
      <c r="Z53" s="50" t="s">
        <v>992</v>
      </c>
      <c r="AA53" s="85">
        <v>1</v>
      </c>
      <c r="AB53" s="85" t="s">
        <v>993</v>
      </c>
      <c r="AC53" s="85" t="s">
        <v>994</v>
      </c>
      <c r="AD53" s="85" t="s">
        <v>686</v>
      </c>
      <c r="AF53" s="85" t="s">
        <v>995</v>
      </c>
      <c r="AH53" s="85" t="s">
        <v>996</v>
      </c>
      <c r="AI53" s="85" t="s">
        <v>997</v>
      </c>
      <c r="AJ53" s="85" t="s">
        <v>998</v>
      </c>
      <c r="AL53" t="s">
        <v>999</v>
      </c>
      <c r="AM53" s="30"/>
      <c r="AN53" t="s">
        <v>1000</v>
      </c>
      <c r="AO53" s="85" t="s">
        <v>1001</v>
      </c>
      <c r="AR53" s="85" t="s">
        <v>1002</v>
      </c>
      <c r="AS53" s="85">
        <v>1</v>
      </c>
      <c r="AT53" s="85" t="s">
        <v>1003</v>
      </c>
      <c r="AU53" s="85" t="s">
        <v>1004</v>
      </c>
      <c r="AV53" s="30"/>
      <c r="AW53" s="30"/>
      <c r="AX53" s="30"/>
      <c r="AY53" s="30"/>
      <c r="AZ53" s="85">
        <v>1</v>
      </c>
      <c r="BA53" s="85" t="s">
        <v>193</v>
      </c>
      <c r="BC53" s="85" t="s">
        <v>1005</v>
      </c>
      <c r="BD53" s="85" t="s">
        <v>1005</v>
      </c>
      <c r="BE53" s="85" t="s">
        <v>429</v>
      </c>
      <c r="BF53" s="85" t="s">
        <v>196</v>
      </c>
      <c r="BG53" s="30"/>
      <c r="BH53" s="30"/>
      <c r="BI53" s="30"/>
      <c r="BJ53" s="30"/>
      <c r="BK53" s="85" t="s">
        <v>1006</v>
      </c>
      <c r="BL53" s="85" t="s">
        <v>1007</v>
      </c>
      <c r="BM53" s="85" t="s">
        <v>1008</v>
      </c>
      <c r="BP53" s="85" t="s">
        <v>1009</v>
      </c>
    </row>
    <row r="54" spans="1:68" s="53" customFormat="1">
      <c r="A54">
        <v>53</v>
      </c>
      <c r="B54" s="53" t="s">
        <v>161</v>
      </c>
      <c r="D54" s="53" t="s">
        <v>1010</v>
      </c>
      <c r="F54" s="53" t="s">
        <v>1011</v>
      </c>
      <c r="H54" s="53">
        <v>1994</v>
      </c>
      <c r="I54" s="53" t="s">
        <v>165</v>
      </c>
      <c r="J54" s="53" t="s">
        <v>1012</v>
      </c>
      <c r="M54" t="s">
        <v>168</v>
      </c>
      <c r="S54" s="56"/>
      <c r="T54" s="56"/>
      <c r="V54" s="53" t="s">
        <v>868</v>
      </c>
      <c r="AU54" s="49"/>
      <c r="BB54" s="49"/>
      <c r="BL54" s="49"/>
      <c r="BP54" s="53" t="s">
        <v>1013</v>
      </c>
    </row>
    <row r="55" spans="1:68">
      <c r="A55">
        <v>54</v>
      </c>
      <c r="B55" s="40" t="s">
        <v>562</v>
      </c>
      <c r="C55" s="40" t="s">
        <v>266</v>
      </c>
      <c r="D55" t="s">
        <v>1014</v>
      </c>
      <c r="E55" s="40" t="s">
        <v>203</v>
      </c>
      <c r="F55" t="s">
        <v>1015</v>
      </c>
      <c r="G55" t="s">
        <v>1016</v>
      </c>
      <c r="H55">
        <v>2008</v>
      </c>
      <c r="I55" t="s">
        <v>545</v>
      </c>
      <c r="J55" t="s">
        <v>1017</v>
      </c>
      <c r="L55" s="117" t="s">
        <v>1018</v>
      </c>
      <c r="M55" t="s">
        <v>168</v>
      </c>
      <c r="N55" t="s">
        <v>1019</v>
      </c>
      <c r="O55" t="s">
        <v>1020</v>
      </c>
      <c r="R55" s="30"/>
      <c r="S55" t="s">
        <v>1021</v>
      </c>
      <c r="T55" t="s">
        <v>1022</v>
      </c>
      <c r="U55" t="s">
        <v>1023</v>
      </c>
      <c r="V55" t="s">
        <v>174</v>
      </c>
      <c r="W55" t="s">
        <v>279</v>
      </c>
      <c r="X55" t="s">
        <v>1024</v>
      </c>
      <c r="Y55" s="30"/>
      <c r="Z55" s="30"/>
      <c r="AA55">
        <v>3</v>
      </c>
      <c r="AB55" t="s">
        <v>1025</v>
      </c>
      <c r="AC55" t="s">
        <v>1026</v>
      </c>
      <c r="AD55" t="s">
        <v>809</v>
      </c>
      <c r="AE55" s="30"/>
      <c r="AF55" s="85" t="s">
        <v>1027</v>
      </c>
      <c r="AG55" s="30"/>
      <c r="AH55" s="30"/>
      <c r="AI55" t="s">
        <v>377</v>
      </c>
      <c r="AJ55" t="s">
        <v>347</v>
      </c>
      <c r="AK55">
        <v>0.04</v>
      </c>
      <c r="AL55" t="s">
        <v>1028</v>
      </c>
      <c r="AM55" s="30"/>
      <c r="AN55">
        <v>0.04</v>
      </c>
      <c r="AO55" s="30"/>
      <c r="AP55" s="30"/>
      <c r="AQ55" s="30"/>
      <c r="AR55" s="30"/>
      <c r="AS55">
        <v>0</v>
      </c>
      <c r="AT55" s="30"/>
      <c r="AU55" t="s">
        <v>1029</v>
      </c>
      <c r="AV55" t="s">
        <v>1030</v>
      </c>
      <c r="AW55" s="30"/>
      <c r="AX55" s="30"/>
      <c r="AY55" t="s">
        <v>1031</v>
      </c>
      <c r="AZ55">
        <v>24</v>
      </c>
      <c r="BA55" t="s">
        <v>421</v>
      </c>
      <c r="BC55" t="s">
        <v>194</v>
      </c>
      <c r="BD55" t="s">
        <v>194</v>
      </c>
      <c r="BE55" t="s">
        <v>593</v>
      </c>
      <c r="BF55" t="s">
        <v>196</v>
      </c>
      <c r="BH55" t="s">
        <v>1032</v>
      </c>
      <c r="BM55" t="s">
        <v>1033</v>
      </c>
      <c r="BN55" t="s">
        <v>1034</v>
      </c>
      <c r="BO55" s="40" t="s">
        <v>1035</v>
      </c>
      <c r="BP55" t="s">
        <v>1036</v>
      </c>
    </row>
    <row r="56" spans="1:68" s="53" customFormat="1">
      <c r="A56">
        <v>55</v>
      </c>
      <c r="B56" s="53" t="s">
        <v>161</v>
      </c>
      <c r="D56" s="53" t="s">
        <v>1033</v>
      </c>
      <c r="F56" s="53" t="s">
        <v>1037</v>
      </c>
      <c r="G56" s="53" t="s">
        <v>1038</v>
      </c>
      <c r="H56" s="53">
        <v>2007</v>
      </c>
      <c r="I56" s="53" t="s">
        <v>442</v>
      </c>
      <c r="J56" s="53" t="s">
        <v>1039</v>
      </c>
      <c r="L56" s="102" t="s">
        <v>1040</v>
      </c>
      <c r="M56" s="53" t="s">
        <v>168</v>
      </c>
      <c r="V56" s="53" t="s">
        <v>174</v>
      </c>
      <c r="W56" s="53" t="s">
        <v>279</v>
      </c>
      <c r="X56" s="53" t="s">
        <v>1024</v>
      </c>
      <c r="AA56" s="53">
        <v>3</v>
      </c>
      <c r="AB56" s="53" t="s">
        <v>1025</v>
      </c>
      <c r="AC56" s="53" t="s">
        <v>1026</v>
      </c>
      <c r="AD56" s="53" t="s">
        <v>809</v>
      </c>
      <c r="BK56" s="53" t="s">
        <v>1041</v>
      </c>
      <c r="BL56" s="53" t="s">
        <v>728</v>
      </c>
      <c r="BM56" s="53" t="s">
        <v>1014</v>
      </c>
      <c r="BP56" s="53" t="s">
        <v>1042</v>
      </c>
    </row>
    <row r="57" spans="1:68">
      <c r="A57">
        <v>56</v>
      </c>
      <c r="B57" s="40" t="s">
        <v>384</v>
      </c>
      <c r="C57" s="40" t="s">
        <v>434</v>
      </c>
      <c r="D57" t="s">
        <v>1043</v>
      </c>
      <c r="E57" s="40" t="s">
        <v>156</v>
      </c>
      <c r="F57" t="s">
        <v>1044</v>
      </c>
      <c r="G57" t="s">
        <v>1045</v>
      </c>
      <c r="H57">
        <v>2016</v>
      </c>
      <c r="I57" t="s">
        <v>545</v>
      </c>
      <c r="J57" t="s">
        <v>1046</v>
      </c>
      <c r="L57" s="117" t="s">
        <v>1047</v>
      </c>
      <c r="M57" t="s">
        <v>168</v>
      </c>
      <c r="N57" t="s">
        <v>1048</v>
      </c>
      <c r="O57" t="s">
        <v>1049</v>
      </c>
      <c r="R57" s="30"/>
      <c r="S57" s="38" t="s">
        <v>1050</v>
      </c>
      <c r="T57" s="38" t="s">
        <v>1051</v>
      </c>
      <c r="U57" t="s">
        <v>1052</v>
      </c>
      <c r="V57" t="s">
        <v>174</v>
      </c>
      <c r="W57" t="s">
        <v>279</v>
      </c>
      <c r="X57" t="s">
        <v>1053</v>
      </c>
      <c r="Y57">
        <v>2500</v>
      </c>
      <c r="Z57" t="s">
        <v>1054</v>
      </c>
      <c r="AA57">
        <v>5</v>
      </c>
      <c r="AB57" t="s">
        <v>1055</v>
      </c>
      <c r="AD57" t="s">
        <v>1056</v>
      </c>
      <c r="AE57" t="s">
        <v>1057</v>
      </c>
      <c r="AF57" t="s">
        <v>1058</v>
      </c>
      <c r="AG57" s="30"/>
      <c r="AH57" t="s">
        <v>1059</v>
      </c>
      <c r="AI57" t="s">
        <v>377</v>
      </c>
      <c r="AJ57" t="s">
        <v>1060</v>
      </c>
      <c r="AK57" s="30"/>
      <c r="AL57" s="30"/>
      <c r="AN57" s="30"/>
      <c r="AO57" s="30"/>
      <c r="AP57" s="30"/>
      <c r="AQ57" t="s">
        <v>1061</v>
      </c>
      <c r="AR57" t="s">
        <v>1062</v>
      </c>
      <c r="AS57">
        <v>0</v>
      </c>
      <c r="AT57" t="s">
        <v>1063</v>
      </c>
      <c r="AU57" t="s">
        <v>1064</v>
      </c>
      <c r="AV57" s="30"/>
      <c r="AW57" t="s">
        <v>1065</v>
      </c>
      <c r="AX57" t="s">
        <v>1066</v>
      </c>
      <c r="AY57" s="30"/>
      <c r="AZ57">
        <v>23</v>
      </c>
      <c r="BA57" t="s">
        <v>421</v>
      </c>
      <c r="BC57" t="s">
        <v>194</v>
      </c>
      <c r="BD57" t="s">
        <v>194</v>
      </c>
      <c r="BE57" t="s">
        <v>429</v>
      </c>
      <c r="BF57" t="s">
        <v>196</v>
      </c>
      <c r="BJ57" t="s">
        <v>1067</v>
      </c>
      <c r="BL57" s="85" t="s">
        <v>1068</v>
      </c>
      <c r="BM57" t="s">
        <v>1069</v>
      </c>
      <c r="BN57" t="s">
        <v>1070</v>
      </c>
      <c r="BO57" s="40" t="s">
        <v>476</v>
      </c>
      <c r="BP57" t="s">
        <v>1071</v>
      </c>
    </row>
    <row r="58" spans="1:68">
      <c r="A58">
        <v>57</v>
      </c>
      <c r="B58" s="40" t="s">
        <v>384</v>
      </c>
      <c r="C58" s="40" t="s">
        <v>434</v>
      </c>
      <c r="D58" t="s">
        <v>1072</v>
      </c>
      <c r="E58" s="40" t="s">
        <v>156</v>
      </c>
      <c r="F58" t="s">
        <v>1073</v>
      </c>
      <c r="H58">
        <v>2018</v>
      </c>
      <c r="I58" t="s">
        <v>442</v>
      </c>
      <c r="J58" t="s">
        <v>1074</v>
      </c>
      <c r="K58" s="117" t="s">
        <v>1075</v>
      </c>
      <c r="L58" s="117" t="s">
        <v>1047</v>
      </c>
      <c r="M58" t="s">
        <v>168</v>
      </c>
      <c r="N58" t="s">
        <v>1076</v>
      </c>
      <c r="O58" t="s">
        <v>1077</v>
      </c>
      <c r="R58" s="30"/>
      <c r="S58" s="38" t="s">
        <v>1078</v>
      </c>
      <c r="T58" s="38" t="s">
        <v>1079</v>
      </c>
      <c r="U58" t="s">
        <v>1080</v>
      </c>
      <c r="V58" t="s">
        <v>174</v>
      </c>
      <c r="W58" t="s">
        <v>279</v>
      </c>
      <c r="X58" t="s">
        <v>1081</v>
      </c>
      <c r="Y58">
        <v>2500</v>
      </c>
      <c r="Z58" t="s">
        <v>1082</v>
      </c>
      <c r="AA58" t="s">
        <v>1083</v>
      </c>
      <c r="AB58" s="30"/>
      <c r="AC58" s="30"/>
      <c r="AD58" t="s">
        <v>1084</v>
      </c>
      <c r="AF58" s="30"/>
      <c r="AH58" t="s">
        <v>1059</v>
      </c>
      <c r="AI58" t="s">
        <v>1085</v>
      </c>
      <c r="AJ58" t="s">
        <v>1086</v>
      </c>
      <c r="AK58" s="30"/>
      <c r="AL58" t="s">
        <v>1087</v>
      </c>
      <c r="AN58" t="s">
        <v>1088</v>
      </c>
      <c r="AO58" t="s">
        <v>1089</v>
      </c>
      <c r="AP58" t="s">
        <v>1090</v>
      </c>
      <c r="AQ58" t="s">
        <v>1091</v>
      </c>
      <c r="AR58" t="s">
        <v>1092</v>
      </c>
      <c r="AS58" t="s">
        <v>1093</v>
      </c>
      <c r="AT58" t="s">
        <v>1094</v>
      </c>
      <c r="AU58" t="s">
        <v>1064</v>
      </c>
      <c r="AV58" t="s">
        <v>1095</v>
      </c>
      <c r="AW58" t="s">
        <v>1095</v>
      </c>
      <c r="AX58" t="s">
        <v>1095</v>
      </c>
      <c r="AY58" s="30"/>
      <c r="AZ58" t="s">
        <v>1096</v>
      </c>
      <c r="BA58" t="s">
        <v>1097</v>
      </c>
      <c r="BC58" t="s">
        <v>194</v>
      </c>
      <c r="BD58" t="s">
        <v>194</v>
      </c>
      <c r="BE58" t="s">
        <v>429</v>
      </c>
      <c r="BF58" s="30"/>
      <c r="BJ58" t="s">
        <v>1098</v>
      </c>
      <c r="BK58" t="s">
        <v>1099</v>
      </c>
      <c r="BL58" s="85" t="s">
        <v>1100</v>
      </c>
      <c r="BM58" t="s">
        <v>1101</v>
      </c>
      <c r="BN58" t="s">
        <v>1102</v>
      </c>
      <c r="BO58" s="40" t="s">
        <v>476</v>
      </c>
      <c r="BP58" t="s">
        <v>1103</v>
      </c>
    </row>
    <row r="59" spans="1:68">
      <c r="A59">
        <v>58</v>
      </c>
      <c r="B59" s="40" t="s">
        <v>384</v>
      </c>
      <c r="C59" s="40" t="s">
        <v>161</v>
      </c>
      <c r="D59" t="s">
        <v>1104</v>
      </c>
      <c r="E59" s="40" t="s">
        <v>156</v>
      </c>
      <c r="F59" t="s">
        <v>1105</v>
      </c>
      <c r="G59" t="s">
        <v>1106</v>
      </c>
      <c r="H59">
        <v>2017</v>
      </c>
      <c r="I59" t="s">
        <v>165</v>
      </c>
      <c r="J59" t="s">
        <v>1107</v>
      </c>
      <c r="K59" s="59" t="s">
        <v>1108</v>
      </c>
      <c r="L59" s="117" t="s">
        <v>1047</v>
      </c>
      <c r="M59" t="s">
        <v>168</v>
      </c>
      <c r="N59" t="s">
        <v>1109</v>
      </c>
      <c r="O59" t="s">
        <v>1110</v>
      </c>
      <c r="R59" s="30"/>
      <c r="S59" s="38" t="s">
        <v>1111</v>
      </c>
      <c r="T59" s="38" t="s">
        <v>1112</v>
      </c>
      <c r="U59" t="s">
        <v>1113</v>
      </c>
      <c r="V59" t="s">
        <v>174</v>
      </c>
      <c r="W59" t="s">
        <v>279</v>
      </c>
      <c r="X59" t="s">
        <v>1114</v>
      </c>
      <c r="Y59" t="s">
        <v>1115</v>
      </c>
      <c r="Z59" t="s">
        <v>1116</v>
      </c>
      <c r="AA59" t="s">
        <v>1117</v>
      </c>
      <c r="AB59" t="s">
        <v>1118</v>
      </c>
      <c r="AC59" t="s">
        <v>1119</v>
      </c>
      <c r="AD59" t="s">
        <v>809</v>
      </c>
      <c r="AF59" t="s">
        <v>1120</v>
      </c>
      <c r="AH59" t="s">
        <v>1059</v>
      </c>
      <c r="AI59" t="s">
        <v>377</v>
      </c>
      <c r="AJ59" s="41" t="s">
        <v>1121</v>
      </c>
      <c r="AL59" t="s">
        <v>1122</v>
      </c>
      <c r="AM59" t="s">
        <v>1122</v>
      </c>
      <c r="AN59" t="s">
        <v>1123</v>
      </c>
      <c r="AO59">
        <v>1.5</v>
      </c>
      <c r="AQ59" t="s">
        <v>1061</v>
      </c>
      <c r="AR59" t="s">
        <v>223</v>
      </c>
      <c r="AS59">
        <v>0</v>
      </c>
      <c r="AU59" t="s">
        <v>1124</v>
      </c>
      <c r="AV59" t="s">
        <v>1125</v>
      </c>
      <c r="AW59" t="s">
        <v>1126</v>
      </c>
      <c r="AX59" t="s">
        <v>257</v>
      </c>
      <c r="AY59">
        <v>100</v>
      </c>
      <c r="AZ59">
        <v>20</v>
      </c>
      <c r="BA59" t="s">
        <v>1127</v>
      </c>
      <c r="BC59" t="s">
        <v>194</v>
      </c>
      <c r="BD59" t="s">
        <v>194</v>
      </c>
      <c r="BE59" t="s">
        <v>429</v>
      </c>
      <c r="BF59" t="s">
        <v>1128</v>
      </c>
      <c r="BI59" t="s">
        <v>1129</v>
      </c>
      <c r="BJ59" t="s">
        <v>1130</v>
      </c>
      <c r="BK59" t="s">
        <v>1131</v>
      </c>
      <c r="BL59" s="85" t="s">
        <v>1100</v>
      </c>
      <c r="BM59" t="s">
        <v>1132</v>
      </c>
      <c r="BO59" s="40" t="s">
        <v>476</v>
      </c>
      <c r="BP59" t="s">
        <v>1133</v>
      </c>
    </row>
    <row r="60" spans="1:68">
      <c r="A60">
        <v>59</v>
      </c>
      <c r="B60" s="40" t="s">
        <v>161</v>
      </c>
      <c r="D60" t="s">
        <v>1134</v>
      </c>
      <c r="E60" s="40" t="s">
        <v>156</v>
      </c>
      <c r="F60" t="s">
        <v>1105</v>
      </c>
      <c r="G60" t="s">
        <v>1106</v>
      </c>
      <c r="H60">
        <v>2017</v>
      </c>
      <c r="I60" t="s">
        <v>165</v>
      </c>
      <c r="J60" t="s">
        <v>1107</v>
      </c>
      <c r="K60" s="59" t="s">
        <v>1108</v>
      </c>
      <c r="L60" s="117" t="s">
        <v>1047</v>
      </c>
      <c r="M60" t="s">
        <v>168</v>
      </c>
      <c r="N60" t="s">
        <v>1135</v>
      </c>
      <c r="O60" t="s">
        <v>1136</v>
      </c>
      <c r="R60" s="30"/>
      <c r="S60" s="38" t="s">
        <v>1111</v>
      </c>
      <c r="T60" s="38" t="s">
        <v>1137</v>
      </c>
      <c r="U60" t="s">
        <v>1113</v>
      </c>
      <c r="V60" t="s">
        <v>174</v>
      </c>
      <c r="W60" t="s">
        <v>279</v>
      </c>
      <c r="X60" t="s">
        <v>1114</v>
      </c>
      <c r="Y60" t="s">
        <v>1115</v>
      </c>
      <c r="Z60" t="s">
        <v>1116</v>
      </c>
      <c r="AA60">
        <v>6</v>
      </c>
      <c r="AB60" t="s">
        <v>1138</v>
      </c>
      <c r="AC60" t="s">
        <v>1139</v>
      </c>
      <c r="AD60" t="s">
        <v>809</v>
      </c>
      <c r="AF60" t="s">
        <v>1140</v>
      </c>
      <c r="AH60" t="s">
        <v>1059</v>
      </c>
      <c r="AI60" t="s">
        <v>1141</v>
      </c>
      <c r="AJ60" s="41" t="s">
        <v>1121</v>
      </c>
      <c r="AL60" t="s">
        <v>1142</v>
      </c>
      <c r="AM60" s="30"/>
      <c r="AN60" t="s">
        <v>1123</v>
      </c>
      <c r="AO60">
        <v>1.5</v>
      </c>
      <c r="AQ60" t="s">
        <v>1061</v>
      </c>
      <c r="AR60" t="s">
        <v>223</v>
      </c>
      <c r="AS60">
        <v>0</v>
      </c>
      <c r="AU60" t="s">
        <v>1143</v>
      </c>
      <c r="AV60" t="s">
        <v>1125</v>
      </c>
      <c r="AW60" t="s">
        <v>1126</v>
      </c>
      <c r="AX60" t="s">
        <v>257</v>
      </c>
      <c r="AY60">
        <v>100</v>
      </c>
      <c r="AZ60">
        <v>20</v>
      </c>
      <c r="BA60" t="s">
        <v>1127</v>
      </c>
      <c r="BC60" t="s">
        <v>194</v>
      </c>
      <c r="BD60" t="s">
        <v>194</v>
      </c>
      <c r="BE60" t="s">
        <v>429</v>
      </c>
      <c r="BF60" t="s">
        <v>1128</v>
      </c>
      <c r="BI60" t="s">
        <v>1129</v>
      </c>
      <c r="BJ60" t="s">
        <v>1130</v>
      </c>
      <c r="BK60" t="s">
        <v>1131</v>
      </c>
      <c r="BL60" s="85" t="s">
        <v>1100</v>
      </c>
      <c r="BM60" t="s">
        <v>1132</v>
      </c>
      <c r="BO60" s="40" t="s">
        <v>476</v>
      </c>
      <c r="BP60" t="s">
        <v>1133</v>
      </c>
    </row>
    <row r="61" spans="1:68" ht="15.75" customHeight="1">
      <c r="A61">
        <v>60</v>
      </c>
      <c r="B61" s="40" t="s">
        <v>584</v>
      </c>
      <c r="C61" t="s">
        <v>385</v>
      </c>
      <c r="D61" t="s">
        <v>1144</v>
      </c>
      <c r="E61" s="40" t="s">
        <v>156</v>
      </c>
      <c r="F61" t="s">
        <v>1105</v>
      </c>
      <c r="G61" t="s">
        <v>1106</v>
      </c>
      <c r="H61">
        <v>2018</v>
      </c>
      <c r="I61" t="s">
        <v>165</v>
      </c>
      <c r="J61" t="s">
        <v>1145</v>
      </c>
      <c r="K61" s="117" t="s">
        <v>1146</v>
      </c>
      <c r="L61" s="117" t="s">
        <v>1047</v>
      </c>
      <c r="M61" t="s">
        <v>168</v>
      </c>
      <c r="N61" t="s">
        <v>1109</v>
      </c>
      <c r="O61" t="s">
        <v>1110</v>
      </c>
      <c r="R61" s="30"/>
      <c r="S61" s="38" t="s">
        <v>1111</v>
      </c>
      <c r="T61" s="38" t="s">
        <v>1112</v>
      </c>
      <c r="U61" t="s">
        <v>1147</v>
      </c>
      <c r="V61" s="92" t="s">
        <v>174</v>
      </c>
      <c r="W61" t="s">
        <v>279</v>
      </c>
      <c r="X61" t="s">
        <v>1148</v>
      </c>
      <c r="Y61" s="42"/>
      <c r="Z61" s="42"/>
      <c r="AA61">
        <v>5</v>
      </c>
      <c r="AB61" t="s">
        <v>1149</v>
      </c>
      <c r="AC61" t="s">
        <v>1150</v>
      </c>
      <c r="AD61" t="s">
        <v>1056</v>
      </c>
      <c r="AE61" s="30"/>
      <c r="AF61" t="s">
        <v>1151</v>
      </c>
      <c r="AG61" t="s">
        <v>1152</v>
      </c>
      <c r="AH61" t="s">
        <v>1059</v>
      </c>
      <c r="AI61" t="s">
        <v>1153</v>
      </c>
      <c r="AJ61" t="s">
        <v>1154</v>
      </c>
      <c r="AK61" s="30"/>
      <c r="AL61" t="s">
        <v>1155</v>
      </c>
      <c r="AM61" s="30"/>
      <c r="AN61" t="s">
        <v>1156</v>
      </c>
      <c r="AO61">
        <v>1</v>
      </c>
      <c r="AP61" s="30"/>
      <c r="AQ61" t="s">
        <v>1061</v>
      </c>
      <c r="AR61" t="s">
        <v>223</v>
      </c>
      <c r="AS61" s="30"/>
      <c r="AT61" t="s">
        <v>1157</v>
      </c>
      <c r="AU61" t="s">
        <v>1064</v>
      </c>
      <c r="AV61" s="30"/>
      <c r="AW61" s="30"/>
      <c r="AX61" t="s">
        <v>1158</v>
      </c>
      <c r="AY61" t="s">
        <v>1159</v>
      </c>
      <c r="AZ61">
        <v>18</v>
      </c>
      <c r="BA61" t="s">
        <v>421</v>
      </c>
      <c r="BC61" t="s">
        <v>1160</v>
      </c>
      <c r="BD61" t="s">
        <v>1161</v>
      </c>
      <c r="BE61" t="s">
        <v>429</v>
      </c>
      <c r="BF61" t="s">
        <v>196</v>
      </c>
      <c r="BJ61" t="s">
        <v>1162</v>
      </c>
      <c r="BK61" t="s">
        <v>1163</v>
      </c>
      <c r="BL61" s="85" t="s">
        <v>1100</v>
      </c>
      <c r="BM61" s="98" t="s">
        <v>1164</v>
      </c>
      <c r="BN61" t="s">
        <v>1165</v>
      </c>
      <c r="BO61" s="40" t="s">
        <v>476</v>
      </c>
      <c r="BP61" t="s">
        <v>1166</v>
      </c>
    </row>
    <row r="62" spans="1:68">
      <c r="A62">
        <v>61</v>
      </c>
      <c r="B62" s="40" t="s">
        <v>384</v>
      </c>
      <c r="C62" s="40" t="s">
        <v>434</v>
      </c>
      <c r="D62" t="s">
        <v>1167</v>
      </c>
      <c r="E62" s="40" t="s">
        <v>203</v>
      </c>
      <c r="F62" t="s">
        <v>1168</v>
      </c>
      <c r="G62" t="s">
        <v>1169</v>
      </c>
      <c r="H62">
        <v>2003</v>
      </c>
      <c r="I62" t="s">
        <v>545</v>
      </c>
      <c r="J62" t="s">
        <v>1170</v>
      </c>
      <c r="L62" s="117" t="s">
        <v>1171</v>
      </c>
      <c r="M62" t="s">
        <v>168</v>
      </c>
      <c r="N62" t="s">
        <v>1172</v>
      </c>
      <c r="O62" t="s">
        <v>1173</v>
      </c>
      <c r="R62" s="30" t="s">
        <v>1174</v>
      </c>
      <c r="S62" s="38" t="s">
        <v>1175</v>
      </c>
      <c r="T62" s="38" t="s">
        <v>339</v>
      </c>
      <c r="U62" t="s">
        <v>1176</v>
      </c>
      <c r="V62" s="92" t="s">
        <v>174</v>
      </c>
      <c r="W62" t="s">
        <v>279</v>
      </c>
      <c r="X62" t="s">
        <v>1177</v>
      </c>
      <c r="Y62" t="s">
        <v>1178</v>
      </c>
      <c r="Z62" t="s">
        <v>1179</v>
      </c>
      <c r="AA62" t="s">
        <v>1180</v>
      </c>
      <c r="AB62" t="s">
        <v>1181</v>
      </c>
      <c r="AC62" t="s">
        <v>1182</v>
      </c>
      <c r="AD62" t="s">
        <v>809</v>
      </c>
      <c r="AE62" t="s">
        <v>1183</v>
      </c>
      <c r="AF62" s="30"/>
      <c r="AG62" s="30"/>
      <c r="AH62" s="30"/>
      <c r="AI62" t="s">
        <v>1184</v>
      </c>
      <c r="AJ62" t="s">
        <v>1185</v>
      </c>
      <c r="AK62">
        <v>1.6830000000000001E-2</v>
      </c>
      <c r="AL62" s="30"/>
      <c r="AM62" s="30"/>
      <c r="AN62" s="30"/>
      <c r="AO62" s="30"/>
      <c r="AP62" s="30"/>
      <c r="AQ62" t="s">
        <v>1186</v>
      </c>
      <c r="AR62" t="s">
        <v>1187</v>
      </c>
      <c r="AS62">
        <v>1</v>
      </c>
      <c r="AT62" t="s">
        <v>1188</v>
      </c>
      <c r="AW62" t="s">
        <v>1189</v>
      </c>
      <c r="AY62" s="30"/>
      <c r="AZ62">
        <v>36</v>
      </c>
      <c r="BA62" t="s">
        <v>421</v>
      </c>
      <c r="BC62" t="s">
        <v>194</v>
      </c>
      <c r="BD62" t="s">
        <v>194</v>
      </c>
      <c r="BE62" t="s">
        <v>1190</v>
      </c>
      <c r="BF62" t="s">
        <v>196</v>
      </c>
      <c r="BJ62" t="s">
        <v>1191</v>
      </c>
      <c r="BM62" t="s">
        <v>1192</v>
      </c>
      <c r="BN62" t="s">
        <v>1193</v>
      </c>
      <c r="BO62" s="40" t="s">
        <v>1194</v>
      </c>
      <c r="BP62" t="s">
        <v>1195</v>
      </c>
    </row>
    <row r="63" spans="1:68">
      <c r="A63">
        <v>62</v>
      </c>
      <c r="B63" s="40" t="s">
        <v>584</v>
      </c>
      <c r="C63" t="s">
        <v>161</v>
      </c>
      <c r="D63" t="s">
        <v>1196</v>
      </c>
      <c r="E63" s="40" t="s">
        <v>203</v>
      </c>
      <c r="F63" t="s">
        <v>1197</v>
      </c>
      <c r="G63" t="s">
        <v>1198</v>
      </c>
      <c r="H63">
        <v>2018</v>
      </c>
      <c r="I63" t="s">
        <v>165</v>
      </c>
      <c r="J63" t="s">
        <v>1199</v>
      </c>
      <c r="K63" t="s">
        <v>1200</v>
      </c>
      <c r="L63" s="117" t="s">
        <v>1201</v>
      </c>
      <c r="M63" t="s">
        <v>168</v>
      </c>
      <c r="N63" s="166" t="s">
        <v>1202</v>
      </c>
      <c r="O63" t="s">
        <v>1203</v>
      </c>
      <c r="S63" s="38" t="s">
        <v>1204</v>
      </c>
      <c r="T63" s="38" t="s">
        <v>1205</v>
      </c>
      <c r="U63" t="s">
        <v>1206</v>
      </c>
      <c r="V63" t="s">
        <v>174</v>
      </c>
      <c r="W63" t="s">
        <v>279</v>
      </c>
      <c r="X63" t="s">
        <v>1207</v>
      </c>
      <c r="Y63" s="42"/>
      <c r="Z63" t="s">
        <v>1208</v>
      </c>
      <c r="AA63">
        <v>4</v>
      </c>
      <c r="AB63" t="s">
        <v>1209</v>
      </c>
      <c r="AC63" t="s">
        <v>1210</v>
      </c>
      <c r="AD63" s="30"/>
      <c r="AE63" s="30"/>
      <c r="AF63" s="30"/>
      <c r="AG63" s="30"/>
      <c r="AH63" s="30"/>
      <c r="AI63" t="s">
        <v>1211</v>
      </c>
      <c r="AJ63" t="s">
        <v>1212</v>
      </c>
      <c r="AK63">
        <v>0.02</v>
      </c>
      <c r="AL63" s="30"/>
      <c r="AM63" s="30"/>
      <c r="AN63" s="30"/>
      <c r="AO63" t="s">
        <v>1213</v>
      </c>
      <c r="AP63" s="30"/>
      <c r="AQ63" s="30" t="s">
        <v>1214</v>
      </c>
      <c r="AR63" t="s">
        <v>1215</v>
      </c>
      <c r="AS63" s="30"/>
      <c r="AT63" s="30" t="s">
        <v>1216</v>
      </c>
      <c r="AU63" t="s">
        <v>1217</v>
      </c>
      <c r="AV63" s="30"/>
      <c r="AW63" t="s">
        <v>1218</v>
      </c>
      <c r="AX63" s="30"/>
      <c r="AY63" s="30"/>
      <c r="AZ63">
        <v>12</v>
      </c>
      <c r="BA63" t="s">
        <v>421</v>
      </c>
      <c r="BC63" t="s">
        <v>1219</v>
      </c>
      <c r="BD63" t="s">
        <v>1219</v>
      </c>
      <c r="BE63" t="s">
        <v>1220</v>
      </c>
      <c r="BF63" t="s">
        <v>797</v>
      </c>
      <c r="BJ63" t="s">
        <v>1221</v>
      </c>
      <c r="BL63" t="s">
        <v>1222</v>
      </c>
      <c r="BN63" t="s">
        <v>1223</v>
      </c>
      <c r="BO63" s="40" t="s">
        <v>476</v>
      </c>
      <c r="BP63" t="s">
        <v>1224</v>
      </c>
    </row>
    <row r="64" spans="1:68">
      <c r="A64">
        <v>63</v>
      </c>
      <c r="B64" s="40" t="s">
        <v>584</v>
      </c>
      <c r="C64" t="s">
        <v>161</v>
      </c>
      <c r="D64" t="s">
        <v>1225</v>
      </c>
      <c r="E64" s="40" t="s">
        <v>203</v>
      </c>
      <c r="F64" t="s">
        <v>1226</v>
      </c>
      <c r="G64" t="s">
        <v>1227</v>
      </c>
      <c r="H64">
        <v>2014</v>
      </c>
      <c r="I64" t="s">
        <v>165</v>
      </c>
      <c r="J64" t="s">
        <v>1228</v>
      </c>
      <c r="L64" s="117" t="s">
        <v>1229</v>
      </c>
      <c r="M64" t="s">
        <v>168</v>
      </c>
      <c r="N64" s="50" t="s">
        <v>1230</v>
      </c>
      <c r="O64" s="50" t="s">
        <v>1231</v>
      </c>
      <c r="P64" s="96"/>
      <c r="Q64" s="96"/>
      <c r="R64" s="96"/>
      <c r="S64" s="38" t="s">
        <v>1232</v>
      </c>
      <c r="T64" s="38" t="s">
        <v>1233</v>
      </c>
      <c r="U64" t="s">
        <v>1234</v>
      </c>
      <c r="V64" t="s">
        <v>673</v>
      </c>
      <c r="W64" t="s">
        <v>1235</v>
      </c>
      <c r="X64" t="s">
        <v>1236</v>
      </c>
      <c r="Y64">
        <v>3690</v>
      </c>
      <c r="Z64" t="s">
        <v>1237</v>
      </c>
      <c r="AA64">
        <v>3</v>
      </c>
      <c r="AB64" t="s">
        <v>1238</v>
      </c>
      <c r="AC64" t="s">
        <v>1239</v>
      </c>
      <c r="AD64" t="s">
        <v>809</v>
      </c>
      <c r="AE64" s="30"/>
      <c r="AF64" s="30"/>
      <c r="AG64" s="30"/>
      <c r="AH64" s="30"/>
      <c r="AI64" t="s">
        <v>1240</v>
      </c>
      <c r="AJ64" t="s">
        <v>1241</v>
      </c>
      <c r="AK64">
        <v>1.2149999999999999E-3</v>
      </c>
      <c r="AL64" t="s">
        <v>1242</v>
      </c>
      <c r="AM64" s="30"/>
      <c r="AN64" s="30">
        <v>0.111111111</v>
      </c>
      <c r="AO64" t="s">
        <v>252</v>
      </c>
      <c r="AP64" s="30"/>
      <c r="AQ64" s="30"/>
      <c r="AR64" s="30"/>
      <c r="AS64" s="30"/>
      <c r="AT64" s="30"/>
      <c r="AU64" t="s">
        <v>1124</v>
      </c>
      <c r="AV64" s="30" t="s">
        <v>1243</v>
      </c>
      <c r="AW64" s="30"/>
      <c r="AX64" s="30"/>
      <c r="AY64" s="30"/>
      <c r="AZ64">
        <v>2</v>
      </c>
      <c r="BA64" t="s">
        <v>1244</v>
      </c>
      <c r="BC64" t="s">
        <v>194</v>
      </c>
      <c r="BD64" t="s">
        <v>194</v>
      </c>
      <c r="BE64" t="s">
        <v>593</v>
      </c>
      <c r="BF64" t="s">
        <v>797</v>
      </c>
      <c r="BJ64" t="s">
        <v>1245</v>
      </c>
      <c r="BK64" t="s">
        <v>1246</v>
      </c>
      <c r="BO64" s="88" t="s">
        <v>1247</v>
      </c>
      <c r="BP64" t="s">
        <v>1248</v>
      </c>
    </row>
    <row r="65" spans="1:69">
      <c r="A65">
        <v>64</v>
      </c>
      <c r="B65" s="40" t="s">
        <v>584</v>
      </c>
      <c r="C65" t="s">
        <v>161</v>
      </c>
      <c r="D65" t="s">
        <v>1249</v>
      </c>
      <c r="E65" s="40" t="s">
        <v>156</v>
      </c>
      <c r="F65" t="s">
        <v>1250</v>
      </c>
      <c r="H65">
        <v>2011</v>
      </c>
      <c r="I65" t="s">
        <v>307</v>
      </c>
      <c r="J65" t="s">
        <v>1251</v>
      </c>
      <c r="L65" s="164" t="s">
        <v>1252</v>
      </c>
      <c r="M65" t="s">
        <v>168</v>
      </c>
      <c r="N65" t="s">
        <v>1253</v>
      </c>
      <c r="O65" t="s">
        <v>1254</v>
      </c>
      <c r="R65">
        <v>2005</v>
      </c>
      <c r="S65" s="38" t="s">
        <v>1255</v>
      </c>
      <c r="T65" s="38" t="s">
        <v>1256</v>
      </c>
      <c r="U65" t="s">
        <v>1257</v>
      </c>
      <c r="V65" t="s">
        <v>174</v>
      </c>
      <c r="W65" t="s">
        <v>279</v>
      </c>
      <c r="X65" t="s">
        <v>1258</v>
      </c>
      <c r="Y65" s="38"/>
      <c r="Z65" s="38"/>
      <c r="AA65">
        <v>8</v>
      </c>
      <c r="AB65" t="s">
        <v>1259</v>
      </c>
      <c r="AC65" t="s">
        <v>1260</v>
      </c>
      <c r="AD65" t="s">
        <v>1261</v>
      </c>
      <c r="AE65" s="30"/>
      <c r="AF65" s="30"/>
      <c r="AG65" s="30"/>
      <c r="AH65" s="30" t="s">
        <v>1262</v>
      </c>
      <c r="AI65" t="s">
        <v>1263</v>
      </c>
      <c r="AJ65" t="s">
        <v>1264</v>
      </c>
      <c r="AL65" t="s">
        <v>1265</v>
      </c>
      <c r="AN65">
        <f>1/(2*2)</f>
        <v>0.25</v>
      </c>
      <c r="AO65" t="s">
        <v>1266</v>
      </c>
      <c r="AP65" s="30"/>
      <c r="AQ65" t="s">
        <v>1061</v>
      </c>
      <c r="AR65" t="s">
        <v>1267</v>
      </c>
      <c r="AS65" s="30"/>
      <c r="AT65" s="30"/>
      <c r="AU65" t="s">
        <v>1268</v>
      </c>
      <c r="AW65" t="s">
        <v>1126</v>
      </c>
      <c r="AX65" t="s">
        <v>1269</v>
      </c>
      <c r="AZ65">
        <v>32</v>
      </c>
      <c r="BA65" t="s">
        <v>421</v>
      </c>
      <c r="BB65" t="s">
        <v>259</v>
      </c>
      <c r="BC65" t="s">
        <v>194</v>
      </c>
      <c r="BD65" t="s">
        <v>194</v>
      </c>
      <c r="BE65" t="s">
        <v>593</v>
      </c>
      <c r="BF65" t="s">
        <v>261</v>
      </c>
      <c r="BK65" t="s">
        <v>1270</v>
      </c>
      <c r="BL65" t="s">
        <v>1271</v>
      </c>
      <c r="BN65" t="s">
        <v>1272</v>
      </c>
      <c r="BO65" s="40" t="s">
        <v>883</v>
      </c>
      <c r="BP65" t="s">
        <v>1273</v>
      </c>
    </row>
    <row r="66" spans="1:69">
      <c r="A66">
        <v>65</v>
      </c>
      <c r="B66" s="40" t="s">
        <v>161</v>
      </c>
      <c r="D66" t="s">
        <v>1274</v>
      </c>
      <c r="E66" s="40" t="s">
        <v>203</v>
      </c>
      <c r="F66" t="s">
        <v>1275</v>
      </c>
      <c r="G66" t="s">
        <v>1276</v>
      </c>
      <c r="H66">
        <v>2005</v>
      </c>
      <c r="I66" t="s">
        <v>389</v>
      </c>
      <c r="J66" t="s">
        <v>1277</v>
      </c>
      <c r="L66" s="117" t="s">
        <v>1278</v>
      </c>
      <c r="M66" t="s">
        <v>168</v>
      </c>
      <c r="N66" s="30"/>
      <c r="O66" s="30"/>
      <c r="P66" s="30"/>
      <c r="Q66" s="30"/>
      <c r="R66" t="s">
        <v>1279</v>
      </c>
      <c r="S66" t="s">
        <v>1280</v>
      </c>
      <c r="T66" s="38" t="s">
        <v>1281</v>
      </c>
      <c r="U66" t="s">
        <v>1282</v>
      </c>
      <c r="V66" t="s">
        <v>174</v>
      </c>
      <c r="W66" t="s">
        <v>175</v>
      </c>
      <c r="X66" t="s">
        <v>1283</v>
      </c>
      <c r="Y66">
        <v>2637</v>
      </c>
      <c r="AA66" t="s">
        <v>1284</v>
      </c>
      <c r="AB66" t="s">
        <v>1285</v>
      </c>
      <c r="AC66" t="s">
        <v>1286</v>
      </c>
      <c r="AD66" t="s">
        <v>1287</v>
      </c>
      <c r="AE66" t="s">
        <v>1288</v>
      </c>
      <c r="AF66" s="30" t="s">
        <v>1289</v>
      </c>
      <c r="AG66" s="30"/>
      <c r="AH66" t="s">
        <v>776</v>
      </c>
      <c r="AI66" t="s">
        <v>1290</v>
      </c>
      <c r="AJ66" t="s">
        <v>1291</v>
      </c>
      <c r="AK66" s="140" t="s">
        <v>1292</v>
      </c>
      <c r="AL66" s="30" t="s">
        <v>1293</v>
      </c>
      <c r="AM66" t="s">
        <v>1294</v>
      </c>
      <c r="AN66" s="30">
        <f>1/(5*5)</f>
        <v>0.04</v>
      </c>
      <c r="AO66" t="s">
        <v>419</v>
      </c>
      <c r="AP66" s="30"/>
      <c r="AQ66" t="s">
        <v>1295</v>
      </c>
      <c r="AR66" t="s">
        <v>1296</v>
      </c>
      <c r="AS66" s="30"/>
      <c r="AT66" s="30"/>
      <c r="AU66" t="s">
        <v>1297</v>
      </c>
      <c r="AV66" s="30"/>
      <c r="AW66" s="30"/>
      <c r="AX66" t="s">
        <v>1298</v>
      </c>
      <c r="AY66">
        <v>33</v>
      </c>
      <c r="AZ66">
        <v>20</v>
      </c>
      <c r="BA66" t="s">
        <v>193</v>
      </c>
      <c r="BC66" t="s">
        <v>194</v>
      </c>
      <c r="BD66" t="s">
        <v>194</v>
      </c>
      <c r="BE66" t="s">
        <v>593</v>
      </c>
      <c r="BF66" t="s">
        <v>1299</v>
      </c>
      <c r="BK66" t="s">
        <v>1300</v>
      </c>
      <c r="BL66" t="s">
        <v>1301</v>
      </c>
      <c r="BM66" t="s">
        <v>1302</v>
      </c>
      <c r="BN66" t="s">
        <v>1303</v>
      </c>
      <c r="BO66" s="40" t="s">
        <v>1035</v>
      </c>
      <c r="BP66" t="s">
        <v>1304</v>
      </c>
    </row>
    <row r="67" spans="1:69">
      <c r="A67">
        <v>66</v>
      </c>
      <c r="B67" s="40" t="s">
        <v>161</v>
      </c>
      <c r="D67" t="s">
        <v>1305</v>
      </c>
      <c r="E67" s="40" t="s">
        <v>203</v>
      </c>
      <c r="F67" t="s">
        <v>1275</v>
      </c>
      <c r="G67" t="s">
        <v>1276</v>
      </c>
      <c r="H67">
        <v>2005</v>
      </c>
      <c r="I67" t="s">
        <v>389</v>
      </c>
      <c r="J67" t="s">
        <v>1277</v>
      </c>
      <c r="L67" s="117" t="s">
        <v>1278</v>
      </c>
      <c r="M67" t="s">
        <v>168</v>
      </c>
      <c r="N67" s="30"/>
      <c r="O67" s="30"/>
      <c r="P67" s="30"/>
      <c r="Q67" s="30"/>
      <c r="R67" t="s">
        <v>1306</v>
      </c>
      <c r="S67" t="s">
        <v>1307</v>
      </c>
      <c r="T67" s="38" t="s">
        <v>1308</v>
      </c>
      <c r="U67" t="s">
        <v>1309</v>
      </c>
      <c r="V67" t="s">
        <v>174</v>
      </c>
      <c r="W67" t="s">
        <v>214</v>
      </c>
      <c r="X67" t="s">
        <v>1310</v>
      </c>
      <c r="Y67" t="s">
        <v>1311</v>
      </c>
      <c r="Z67">
        <v>28.8</v>
      </c>
      <c r="AA67">
        <v>1</v>
      </c>
      <c r="AB67" t="s">
        <v>1312</v>
      </c>
      <c r="AC67" t="s">
        <v>1313</v>
      </c>
      <c r="AD67" t="s">
        <v>1314</v>
      </c>
      <c r="AE67" t="s">
        <v>1288</v>
      </c>
      <c r="AF67" s="30" t="s">
        <v>1289</v>
      </c>
      <c r="AG67" s="30"/>
      <c r="AH67" t="s">
        <v>776</v>
      </c>
      <c r="AI67" t="s">
        <v>1290</v>
      </c>
      <c r="AJ67" t="s">
        <v>1315</v>
      </c>
      <c r="AK67">
        <v>6.5000000000000002E-2</v>
      </c>
      <c r="AL67" t="s">
        <v>1316</v>
      </c>
      <c r="AN67" s="30">
        <f>1/(5*5)</f>
        <v>0.04</v>
      </c>
      <c r="AO67" t="s">
        <v>419</v>
      </c>
      <c r="AP67" s="30"/>
      <c r="AQ67" t="s">
        <v>1317</v>
      </c>
      <c r="AR67" t="s">
        <v>1318</v>
      </c>
      <c r="AT67" s="30"/>
      <c r="AU67" t="s">
        <v>1319</v>
      </c>
      <c r="AV67" s="30"/>
      <c r="AW67" s="30"/>
      <c r="AX67" s="30"/>
      <c r="AY67">
        <v>3</v>
      </c>
      <c r="AZ67">
        <v>40</v>
      </c>
      <c r="BA67" t="s">
        <v>193</v>
      </c>
      <c r="BC67" t="s">
        <v>194</v>
      </c>
      <c r="BD67" t="s">
        <v>194</v>
      </c>
      <c r="BE67" t="s">
        <v>593</v>
      </c>
      <c r="BF67" t="s">
        <v>1320</v>
      </c>
      <c r="BK67" t="s">
        <v>1300</v>
      </c>
      <c r="BL67" t="s">
        <v>1301</v>
      </c>
      <c r="BM67" t="s">
        <v>1321</v>
      </c>
      <c r="BN67" t="s">
        <v>1322</v>
      </c>
      <c r="BO67" s="40" t="s">
        <v>1035</v>
      </c>
      <c r="BP67" t="s">
        <v>1323</v>
      </c>
    </row>
    <row r="68" spans="1:69">
      <c r="A68">
        <v>67</v>
      </c>
      <c r="B68" s="40" t="s">
        <v>161</v>
      </c>
      <c r="D68" t="s">
        <v>1324</v>
      </c>
      <c r="E68" s="40" t="s">
        <v>203</v>
      </c>
      <c r="F68" t="s">
        <v>1275</v>
      </c>
      <c r="G68" t="s">
        <v>1276</v>
      </c>
      <c r="H68">
        <v>2005</v>
      </c>
      <c r="I68" t="s">
        <v>389</v>
      </c>
      <c r="J68" t="s">
        <v>1277</v>
      </c>
      <c r="L68" s="117" t="s">
        <v>1278</v>
      </c>
      <c r="M68" t="s">
        <v>168</v>
      </c>
      <c r="N68" s="30"/>
      <c r="O68" s="30"/>
      <c r="P68" s="30"/>
      <c r="Q68" s="30"/>
      <c r="R68" t="s">
        <v>1325</v>
      </c>
      <c r="S68" s="38" t="s">
        <v>1326</v>
      </c>
      <c r="T68" s="38" t="s">
        <v>1308</v>
      </c>
      <c r="U68" t="s">
        <v>1309</v>
      </c>
      <c r="V68" t="s">
        <v>174</v>
      </c>
      <c r="W68" t="s">
        <v>214</v>
      </c>
      <c r="X68" t="s">
        <v>1327</v>
      </c>
      <c r="Y68" t="s">
        <v>1311</v>
      </c>
      <c r="Z68">
        <v>28.8</v>
      </c>
      <c r="AA68" s="30">
        <v>8</v>
      </c>
      <c r="AB68" s="30" t="s">
        <v>1312</v>
      </c>
      <c r="AC68" s="30" t="s">
        <v>1328</v>
      </c>
      <c r="AF68" s="30" t="s">
        <v>1289</v>
      </c>
      <c r="AG68" s="30"/>
      <c r="AH68" t="s">
        <v>776</v>
      </c>
      <c r="AI68" s="30"/>
      <c r="AJ68" t="s">
        <v>1329</v>
      </c>
      <c r="AK68">
        <v>2.5000000000000001E-2</v>
      </c>
      <c r="AL68" s="30"/>
      <c r="AM68" s="30"/>
      <c r="AN68" s="30">
        <f>1/(5*5)</f>
        <v>0.04</v>
      </c>
      <c r="AO68" t="s">
        <v>419</v>
      </c>
      <c r="AP68" s="30"/>
      <c r="AQ68" t="s">
        <v>1330</v>
      </c>
      <c r="AR68" t="s">
        <v>1318</v>
      </c>
      <c r="AT68" t="s">
        <v>1331</v>
      </c>
      <c r="AU68">
        <v>4</v>
      </c>
      <c r="AV68" s="30"/>
      <c r="AW68" s="30"/>
      <c r="AX68" s="30"/>
      <c r="AY68">
        <v>10</v>
      </c>
      <c r="AZ68">
        <v>6</v>
      </c>
      <c r="BA68" t="s">
        <v>193</v>
      </c>
      <c r="BC68" t="s">
        <v>194</v>
      </c>
      <c r="BD68" t="s">
        <v>194</v>
      </c>
      <c r="BE68" t="s">
        <v>593</v>
      </c>
      <c r="BF68" t="s">
        <v>1320</v>
      </c>
      <c r="BH68" t="s">
        <v>1332</v>
      </c>
      <c r="BI68" t="s">
        <v>1333</v>
      </c>
      <c r="BK68" t="s">
        <v>1300</v>
      </c>
      <c r="BL68" t="s">
        <v>1301</v>
      </c>
      <c r="BM68" t="s">
        <v>1334</v>
      </c>
      <c r="BN68" t="s">
        <v>1335</v>
      </c>
      <c r="BO68" s="40" t="s">
        <v>1035</v>
      </c>
      <c r="BP68" t="s">
        <v>1336</v>
      </c>
    </row>
    <row r="69" spans="1:69">
      <c r="A69">
        <v>68</v>
      </c>
      <c r="B69" s="40" t="s">
        <v>161</v>
      </c>
      <c r="D69" t="s">
        <v>1337</v>
      </c>
      <c r="E69" s="40" t="s">
        <v>203</v>
      </c>
      <c r="F69" t="s">
        <v>1275</v>
      </c>
      <c r="G69" t="s">
        <v>1276</v>
      </c>
      <c r="H69">
        <v>2005</v>
      </c>
      <c r="I69" t="s">
        <v>389</v>
      </c>
      <c r="J69" t="s">
        <v>1277</v>
      </c>
      <c r="L69" s="117" t="s">
        <v>1278</v>
      </c>
      <c r="M69" t="s">
        <v>168</v>
      </c>
      <c r="N69" s="30"/>
      <c r="O69" s="30"/>
      <c r="P69" s="30"/>
      <c r="Q69" s="30"/>
      <c r="S69" s="38" t="s">
        <v>1338</v>
      </c>
      <c r="T69" s="38" t="s">
        <v>1281</v>
      </c>
      <c r="U69" t="s">
        <v>1282</v>
      </c>
      <c r="V69" t="s">
        <v>174</v>
      </c>
      <c r="W69" t="s">
        <v>1339</v>
      </c>
      <c r="X69" t="s">
        <v>1340</v>
      </c>
      <c r="Z69" t="s">
        <v>1341</v>
      </c>
      <c r="AA69">
        <v>1</v>
      </c>
      <c r="AB69" t="s">
        <v>848</v>
      </c>
      <c r="AC69" t="s">
        <v>1313</v>
      </c>
      <c r="AD69" s="30" t="s">
        <v>414</v>
      </c>
      <c r="AE69" t="s">
        <v>1342</v>
      </c>
      <c r="AF69" s="30"/>
      <c r="AG69" s="30"/>
      <c r="AH69" t="s">
        <v>776</v>
      </c>
      <c r="AI69" t="s">
        <v>1343</v>
      </c>
      <c r="AJ69" t="s">
        <v>1344</v>
      </c>
      <c r="AK69">
        <v>1.4999999999999999E-2</v>
      </c>
      <c r="AL69" s="30"/>
      <c r="AM69" s="30"/>
      <c r="AN69" s="30">
        <f>1/(5*5)</f>
        <v>0.04</v>
      </c>
      <c r="AO69" t="s">
        <v>419</v>
      </c>
      <c r="AP69" s="30"/>
      <c r="AQ69" t="s">
        <v>1345</v>
      </c>
      <c r="AR69" t="s">
        <v>1346</v>
      </c>
      <c r="AT69" t="s">
        <v>1347</v>
      </c>
      <c r="AU69">
        <v>1</v>
      </c>
      <c r="AV69" s="30"/>
      <c r="AW69" s="30"/>
      <c r="AX69" s="30"/>
      <c r="AY69">
        <v>100</v>
      </c>
      <c r="AZ69">
        <v>24</v>
      </c>
      <c r="BA69" t="s">
        <v>193</v>
      </c>
      <c r="BC69" t="s">
        <v>194</v>
      </c>
      <c r="BD69" t="s">
        <v>194</v>
      </c>
      <c r="BE69" t="s">
        <v>1348</v>
      </c>
      <c r="BF69" t="s">
        <v>196</v>
      </c>
      <c r="BK69" t="s">
        <v>1300</v>
      </c>
      <c r="BL69" t="s">
        <v>1301</v>
      </c>
      <c r="BM69" t="s">
        <v>1349</v>
      </c>
      <c r="BN69" t="s">
        <v>1350</v>
      </c>
      <c r="BO69" s="40" t="s">
        <v>1035</v>
      </c>
      <c r="BP69" t="s">
        <v>1351</v>
      </c>
    </row>
    <row r="70" spans="1:69">
      <c r="A70">
        <v>69</v>
      </c>
      <c r="B70" s="40" t="s">
        <v>161</v>
      </c>
      <c r="D70" t="s">
        <v>1352</v>
      </c>
      <c r="E70" s="40" t="s">
        <v>203</v>
      </c>
      <c r="F70" t="s">
        <v>1275</v>
      </c>
      <c r="G70" t="s">
        <v>1276</v>
      </c>
      <c r="H70">
        <v>2005</v>
      </c>
      <c r="I70" t="s">
        <v>389</v>
      </c>
      <c r="J70" t="s">
        <v>1277</v>
      </c>
      <c r="L70" s="117" t="s">
        <v>1278</v>
      </c>
      <c r="M70" t="s">
        <v>168</v>
      </c>
      <c r="N70" s="30"/>
      <c r="O70" s="30"/>
      <c r="P70" s="30"/>
      <c r="Q70" s="30"/>
      <c r="R70" t="s">
        <v>1353</v>
      </c>
      <c r="S70" s="38" t="s">
        <v>1354</v>
      </c>
      <c r="T70" s="38" t="s">
        <v>1281</v>
      </c>
      <c r="U70" t="s">
        <v>1355</v>
      </c>
      <c r="V70" t="s">
        <v>174</v>
      </c>
      <c r="W70" t="s">
        <v>1339</v>
      </c>
      <c r="X70" t="s">
        <v>1356</v>
      </c>
      <c r="Z70" s="30"/>
      <c r="AA70">
        <v>1</v>
      </c>
      <c r="AB70" t="s">
        <v>848</v>
      </c>
      <c r="AC70" t="s">
        <v>1313</v>
      </c>
      <c r="AD70" t="s">
        <v>1357</v>
      </c>
      <c r="AE70" t="s">
        <v>1288</v>
      </c>
      <c r="AF70" s="30" t="s">
        <v>1358</v>
      </c>
      <c r="AG70" s="30"/>
      <c r="AH70" t="s">
        <v>776</v>
      </c>
      <c r="AI70" t="s">
        <v>1343</v>
      </c>
      <c r="AJ70" t="s">
        <v>1344</v>
      </c>
      <c r="AL70" t="s">
        <v>1359</v>
      </c>
      <c r="AM70" s="30"/>
      <c r="AN70" s="30">
        <f>1/(5*5)</f>
        <v>0.04</v>
      </c>
      <c r="AO70" t="s">
        <v>419</v>
      </c>
      <c r="AP70" s="30"/>
      <c r="AQ70" s="30"/>
      <c r="AR70" t="s">
        <v>1360</v>
      </c>
      <c r="AT70" s="30"/>
      <c r="AU70">
        <v>1</v>
      </c>
      <c r="AV70" s="30"/>
      <c r="AW70" s="30"/>
      <c r="AX70" s="30"/>
      <c r="AY70">
        <v>10</v>
      </c>
      <c r="AZ70">
        <v>87</v>
      </c>
      <c r="BA70" t="s">
        <v>193</v>
      </c>
      <c r="BC70" s="30"/>
      <c r="BD70" t="s">
        <v>194</v>
      </c>
      <c r="BE70" t="s">
        <v>1348</v>
      </c>
      <c r="BF70" t="s">
        <v>196</v>
      </c>
      <c r="BK70" t="s">
        <v>1300</v>
      </c>
      <c r="BL70" t="s">
        <v>1301</v>
      </c>
      <c r="BM70" t="s">
        <v>1361</v>
      </c>
      <c r="BN70" s="30" t="s">
        <v>1362</v>
      </c>
      <c r="BO70" s="40" t="s">
        <v>1035</v>
      </c>
      <c r="BP70" s="30" t="s">
        <v>1323</v>
      </c>
    </row>
    <row r="71" spans="1:69">
      <c r="A71">
        <v>70</v>
      </c>
      <c r="B71" s="40" t="s">
        <v>161</v>
      </c>
      <c r="D71" t="s">
        <v>1363</v>
      </c>
      <c r="E71" s="40" t="s">
        <v>203</v>
      </c>
      <c r="F71" t="s">
        <v>1275</v>
      </c>
      <c r="G71" t="s">
        <v>1276</v>
      </c>
      <c r="H71">
        <v>2005</v>
      </c>
      <c r="I71" t="s">
        <v>389</v>
      </c>
      <c r="J71" t="s">
        <v>1277</v>
      </c>
      <c r="L71" s="117" t="s">
        <v>1278</v>
      </c>
      <c r="M71" t="s">
        <v>168</v>
      </c>
      <c r="N71" s="30"/>
      <c r="O71" s="30"/>
      <c r="P71" s="30"/>
      <c r="Q71" s="30"/>
      <c r="S71" s="38" t="s">
        <v>1364</v>
      </c>
      <c r="T71" s="38" t="s">
        <v>1281</v>
      </c>
      <c r="U71" t="s">
        <v>1365</v>
      </c>
      <c r="V71" t="s">
        <v>174</v>
      </c>
      <c r="W71" t="s">
        <v>279</v>
      </c>
      <c r="X71" t="s">
        <v>1366</v>
      </c>
      <c r="Y71" t="s">
        <v>1367</v>
      </c>
      <c r="Z71" s="30"/>
      <c r="AA71" t="s">
        <v>1368</v>
      </c>
      <c r="AB71" t="s">
        <v>848</v>
      </c>
      <c r="AC71" t="s">
        <v>1313</v>
      </c>
      <c r="AD71" t="s">
        <v>1369</v>
      </c>
      <c r="AE71" t="s">
        <v>1288</v>
      </c>
      <c r="AF71" t="s">
        <v>1370</v>
      </c>
      <c r="AG71" s="30"/>
      <c r="AH71" t="s">
        <v>776</v>
      </c>
      <c r="AI71" t="s">
        <v>1371</v>
      </c>
      <c r="AJ71" t="s">
        <v>1372</v>
      </c>
      <c r="AL71">
        <v>100</v>
      </c>
      <c r="AM71" s="30"/>
      <c r="AN71" s="30">
        <f>1/(2*2)</f>
        <v>0.25</v>
      </c>
      <c r="AO71" t="s">
        <v>1266</v>
      </c>
      <c r="AP71" s="30"/>
      <c r="AQ71" t="s">
        <v>1373</v>
      </c>
      <c r="AR71" t="s">
        <v>1374</v>
      </c>
      <c r="AT71" s="30"/>
      <c r="AU71" t="s">
        <v>1319</v>
      </c>
      <c r="AV71" s="30"/>
      <c r="AW71" s="30"/>
      <c r="AX71" s="30"/>
      <c r="AY71">
        <v>5</v>
      </c>
      <c r="AZ71">
        <v>15</v>
      </c>
      <c r="BA71" t="s">
        <v>193</v>
      </c>
      <c r="BC71" t="s">
        <v>194</v>
      </c>
      <c r="BD71" t="s">
        <v>194</v>
      </c>
      <c r="BE71" t="s">
        <v>593</v>
      </c>
      <c r="BF71" t="s">
        <v>1320</v>
      </c>
      <c r="BK71" t="s">
        <v>1300</v>
      </c>
      <c r="BL71" t="s">
        <v>1301</v>
      </c>
      <c r="BN71" t="s">
        <v>1375</v>
      </c>
      <c r="BO71" s="40" t="s">
        <v>1035</v>
      </c>
      <c r="BP71" t="s">
        <v>1323</v>
      </c>
    </row>
    <row r="72" spans="1:69">
      <c r="A72">
        <v>71</v>
      </c>
      <c r="B72" s="40" t="s">
        <v>161</v>
      </c>
      <c r="D72" t="s">
        <v>1376</v>
      </c>
      <c r="E72" s="40" t="s">
        <v>203</v>
      </c>
      <c r="F72" t="s">
        <v>1275</v>
      </c>
      <c r="G72" t="s">
        <v>1276</v>
      </c>
      <c r="H72">
        <v>2005</v>
      </c>
      <c r="I72" t="s">
        <v>389</v>
      </c>
      <c r="J72" t="s">
        <v>1277</v>
      </c>
      <c r="L72" s="117" t="s">
        <v>1278</v>
      </c>
      <c r="M72" t="s">
        <v>168</v>
      </c>
      <c r="N72" s="30"/>
      <c r="O72" s="30"/>
      <c r="P72" s="30"/>
      <c r="Q72" s="30"/>
      <c r="S72" s="38" t="s">
        <v>1377</v>
      </c>
      <c r="T72" s="38" t="s">
        <v>1281</v>
      </c>
      <c r="U72" t="s">
        <v>1378</v>
      </c>
      <c r="V72" t="s">
        <v>174</v>
      </c>
      <c r="W72" t="s">
        <v>279</v>
      </c>
      <c r="X72" t="s">
        <v>1379</v>
      </c>
      <c r="Y72" t="s">
        <v>1367</v>
      </c>
      <c r="Z72" s="30"/>
      <c r="AA72">
        <v>1</v>
      </c>
      <c r="AB72" t="s">
        <v>848</v>
      </c>
      <c r="AC72" t="s">
        <v>1313</v>
      </c>
      <c r="AD72" t="s">
        <v>332</v>
      </c>
      <c r="AE72" t="s">
        <v>1380</v>
      </c>
      <c r="AF72" t="s">
        <v>1381</v>
      </c>
      <c r="AG72" s="30"/>
      <c r="AH72" t="s">
        <v>776</v>
      </c>
      <c r="AI72" t="s">
        <v>1343</v>
      </c>
      <c r="AJ72" t="s">
        <v>1344</v>
      </c>
      <c r="AL72">
        <f>(5*5)+(5*25)</f>
        <v>150</v>
      </c>
      <c r="AM72" s="30"/>
      <c r="AN72" s="30">
        <f>1/(5*10)</f>
        <v>0.02</v>
      </c>
      <c r="AO72" t="s">
        <v>1382</v>
      </c>
      <c r="AP72" s="30"/>
      <c r="AQ72" t="s">
        <v>1383</v>
      </c>
      <c r="AR72" t="s">
        <v>1384</v>
      </c>
      <c r="AS72">
        <v>1</v>
      </c>
      <c r="AT72" s="30"/>
      <c r="AU72" t="s">
        <v>1385</v>
      </c>
      <c r="AV72" s="30"/>
      <c r="AW72" s="30"/>
      <c r="AX72" s="30"/>
      <c r="AY72">
        <v>20</v>
      </c>
      <c r="AZ72">
        <v>78</v>
      </c>
      <c r="BA72" t="s">
        <v>193</v>
      </c>
      <c r="BC72" t="s">
        <v>194</v>
      </c>
      <c r="BD72" t="s">
        <v>194</v>
      </c>
      <c r="BE72" t="s">
        <v>1348</v>
      </c>
      <c r="BF72" t="s">
        <v>1320</v>
      </c>
      <c r="BK72" t="s">
        <v>1300</v>
      </c>
      <c r="BL72" t="s">
        <v>1301</v>
      </c>
      <c r="BM72" t="s">
        <v>1386</v>
      </c>
      <c r="BN72" t="s">
        <v>1375</v>
      </c>
      <c r="BO72" s="40" t="s">
        <v>1035</v>
      </c>
      <c r="BP72" t="s">
        <v>1323</v>
      </c>
    </row>
    <row r="73" spans="1:69">
      <c r="A73">
        <v>72</v>
      </c>
      <c r="B73" s="40" t="s">
        <v>161</v>
      </c>
      <c r="D73" t="s">
        <v>1387</v>
      </c>
      <c r="E73" s="40" t="s">
        <v>203</v>
      </c>
      <c r="F73" t="s">
        <v>1275</v>
      </c>
      <c r="G73" t="s">
        <v>1276</v>
      </c>
      <c r="H73">
        <v>2005</v>
      </c>
      <c r="I73" t="s">
        <v>389</v>
      </c>
      <c r="J73" t="s">
        <v>1277</v>
      </c>
      <c r="L73" s="117" t="s">
        <v>1278</v>
      </c>
      <c r="M73" t="s">
        <v>168</v>
      </c>
      <c r="N73" s="30"/>
      <c r="O73" s="30"/>
      <c r="P73" s="30"/>
      <c r="Q73" s="30"/>
      <c r="S73" s="38" t="s">
        <v>1364</v>
      </c>
      <c r="T73" s="38" t="s">
        <v>1281</v>
      </c>
      <c r="U73" t="s">
        <v>1388</v>
      </c>
      <c r="V73" t="s">
        <v>174</v>
      </c>
      <c r="W73" t="s">
        <v>279</v>
      </c>
      <c r="X73" t="s">
        <v>1177</v>
      </c>
      <c r="Y73" t="s">
        <v>1367</v>
      </c>
      <c r="Z73" s="30"/>
      <c r="AA73">
        <v>1</v>
      </c>
      <c r="AB73" t="s">
        <v>848</v>
      </c>
      <c r="AC73" t="s">
        <v>1313</v>
      </c>
      <c r="AD73" t="s">
        <v>1389</v>
      </c>
      <c r="AE73" t="s">
        <v>1380</v>
      </c>
      <c r="AF73" t="s">
        <v>1390</v>
      </c>
      <c r="AG73" s="30"/>
      <c r="AH73" t="s">
        <v>776</v>
      </c>
      <c r="AI73" t="s">
        <v>1343</v>
      </c>
      <c r="AJ73" t="s">
        <v>1344</v>
      </c>
      <c r="AK73">
        <v>0.01</v>
      </c>
      <c r="AL73">
        <f>16*20</f>
        <v>320</v>
      </c>
      <c r="AM73" s="30"/>
      <c r="AN73" s="30">
        <f>1/(5*3)</f>
        <v>6.6666666666666666E-2</v>
      </c>
      <c r="AO73" t="s">
        <v>1391</v>
      </c>
      <c r="AP73" s="30"/>
      <c r="AQ73" t="s">
        <v>1392</v>
      </c>
      <c r="AR73" t="s">
        <v>1384</v>
      </c>
      <c r="AS73">
        <v>1</v>
      </c>
      <c r="AT73" s="30"/>
      <c r="AU73" t="s">
        <v>1319</v>
      </c>
      <c r="AV73" s="30"/>
      <c r="AW73" s="30"/>
      <c r="AX73" s="30"/>
      <c r="AY73">
        <v>22</v>
      </c>
      <c r="AZ73">
        <v>15</v>
      </c>
      <c r="BA73" t="s">
        <v>193</v>
      </c>
      <c r="BC73" t="s">
        <v>194</v>
      </c>
      <c r="BD73" t="s">
        <v>194</v>
      </c>
      <c r="BE73" t="s">
        <v>1393</v>
      </c>
      <c r="BF73" t="s">
        <v>1320</v>
      </c>
      <c r="BK73" t="s">
        <v>1300</v>
      </c>
      <c r="BL73" t="s">
        <v>1301</v>
      </c>
      <c r="BM73" t="s">
        <v>1394</v>
      </c>
      <c r="BN73" t="s">
        <v>1375</v>
      </c>
      <c r="BO73" s="40" t="s">
        <v>1035</v>
      </c>
      <c r="BP73" t="s">
        <v>1323</v>
      </c>
    </row>
    <row r="74" spans="1:69" ht="102">
      <c r="A74">
        <v>73</v>
      </c>
      <c r="B74" s="40" t="s">
        <v>161</v>
      </c>
      <c r="D74" t="s">
        <v>1395</v>
      </c>
      <c r="E74" s="40" t="s">
        <v>156</v>
      </c>
      <c r="F74" t="s">
        <v>1396</v>
      </c>
      <c r="G74" t="s">
        <v>1397</v>
      </c>
      <c r="H74">
        <v>2020</v>
      </c>
      <c r="I74" t="s">
        <v>389</v>
      </c>
      <c r="J74" t="s">
        <v>1398</v>
      </c>
      <c r="L74" s="59" t="s">
        <v>1399</v>
      </c>
      <c r="M74" t="s">
        <v>1400</v>
      </c>
      <c r="N74" t="s">
        <v>1401</v>
      </c>
      <c r="O74" t="s">
        <v>1402</v>
      </c>
      <c r="R74" s="30" t="s">
        <v>1403</v>
      </c>
      <c r="S74" s="182" t="s">
        <v>1404</v>
      </c>
      <c r="T74" s="38" t="s">
        <v>1405</v>
      </c>
      <c r="U74" t="s">
        <v>1406</v>
      </c>
      <c r="V74" t="s">
        <v>174</v>
      </c>
      <c r="W74" t="s">
        <v>214</v>
      </c>
      <c r="X74" t="s">
        <v>1407</v>
      </c>
      <c r="Y74" s="30"/>
      <c r="Z74" s="30"/>
      <c r="AA74">
        <v>7</v>
      </c>
      <c r="AB74" t="s">
        <v>1408</v>
      </c>
      <c r="AC74" t="s">
        <v>1409</v>
      </c>
      <c r="AD74" t="s">
        <v>1410</v>
      </c>
      <c r="AE74" s="30"/>
      <c r="AF74" s="30"/>
      <c r="AG74" s="30"/>
      <c r="AH74" s="30"/>
      <c r="AI74" t="s">
        <v>1411</v>
      </c>
      <c r="AJ74" t="s">
        <v>1412</v>
      </c>
      <c r="AK74">
        <v>2.8</v>
      </c>
      <c r="AL74" t="s">
        <v>1413</v>
      </c>
      <c r="AM74" t="s">
        <v>1414</v>
      </c>
      <c r="AN74">
        <v>0.1111</v>
      </c>
      <c r="AO74" t="s">
        <v>1415</v>
      </c>
      <c r="AQ74" t="s">
        <v>1416</v>
      </c>
      <c r="AS74">
        <v>0</v>
      </c>
      <c r="AT74" s="30"/>
      <c r="AU74" t="s">
        <v>1417</v>
      </c>
      <c r="AV74" t="s">
        <v>1418</v>
      </c>
      <c r="AW74" t="s">
        <v>1419</v>
      </c>
      <c r="AX74" t="s">
        <v>1420</v>
      </c>
      <c r="AY74" t="s">
        <v>1421</v>
      </c>
      <c r="AZ74" t="s">
        <v>1422</v>
      </c>
      <c r="BA74" t="s">
        <v>421</v>
      </c>
      <c r="BB74" t="s">
        <v>1423</v>
      </c>
      <c r="BC74" t="s">
        <v>194</v>
      </c>
      <c r="BD74" s="30"/>
      <c r="BE74" s="30"/>
      <c r="BF74" s="30"/>
      <c r="BG74" s="30"/>
      <c r="BH74" s="30" t="s">
        <v>1424</v>
      </c>
      <c r="BI74" t="s">
        <v>1425</v>
      </c>
      <c r="BL74" t="s">
        <v>1426</v>
      </c>
      <c r="BN74" t="s">
        <v>1427</v>
      </c>
      <c r="BO74" s="40" t="s">
        <v>906</v>
      </c>
      <c r="BP74" t="s">
        <v>1428</v>
      </c>
    </row>
    <row r="75" spans="1:69">
      <c r="A75">
        <v>74</v>
      </c>
      <c r="B75" s="40" t="s">
        <v>161</v>
      </c>
      <c r="D75" t="s">
        <v>1429</v>
      </c>
      <c r="E75" s="40" t="s">
        <v>156</v>
      </c>
      <c r="F75" t="s">
        <v>1430</v>
      </c>
      <c r="G75" t="s">
        <v>1431</v>
      </c>
      <c r="H75">
        <v>2016</v>
      </c>
      <c r="I75" t="s">
        <v>545</v>
      </c>
      <c r="J75" t="s">
        <v>1432</v>
      </c>
      <c r="L75" s="117" t="s">
        <v>1433</v>
      </c>
      <c r="M75" t="s">
        <v>168</v>
      </c>
      <c r="N75" t="s">
        <v>1434</v>
      </c>
      <c r="O75" t="s">
        <v>1435</v>
      </c>
      <c r="P75" s="30"/>
      <c r="Q75" s="30"/>
      <c r="R75" t="s">
        <v>1436</v>
      </c>
      <c r="S75" s="38" t="s">
        <v>1437</v>
      </c>
      <c r="T75" s="38" t="s">
        <v>1438</v>
      </c>
      <c r="U75" t="s">
        <v>1439</v>
      </c>
      <c r="V75" t="s">
        <v>673</v>
      </c>
      <c r="W75" t="s">
        <v>740</v>
      </c>
      <c r="X75" t="s">
        <v>1440</v>
      </c>
      <c r="Z75" s="30"/>
      <c r="AA75">
        <v>4</v>
      </c>
      <c r="AB75" t="s">
        <v>1441</v>
      </c>
      <c r="AC75" t="s">
        <v>1442</v>
      </c>
      <c r="AD75" t="s">
        <v>1443</v>
      </c>
      <c r="AF75" t="s">
        <v>1444</v>
      </c>
      <c r="AG75" s="30"/>
      <c r="AH75" t="s">
        <v>1445</v>
      </c>
      <c r="AI75" t="s">
        <v>377</v>
      </c>
      <c r="AJ75" t="s">
        <v>1446</v>
      </c>
      <c r="AK75">
        <v>3.2372000000000001</v>
      </c>
      <c r="AL75" s="30"/>
      <c r="AM75" s="30" t="s">
        <v>1447</v>
      </c>
      <c r="AN75">
        <v>0.06</v>
      </c>
      <c r="AO75" t="s">
        <v>1448</v>
      </c>
      <c r="AP75" s="30"/>
      <c r="AQ75" t="s">
        <v>1449</v>
      </c>
      <c r="AR75" s="30" t="s">
        <v>1450</v>
      </c>
      <c r="AS75">
        <v>1</v>
      </c>
      <c r="AT75" s="30"/>
      <c r="AU75" t="s">
        <v>1451</v>
      </c>
      <c r="AV75" t="s">
        <v>1452</v>
      </c>
      <c r="AW75" s="30"/>
      <c r="AX75" s="30"/>
      <c r="AY75" t="s">
        <v>1453</v>
      </c>
      <c r="AZ75" s="30" t="s">
        <v>1454</v>
      </c>
      <c r="BA75" t="s">
        <v>193</v>
      </c>
      <c r="BC75" t="s">
        <v>194</v>
      </c>
      <c r="BD75" t="s">
        <v>194</v>
      </c>
      <c r="BE75" t="s">
        <v>429</v>
      </c>
      <c r="BF75" t="s">
        <v>430</v>
      </c>
      <c r="BH75" t="s">
        <v>1455</v>
      </c>
      <c r="BI75" t="s">
        <v>1456</v>
      </c>
      <c r="BL75" t="s">
        <v>1457</v>
      </c>
      <c r="BM75" t="s">
        <v>1429</v>
      </c>
      <c r="BN75" t="s">
        <v>1458</v>
      </c>
      <c r="BO75" s="40" t="s">
        <v>1459</v>
      </c>
      <c r="BP75" t="s">
        <v>1460</v>
      </c>
    </row>
    <row r="76" spans="1:69">
      <c r="A76">
        <v>75</v>
      </c>
      <c r="B76" s="40" t="s">
        <v>161</v>
      </c>
      <c r="D76" t="s">
        <v>1461</v>
      </c>
      <c r="E76" s="40" t="s">
        <v>156</v>
      </c>
      <c r="F76" t="s">
        <v>1430</v>
      </c>
      <c r="G76" t="s">
        <v>1431</v>
      </c>
      <c r="H76">
        <v>2017</v>
      </c>
      <c r="I76" t="s">
        <v>165</v>
      </c>
      <c r="J76" t="s">
        <v>1432</v>
      </c>
      <c r="L76" s="117" t="s">
        <v>1433</v>
      </c>
      <c r="M76" t="s">
        <v>168</v>
      </c>
      <c r="N76" t="s">
        <v>1434</v>
      </c>
      <c r="O76" t="s">
        <v>1435</v>
      </c>
      <c r="P76" s="30"/>
      <c r="Q76" s="30"/>
      <c r="R76" t="s">
        <v>1436</v>
      </c>
      <c r="S76" s="38" t="s">
        <v>1437</v>
      </c>
      <c r="T76" s="38" t="s">
        <v>1438</v>
      </c>
      <c r="U76" t="s">
        <v>1439</v>
      </c>
      <c r="V76" t="s">
        <v>673</v>
      </c>
      <c r="W76" t="s">
        <v>740</v>
      </c>
      <c r="X76" t="s">
        <v>1440</v>
      </c>
      <c r="Z76" s="30"/>
      <c r="AA76">
        <v>4</v>
      </c>
      <c r="AB76" t="s">
        <v>1441</v>
      </c>
      <c r="AC76" t="s">
        <v>1442</v>
      </c>
      <c r="AF76" t="s">
        <v>1444</v>
      </c>
      <c r="AG76" s="30"/>
      <c r="AH76" t="s">
        <v>1445</v>
      </c>
      <c r="AI76" t="s">
        <v>377</v>
      </c>
      <c r="AJ76" t="s">
        <v>1446</v>
      </c>
      <c r="AK76">
        <v>3.2372000000000001</v>
      </c>
      <c r="AL76" s="30"/>
      <c r="AM76" s="30" t="s">
        <v>1447</v>
      </c>
      <c r="AN76">
        <v>0.06</v>
      </c>
      <c r="AO76" t="s">
        <v>1448</v>
      </c>
      <c r="AP76" s="30"/>
      <c r="AQ76" t="s">
        <v>1449</v>
      </c>
      <c r="AR76" s="30" t="s">
        <v>1450</v>
      </c>
      <c r="AS76">
        <v>1</v>
      </c>
      <c r="AT76" s="30"/>
      <c r="AU76" t="s">
        <v>1451</v>
      </c>
      <c r="AV76" t="s">
        <v>1452</v>
      </c>
      <c r="AW76" s="30"/>
      <c r="AX76" s="30"/>
      <c r="AY76" t="s">
        <v>1462</v>
      </c>
      <c r="AZ76" s="30" t="s">
        <v>1454</v>
      </c>
      <c r="BA76" t="s">
        <v>193</v>
      </c>
      <c r="BC76" t="s">
        <v>194</v>
      </c>
      <c r="BD76" t="s">
        <v>194</v>
      </c>
      <c r="BE76" t="s">
        <v>429</v>
      </c>
      <c r="BF76" t="s">
        <v>430</v>
      </c>
      <c r="BH76" t="s">
        <v>1455</v>
      </c>
      <c r="BI76" t="s">
        <v>1456</v>
      </c>
      <c r="BL76" t="s">
        <v>1457</v>
      </c>
      <c r="BM76" t="s">
        <v>1463</v>
      </c>
      <c r="BN76" t="s">
        <v>1458</v>
      </c>
      <c r="BO76" s="40" t="s">
        <v>1459</v>
      </c>
    </row>
    <row r="77" spans="1:69">
      <c r="A77">
        <v>76</v>
      </c>
      <c r="B77" s="40" t="s">
        <v>161</v>
      </c>
      <c r="D77" t="s">
        <v>1464</v>
      </c>
      <c r="E77" s="40" t="s">
        <v>1465</v>
      </c>
      <c r="F77" t="s">
        <v>1466</v>
      </c>
      <c r="G77" t="s">
        <v>1467</v>
      </c>
      <c r="H77">
        <v>2011</v>
      </c>
      <c r="I77" t="s">
        <v>545</v>
      </c>
      <c r="J77" t="s">
        <v>1468</v>
      </c>
      <c r="L77" s="59" t="s">
        <v>1469</v>
      </c>
      <c r="M77" t="s">
        <v>168</v>
      </c>
      <c r="N77" t="s">
        <v>1470</v>
      </c>
      <c r="O77" t="s">
        <v>1471</v>
      </c>
      <c r="P77" s="30"/>
      <c r="Q77" s="30"/>
      <c r="R77">
        <v>2004.8</v>
      </c>
      <c r="S77" s="38" t="s">
        <v>1472</v>
      </c>
      <c r="T77" s="38" t="s">
        <v>1473</v>
      </c>
      <c r="U77" t="s">
        <v>1474</v>
      </c>
      <c r="V77" t="s">
        <v>673</v>
      </c>
      <c r="W77" t="s">
        <v>1475</v>
      </c>
      <c r="X77" t="s">
        <v>1236</v>
      </c>
      <c r="Z77" s="30"/>
      <c r="AA77">
        <v>8</v>
      </c>
      <c r="AB77" t="s">
        <v>1476</v>
      </c>
      <c r="AC77" t="s">
        <v>1477</v>
      </c>
      <c r="AE77" t="s">
        <v>244</v>
      </c>
      <c r="AF77" t="s">
        <v>1478</v>
      </c>
      <c r="AG77" s="30"/>
      <c r="AH77" t="s">
        <v>1479</v>
      </c>
      <c r="AI77" t="s">
        <v>1480</v>
      </c>
      <c r="AJ77" t="s">
        <v>1481</v>
      </c>
      <c r="AK77">
        <v>0.04</v>
      </c>
      <c r="AL77" t="s">
        <v>1482</v>
      </c>
      <c r="AM77" t="s">
        <v>1483</v>
      </c>
      <c r="AO77" t="s">
        <v>252</v>
      </c>
      <c r="AP77" s="30"/>
      <c r="AQ77" t="s">
        <v>1484</v>
      </c>
      <c r="AR77" t="s">
        <v>1485</v>
      </c>
      <c r="AS77">
        <v>1</v>
      </c>
      <c r="AT77" s="30"/>
      <c r="AU77" t="s">
        <v>1486</v>
      </c>
      <c r="AV77" t="s">
        <v>1487</v>
      </c>
      <c r="AW77" t="s">
        <v>256</v>
      </c>
      <c r="AX77" t="s">
        <v>1488</v>
      </c>
      <c r="AY77" s="30"/>
      <c r="AZ77">
        <v>63</v>
      </c>
      <c r="BA77" t="s">
        <v>1489</v>
      </c>
      <c r="BC77" t="s">
        <v>194</v>
      </c>
      <c r="BD77" s="30" t="s">
        <v>194</v>
      </c>
      <c r="BE77" s="30" t="s">
        <v>429</v>
      </c>
      <c r="BF77" t="s">
        <v>1490</v>
      </c>
      <c r="BJ77" t="s">
        <v>1491</v>
      </c>
      <c r="BN77" t="s">
        <v>1492</v>
      </c>
      <c r="BO77" s="40" t="s">
        <v>1459</v>
      </c>
      <c r="BP77" t="s">
        <v>1493</v>
      </c>
    </row>
    <row r="78" spans="1:69" s="50" customFormat="1">
      <c r="A78">
        <v>77</v>
      </c>
      <c r="B78" s="50" t="s">
        <v>161</v>
      </c>
      <c r="D78" s="50" t="s">
        <v>1494</v>
      </c>
      <c r="F78" s="50" t="s">
        <v>1495</v>
      </c>
      <c r="G78" s="50" t="s">
        <v>1496</v>
      </c>
      <c r="H78" s="50">
        <v>2012</v>
      </c>
      <c r="I78" s="50" t="s">
        <v>545</v>
      </c>
      <c r="J78" s="50" t="s">
        <v>1497</v>
      </c>
      <c r="L78" s="60" t="s">
        <v>1498</v>
      </c>
      <c r="M78" s="50" t="s">
        <v>168</v>
      </c>
      <c r="R78" s="50">
        <v>2008</v>
      </c>
      <c r="S78" s="61"/>
      <c r="T78" s="61"/>
      <c r="U78" s="50" t="s">
        <v>1499</v>
      </c>
      <c r="V78" s="50" t="s">
        <v>1500</v>
      </c>
      <c r="W78" t="s">
        <v>1501</v>
      </c>
      <c r="X78" s="50" t="s">
        <v>1502</v>
      </c>
      <c r="AA78" s="50" t="s">
        <v>1503</v>
      </c>
      <c r="AB78" s="50" t="s">
        <v>1504</v>
      </c>
      <c r="AD78" s="50" t="s">
        <v>414</v>
      </c>
      <c r="AE78" s="50" t="s">
        <v>1505</v>
      </c>
      <c r="AJ78" s="50" t="s">
        <v>1506</v>
      </c>
      <c r="AU78" s="49"/>
      <c r="BB78" s="49"/>
      <c r="BJ78" s="50" t="s">
        <v>1507</v>
      </c>
      <c r="BL78" s="49"/>
      <c r="BP78" s="50" t="s">
        <v>1508</v>
      </c>
    </row>
    <row r="79" spans="1:69">
      <c r="A79">
        <v>78</v>
      </c>
      <c r="B79" s="40" t="s">
        <v>161</v>
      </c>
      <c r="D79" t="s">
        <v>1509</v>
      </c>
      <c r="E79" s="40" t="s">
        <v>203</v>
      </c>
      <c r="F79" t="s">
        <v>1510</v>
      </c>
      <c r="G79" t="s">
        <v>1511</v>
      </c>
      <c r="H79">
        <v>1998</v>
      </c>
      <c r="I79" t="s">
        <v>545</v>
      </c>
      <c r="J79" t="s">
        <v>1512</v>
      </c>
      <c r="L79" s="59" t="s">
        <v>1513</v>
      </c>
      <c r="M79" t="s">
        <v>168</v>
      </c>
      <c r="N79" t="s">
        <v>1514</v>
      </c>
      <c r="O79" t="s">
        <v>1515</v>
      </c>
      <c r="P79" s="30"/>
      <c r="Q79" s="30"/>
      <c r="R79">
        <v>1988</v>
      </c>
      <c r="S79" s="42"/>
      <c r="T79" s="42"/>
      <c r="U79" s="30"/>
      <c r="V79" t="s">
        <v>1500</v>
      </c>
      <c r="W79" t="s">
        <v>1516</v>
      </c>
      <c r="X79" s="30" t="s">
        <v>1517</v>
      </c>
      <c r="AA79" t="s">
        <v>1518</v>
      </c>
      <c r="AB79" t="s">
        <v>1519</v>
      </c>
      <c r="AC79" t="s">
        <v>1520</v>
      </c>
      <c r="AD79" t="s">
        <v>1521</v>
      </c>
      <c r="AE79" t="s">
        <v>1522</v>
      </c>
      <c r="AF79" s="30"/>
      <c r="AG79" s="30"/>
      <c r="AH79" t="s">
        <v>1523</v>
      </c>
      <c r="AI79" t="s">
        <v>1524</v>
      </c>
      <c r="AJ79" s="30"/>
      <c r="AK79">
        <v>0.5</v>
      </c>
      <c r="AL79" s="30"/>
      <c r="AM79" s="30"/>
      <c r="AN79" t="s">
        <v>1525</v>
      </c>
      <c r="AO79" t="s">
        <v>1266</v>
      </c>
      <c r="AP79" s="30"/>
      <c r="AQ79" s="30"/>
      <c r="AR79" s="30" t="s">
        <v>1526</v>
      </c>
      <c r="AS79" s="30"/>
      <c r="AT79" t="s">
        <v>1527</v>
      </c>
      <c r="AV79" t="s">
        <v>1528</v>
      </c>
      <c r="AW79" s="30"/>
      <c r="AX79" s="30"/>
      <c r="AY79" s="30"/>
      <c r="AZ79">
        <v>156</v>
      </c>
      <c r="BA79" t="s">
        <v>421</v>
      </c>
      <c r="BC79" t="s">
        <v>1529</v>
      </c>
      <c r="BD79" t="s">
        <v>1530</v>
      </c>
      <c r="BE79" t="s">
        <v>1531</v>
      </c>
      <c r="BF79" t="s">
        <v>196</v>
      </c>
      <c r="BJ79" t="s">
        <v>1532</v>
      </c>
      <c r="BM79" t="s">
        <v>1533</v>
      </c>
      <c r="BN79" t="s">
        <v>1534</v>
      </c>
      <c r="BO79" s="40" t="s">
        <v>1035</v>
      </c>
      <c r="BP79" t="s">
        <v>1535</v>
      </c>
      <c r="BQ79" s="43" t="s">
        <v>1536</v>
      </c>
    </row>
    <row r="80" spans="1:69">
      <c r="A80">
        <v>79</v>
      </c>
      <c r="B80" s="40" t="s">
        <v>384</v>
      </c>
      <c r="C80" s="40" t="s">
        <v>434</v>
      </c>
      <c r="D80" t="s">
        <v>1537</v>
      </c>
      <c r="E80" s="40" t="s">
        <v>203</v>
      </c>
      <c r="F80" t="s">
        <v>1510</v>
      </c>
      <c r="G80" t="s">
        <v>1538</v>
      </c>
      <c r="H80">
        <v>1999</v>
      </c>
      <c r="I80" t="s">
        <v>545</v>
      </c>
      <c r="J80" t="s">
        <v>1539</v>
      </c>
      <c r="L80" s="59" t="s">
        <v>1513</v>
      </c>
      <c r="M80" t="s">
        <v>168</v>
      </c>
      <c r="N80" t="s">
        <v>1514</v>
      </c>
      <c r="O80" t="s">
        <v>1515</v>
      </c>
      <c r="P80" s="30"/>
      <c r="Q80" s="30"/>
      <c r="R80" t="s">
        <v>1540</v>
      </c>
      <c r="S80" s="38" t="s">
        <v>1541</v>
      </c>
      <c r="T80" s="38" t="s">
        <v>1542</v>
      </c>
      <c r="U80" s="30"/>
      <c r="V80" t="s">
        <v>1500</v>
      </c>
      <c r="W80" t="s">
        <v>1501</v>
      </c>
      <c r="X80" t="s">
        <v>1543</v>
      </c>
      <c r="Y80" s="30"/>
      <c r="Z80" s="30"/>
      <c r="AA80" t="s">
        <v>1544</v>
      </c>
      <c r="AB80" t="s">
        <v>1545</v>
      </c>
      <c r="AC80" s="30"/>
      <c r="AD80" t="s">
        <v>809</v>
      </c>
      <c r="AE80" s="30"/>
      <c r="AF80" s="30"/>
      <c r="AG80" s="30"/>
      <c r="AH80" s="30"/>
      <c r="AI80" t="s">
        <v>1546</v>
      </c>
      <c r="AJ80" t="s">
        <v>1547</v>
      </c>
      <c r="AK80">
        <v>0.5</v>
      </c>
      <c r="AL80" s="30"/>
      <c r="AM80" s="30"/>
      <c r="AN80" s="30"/>
      <c r="AO80" s="30"/>
      <c r="AP80" s="30"/>
      <c r="AQ80" s="30"/>
      <c r="AR80" s="30"/>
      <c r="AS80">
        <v>1</v>
      </c>
      <c r="AT80" t="s">
        <v>1548</v>
      </c>
      <c r="AV80" t="s">
        <v>1528</v>
      </c>
      <c r="AW80" t="s">
        <v>1419</v>
      </c>
      <c r="AX80" t="s">
        <v>294</v>
      </c>
      <c r="AY80" s="30"/>
      <c r="AZ80">
        <v>48</v>
      </c>
      <c r="BA80" t="s">
        <v>1549</v>
      </c>
      <c r="BC80" t="s">
        <v>194</v>
      </c>
      <c r="BD80" t="s">
        <v>194</v>
      </c>
      <c r="BE80" t="s">
        <v>593</v>
      </c>
      <c r="BF80" t="s">
        <v>1550</v>
      </c>
      <c r="BJ80" t="s">
        <v>1551</v>
      </c>
      <c r="BK80" t="s">
        <v>1552</v>
      </c>
      <c r="BM80" t="s">
        <v>1553</v>
      </c>
      <c r="BN80" t="s">
        <v>1554</v>
      </c>
      <c r="BO80" s="40" t="s">
        <v>1035</v>
      </c>
      <c r="BP80" t="s">
        <v>1555</v>
      </c>
    </row>
    <row r="81" spans="1:68">
      <c r="A81">
        <v>80</v>
      </c>
      <c r="B81" s="40" t="s">
        <v>384</v>
      </c>
      <c r="C81" t="s">
        <v>266</v>
      </c>
      <c r="D81" t="s">
        <v>1556</v>
      </c>
      <c r="E81" s="40" t="s">
        <v>203</v>
      </c>
      <c r="F81" t="s">
        <v>1510</v>
      </c>
      <c r="G81" t="s">
        <v>1557</v>
      </c>
      <c r="H81">
        <v>2003</v>
      </c>
      <c r="I81" t="s">
        <v>1558</v>
      </c>
      <c r="J81" t="s">
        <v>1559</v>
      </c>
      <c r="L81" s="59" t="s">
        <v>1513</v>
      </c>
      <c r="M81" t="s">
        <v>168</v>
      </c>
      <c r="N81" t="s">
        <v>1514</v>
      </c>
      <c r="O81" t="s">
        <v>1515</v>
      </c>
      <c r="P81" s="30"/>
      <c r="Q81" s="30"/>
      <c r="R81" s="30"/>
      <c r="S81" s="38" t="s">
        <v>1560</v>
      </c>
      <c r="T81" s="42"/>
      <c r="U81" s="30"/>
      <c r="V81" t="s">
        <v>1500</v>
      </c>
      <c r="W81" t="s">
        <v>1501</v>
      </c>
      <c r="X81" t="s">
        <v>1561</v>
      </c>
      <c r="Y81" s="50" t="s">
        <v>1562</v>
      </c>
      <c r="Z81" s="50" t="s">
        <v>1562</v>
      </c>
      <c r="AA81">
        <v>15</v>
      </c>
      <c r="AB81" t="s">
        <v>1563</v>
      </c>
      <c r="AC81" t="s">
        <v>1564</v>
      </c>
      <c r="AD81" t="s">
        <v>1056</v>
      </c>
      <c r="AE81" t="s">
        <v>1565</v>
      </c>
      <c r="AF81" t="s">
        <v>1566</v>
      </c>
      <c r="AG81" s="30"/>
      <c r="AH81" t="s">
        <v>1567</v>
      </c>
      <c r="AI81" t="s">
        <v>1568</v>
      </c>
      <c r="AJ81" t="s">
        <v>1547</v>
      </c>
      <c r="AK81">
        <v>0.5</v>
      </c>
      <c r="AL81" s="30"/>
      <c r="AM81" s="30"/>
      <c r="AN81">
        <v>0.125</v>
      </c>
      <c r="AO81" t="s">
        <v>1569</v>
      </c>
      <c r="AP81" s="30"/>
      <c r="AQ81" s="30"/>
      <c r="AR81" t="s">
        <v>1570</v>
      </c>
      <c r="AS81">
        <v>1</v>
      </c>
      <c r="AT81" t="s">
        <v>1571</v>
      </c>
      <c r="AU81">
        <v>1</v>
      </c>
      <c r="AV81" t="s">
        <v>1528</v>
      </c>
      <c r="AW81" t="s">
        <v>1527</v>
      </c>
      <c r="AX81" t="s">
        <v>1572</v>
      </c>
      <c r="AY81" s="30"/>
      <c r="AZ81" t="s">
        <v>1573</v>
      </c>
      <c r="BA81" t="s">
        <v>421</v>
      </c>
      <c r="BB81" s="30"/>
      <c r="BC81" t="s">
        <v>194</v>
      </c>
      <c r="BD81" t="s">
        <v>194</v>
      </c>
      <c r="BE81" t="s">
        <v>1574</v>
      </c>
      <c r="BF81" t="s">
        <v>1575</v>
      </c>
      <c r="BG81" t="s">
        <v>1576</v>
      </c>
      <c r="BH81" t="s">
        <v>1577</v>
      </c>
      <c r="BK81" t="s">
        <v>1578</v>
      </c>
      <c r="BL81" t="s">
        <v>1579</v>
      </c>
      <c r="BM81" t="s">
        <v>1580</v>
      </c>
      <c r="BN81" t="s">
        <v>1581</v>
      </c>
      <c r="BO81" s="40" t="s">
        <v>1035</v>
      </c>
      <c r="BP81" t="s">
        <v>1582</v>
      </c>
    </row>
    <row r="82" spans="1:68">
      <c r="A82">
        <v>81</v>
      </c>
      <c r="B82" s="40" t="s">
        <v>384</v>
      </c>
      <c r="C82" t="s">
        <v>266</v>
      </c>
      <c r="D82" t="s">
        <v>1583</v>
      </c>
      <c r="E82" s="40" t="s">
        <v>203</v>
      </c>
      <c r="F82" t="s">
        <v>1510</v>
      </c>
      <c r="G82" t="s">
        <v>1557</v>
      </c>
      <c r="H82">
        <v>2003</v>
      </c>
      <c r="I82" t="s">
        <v>1558</v>
      </c>
      <c r="J82" t="s">
        <v>1559</v>
      </c>
      <c r="L82" s="59" t="s">
        <v>1513</v>
      </c>
      <c r="M82" t="s">
        <v>168</v>
      </c>
      <c r="N82" t="s">
        <v>1514</v>
      </c>
      <c r="O82" t="s">
        <v>1515</v>
      </c>
      <c r="P82" s="30"/>
      <c r="Q82" s="30"/>
      <c r="R82" s="30"/>
      <c r="S82" s="38" t="s">
        <v>1541</v>
      </c>
      <c r="T82" s="42"/>
      <c r="U82" s="30"/>
      <c r="V82" t="s">
        <v>1500</v>
      </c>
      <c r="W82" t="s">
        <v>1501</v>
      </c>
      <c r="X82" t="s">
        <v>1561</v>
      </c>
      <c r="Y82" s="50" t="s">
        <v>1562</v>
      </c>
      <c r="Z82" s="50" t="s">
        <v>1562</v>
      </c>
      <c r="AA82">
        <v>15</v>
      </c>
      <c r="AB82" t="s">
        <v>1584</v>
      </c>
      <c r="AC82" t="s">
        <v>1585</v>
      </c>
      <c r="AD82" t="s">
        <v>1056</v>
      </c>
      <c r="AE82" s="30"/>
      <c r="AF82" t="s">
        <v>1586</v>
      </c>
      <c r="AG82" s="30"/>
      <c r="AH82" t="s">
        <v>1587</v>
      </c>
      <c r="AI82" t="s">
        <v>1568</v>
      </c>
      <c r="AJ82" t="s">
        <v>1547</v>
      </c>
      <c r="AK82">
        <v>0.5</v>
      </c>
      <c r="AL82" s="30"/>
      <c r="AM82" s="30"/>
      <c r="AN82">
        <v>0.125</v>
      </c>
      <c r="AO82" t="s">
        <v>1569</v>
      </c>
      <c r="AP82" s="30"/>
      <c r="AQ82" s="30"/>
      <c r="AR82" t="s">
        <v>1570</v>
      </c>
      <c r="AS82">
        <v>1</v>
      </c>
      <c r="AT82" t="s">
        <v>1571</v>
      </c>
      <c r="AU82">
        <v>1</v>
      </c>
      <c r="AV82" t="s">
        <v>1528</v>
      </c>
      <c r="AW82" t="s">
        <v>1527</v>
      </c>
      <c r="AX82" t="s">
        <v>1572</v>
      </c>
      <c r="AY82" s="30"/>
      <c r="AZ82" t="s">
        <v>1573</v>
      </c>
      <c r="BA82" t="s">
        <v>421</v>
      </c>
      <c r="BB82" s="30"/>
      <c r="BC82" t="s">
        <v>194</v>
      </c>
      <c r="BD82" t="s">
        <v>194</v>
      </c>
      <c r="BE82" t="s">
        <v>1574</v>
      </c>
      <c r="BF82" t="s">
        <v>1575</v>
      </c>
      <c r="BG82" t="s">
        <v>1576</v>
      </c>
      <c r="BH82" t="s">
        <v>1577</v>
      </c>
      <c r="BK82" t="s">
        <v>1578</v>
      </c>
      <c r="BL82" t="s">
        <v>1579</v>
      </c>
      <c r="BM82" t="s">
        <v>1580</v>
      </c>
      <c r="BN82" t="s">
        <v>1581</v>
      </c>
      <c r="BO82" s="40" t="s">
        <v>1035</v>
      </c>
      <c r="BP82" t="s">
        <v>1582</v>
      </c>
    </row>
    <row r="83" spans="1:68" s="53" customFormat="1">
      <c r="A83">
        <v>82</v>
      </c>
      <c r="B83" s="53" t="s">
        <v>161</v>
      </c>
      <c r="D83" s="53" t="s">
        <v>1588</v>
      </c>
      <c r="F83" s="53" t="s">
        <v>1589</v>
      </c>
      <c r="G83" s="53" t="s">
        <v>1590</v>
      </c>
      <c r="H83" s="53">
        <v>2008</v>
      </c>
      <c r="I83" s="53" t="s">
        <v>545</v>
      </c>
      <c r="J83" s="53" t="s">
        <v>1591</v>
      </c>
      <c r="L83" s="55" t="s">
        <v>438</v>
      </c>
      <c r="M83" s="53" t="s">
        <v>168</v>
      </c>
      <c r="S83" s="56" t="s">
        <v>494</v>
      </c>
      <c r="T83" s="56"/>
      <c r="U83" s="53" t="s">
        <v>1592</v>
      </c>
      <c r="V83" s="53" t="s">
        <v>174</v>
      </c>
      <c r="W83" s="53" t="s">
        <v>279</v>
      </c>
      <c r="X83" s="53" t="s">
        <v>1593</v>
      </c>
      <c r="AB83" s="53" t="s">
        <v>1181</v>
      </c>
      <c r="AI83" s="53" t="s">
        <v>377</v>
      </c>
      <c r="AJ83" s="53" t="s">
        <v>1594</v>
      </c>
      <c r="AL83" s="53" t="s">
        <v>1595</v>
      </c>
      <c r="AP83" s="53" t="s">
        <v>1596</v>
      </c>
      <c r="AU83" s="49"/>
      <c r="AV83" s="53" t="s">
        <v>1061</v>
      </c>
      <c r="BA83" s="53" t="s">
        <v>193</v>
      </c>
      <c r="BB83" s="49"/>
      <c r="BC83" s="53" t="s">
        <v>194</v>
      </c>
      <c r="BJ83" s="53" t="s">
        <v>1597</v>
      </c>
      <c r="BL83" s="49"/>
      <c r="BM83" s="30" t="s">
        <v>1598</v>
      </c>
      <c r="BP83" s="53" t="s">
        <v>1599</v>
      </c>
    </row>
    <row r="84" spans="1:68">
      <c r="A84">
        <v>83</v>
      </c>
      <c r="B84" s="40" t="s">
        <v>584</v>
      </c>
      <c r="C84" s="40" t="s">
        <v>266</v>
      </c>
      <c r="D84" t="s">
        <v>1600</v>
      </c>
      <c r="E84" s="40" t="s">
        <v>203</v>
      </c>
      <c r="F84" t="s">
        <v>1601</v>
      </c>
      <c r="G84" t="s">
        <v>1602</v>
      </c>
      <c r="H84">
        <v>2019</v>
      </c>
      <c r="I84" t="s">
        <v>165</v>
      </c>
      <c r="J84" t="s">
        <v>1603</v>
      </c>
      <c r="K84" t="s">
        <v>1604</v>
      </c>
      <c r="L84" s="59" t="s">
        <v>1605</v>
      </c>
      <c r="M84" t="s">
        <v>168</v>
      </c>
      <c r="N84" s="87" t="s">
        <v>1606</v>
      </c>
      <c r="O84" s="87" t="s">
        <v>1607</v>
      </c>
      <c r="P84" s="30"/>
      <c r="Q84" s="30"/>
      <c r="R84" s="30"/>
      <c r="S84" s="38" t="s">
        <v>1608</v>
      </c>
      <c r="T84" s="38" t="s">
        <v>211</v>
      </c>
      <c r="U84" t="s">
        <v>1609</v>
      </c>
      <c r="V84" t="s">
        <v>174</v>
      </c>
      <c r="W84" t="s">
        <v>175</v>
      </c>
      <c r="X84" t="s">
        <v>1610</v>
      </c>
      <c r="Y84" s="30"/>
      <c r="Z84" s="30"/>
      <c r="AA84">
        <v>2</v>
      </c>
      <c r="AB84" t="s">
        <v>1611</v>
      </c>
      <c r="AC84" t="s">
        <v>1612</v>
      </c>
      <c r="AD84" t="s">
        <v>809</v>
      </c>
      <c r="AE84" s="30"/>
      <c r="AF84" t="s">
        <v>1613</v>
      </c>
      <c r="AH84" t="s">
        <v>1614</v>
      </c>
      <c r="AI84" t="s">
        <v>1615</v>
      </c>
      <c r="AJ84" t="s">
        <v>1616</v>
      </c>
      <c r="AK84" t="s">
        <v>1617</v>
      </c>
      <c r="AL84" t="s">
        <v>1618</v>
      </c>
      <c r="AN84">
        <v>8.3400000000000002E-2</v>
      </c>
      <c r="AO84" t="s">
        <v>1619</v>
      </c>
      <c r="AP84" s="30"/>
      <c r="AQ84" s="30" t="s">
        <v>1620</v>
      </c>
      <c r="AR84" t="s">
        <v>1621</v>
      </c>
      <c r="AS84" s="30"/>
      <c r="AT84" t="s">
        <v>1622</v>
      </c>
      <c r="AU84" t="s">
        <v>1623</v>
      </c>
      <c r="AV84" t="s">
        <v>1624</v>
      </c>
      <c r="AW84" t="s">
        <v>1625</v>
      </c>
      <c r="AX84" t="s">
        <v>1626</v>
      </c>
      <c r="AY84" t="s">
        <v>504</v>
      </c>
      <c r="AZ84" t="s">
        <v>1627</v>
      </c>
      <c r="BA84" t="s">
        <v>120</v>
      </c>
      <c r="BB84" t="s">
        <v>1628</v>
      </c>
      <c r="BC84" t="s">
        <v>194</v>
      </c>
      <c r="BD84" t="s">
        <v>194</v>
      </c>
      <c r="BE84" t="s">
        <v>1629</v>
      </c>
      <c r="BF84" t="s">
        <v>196</v>
      </c>
      <c r="BG84" t="s">
        <v>1576</v>
      </c>
      <c r="BJ84" t="s">
        <v>1630</v>
      </c>
      <c r="BL84" t="s">
        <v>1631</v>
      </c>
      <c r="BN84" t="s">
        <v>1632</v>
      </c>
      <c r="BO84" s="40" t="s">
        <v>1633</v>
      </c>
      <c r="BP84" t="s">
        <v>1634</v>
      </c>
    </row>
    <row r="85" spans="1:68">
      <c r="A85">
        <v>84</v>
      </c>
      <c r="B85" s="40" t="s">
        <v>584</v>
      </c>
      <c r="C85" s="40" t="s">
        <v>434</v>
      </c>
      <c r="D85" t="s">
        <v>1635</v>
      </c>
      <c r="E85" s="49" t="s">
        <v>203</v>
      </c>
      <c r="F85" t="s">
        <v>1636</v>
      </c>
      <c r="G85" t="s">
        <v>1637</v>
      </c>
      <c r="H85">
        <v>2019</v>
      </c>
      <c r="I85" t="s">
        <v>165</v>
      </c>
      <c r="J85" t="s">
        <v>1638</v>
      </c>
      <c r="K85" t="s">
        <v>1639</v>
      </c>
      <c r="L85" s="117" t="s">
        <v>1640</v>
      </c>
      <c r="M85" t="s">
        <v>168</v>
      </c>
      <c r="N85" s="30"/>
      <c r="O85" s="30"/>
      <c r="P85" s="30"/>
      <c r="Q85" s="30"/>
      <c r="R85">
        <v>2014.6</v>
      </c>
      <c r="S85" s="38" t="s">
        <v>1641</v>
      </c>
      <c r="T85" s="38" t="s">
        <v>1642</v>
      </c>
      <c r="U85" t="s">
        <v>1643</v>
      </c>
      <c r="V85" t="s">
        <v>174</v>
      </c>
      <c r="W85" t="s">
        <v>279</v>
      </c>
      <c r="X85" t="s">
        <v>1644</v>
      </c>
      <c r="Y85" s="30"/>
      <c r="Z85" s="30"/>
      <c r="AA85">
        <v>1</v>
      </c>
      <c r="AB85" t="s">
        <v>848</v>
      </c>
      <c r="AC85" t="s">
        <v>849</v>
      </c>
      <c r="AD85" t="s">
        <v>1645</v>
      </c>
      <c r="AE85" s="30"/>
      <c r="AF85" t="s">
        <v>1646</v>
      </c>
      <c r="AG85" s="30"/>
      <c r="AH85" t="s">
        <v>1647</v>
      </c>
      <c r="AI85" t="s">
        <v>1648</v>
      </c>
      <c r="AJ85" s="30" t="s">
        <v>1649</v>
      </c>
      <c r="AK85">
        <v>2.7000000000000001E-3</v>
      </c>
      <c r="AL85" t="s">
        <v>1650</v>
      </c>
      <c r="AM85" s="30"/>
      <c r="AN85" s="30"/>
      <c r="AO85" t="s">
        <v>1651</v>
      </c>
      <c r="AP85" s="30"/>
      <c r="AQ85" s="30"/>
      <c r="AR85" s="30"/>
      <c r="AS85" s="30"/>
      <c r="AT85" t="s">
        <v>1652</v>
      </c>
      <c r="AU85" t="s">
        <v>1653</v>
      </c>
      <c r="AV85" s="30"/>
      <c r="AW85" s="30"/>
      <c r="AX85" t="s">
        <v>1654</v>
      </c>
      <c r="AY85" s="30"/>
      <c r="AZ85">
        <v>6</v>
      </c>
      <c r="BA85" t="s">
        <v>1655</v>
      </c>
      <c r="BC85" t="s">
        <v>194</v>
      </c>
      <c r="BD85" t="s">
        <v>194</v>
      </c>
      <c r="BE85" t="s">
        <v>1656</v>
      </c>
      <c r="BF85" t="s">
        <v>1657</v>
      </c>
      <c r="BG85" s="30"/>
      <c r="BH85" s="30"/>
      <c r="BI85" s="30"/>
      <c r="BJ85" t="s">
        <v>1658</v>
      </c>
      <c r="BN85" t="s">
        <v>1659</v>
      </c>
      <c r="BO85" s="40" t="s">
        <v>1035</v>
      </c>
      <c r="BP85" t="s">
        <v>1660</v>
      </c>
    </row>
    <row r="86" spans="1:68">
      <c r="A86">
        <v>85</v>
      </c>
      <c r="B86" s="40" t="s">
        <v>384</v>
      </c>
      <c r="C86" s="40" t="s">
        <v>266</v>
      </c>
      <c r="D86" t="s">
        <v>1302</v>
      </c>
      <c r="E86" s="40" t="s">
        <v>1661</v>
      </c>
      <c r="F86" t="s">
        <v>1662</v>
      </c>
      <c r="G86" t="s">
        <v>1663</v>
      </c>
      <c r="H86">
        <v>2007</v>
      </c>
      <c r="I86" t="s">
        <v>165</v>
      </c>
      <c r="J86" t="s">
        <v>1664</v>
      </c>
      <c r="L86" s="117" t="s">
        <v>1665</v>
      </c>
      <c r="M86" t="s">
        <v>168</v>
      </c>
      <c r="N86" s="30"/>
      <c r="O86" s="30"/>
      <c r="P86" s="30"/>
      <c r="Q86" s="46"/>
      <c r="R86" s="46"/>
      <c r="S86" s="122"/>
      <c r="T86" s="38" t="s">
        <v>1666</v>
      </c>
      <c r="U86" t="s">
        <v>1667</v>
      </c>
      <c r="V86" t="s">
        <v>174</v>
      </c>
      <c r="W86" t="s">
        <v>175</v>
      </c>
      <c r="X86" t="s">
        <v>1283</v>
      </c>
      <c r="Y86">
        <v>2637</v>
      </c>
      <c r="Z86" s="46"/>
      <c r="AA86">
        <v>1</v>
      </c>
      <c r="AB86" t="s">
        <v>848</v>
      </c>
      <c r="AC86" t="s">
        <v>849</v>
      </c>
      <c r="AD86" t="s">
        <v>809</v>
      </c>
      <c r="AE86" s="30"/>
      <c r="AF86" s="30"/>
      <c r="AG86" s="30"/>
      <c r="AH86" s="30"/>
      <c r="AI86" t="s">
        <v>1668</v>
      </c>
      <c r="AJ86" s="30" t="s">
        <v>1669</v>
      </c>
      <c r="AK86" s="30"/>
      <c r="AL86" s="30"/>
      <c r="AM86" s="30"/>
      <c r="AN86" s="30"/>
      <c r="AO86" s="30"/>
      <c r="AP86" s="30"/>
      <c r="AQ86" s="30"/>
      <c r="AR86" t="s">
        <v>1670</v>
      </c>
      <c r="AT86" s="30"/>
      <c r="AU86" t="s">
        <v>1671</v>
      </c>
      <c r="AV86" s="30"/>
      <c r="AW86" s="30"/>
      <c r="AX86" s="30"/>
      <c r="AY86" s="44" t="s">
        <v>1672</v>
      </c>
      <c r="AZ86" s="30"/>
      <c r="BA86" s="30" t="s">
        <v>193</v>
      </c>
      <c r="BC86" s="30"/>
      <c r="BD86" s="30" t="s">
        <v>688</v>
      </c>
      <c r="BE86" s="30" t="s">
        <v>1673</v>
      </c>
      <c r="BF86" s="30" t="s">
        <v>261</v>
      </c>
      <c r="BG86" s="30"/>
      <c r="BH86" s="30"/>
      <c r="BI86" s="30"/>
      <c r="BJ86" s="30" t="s">
        <v>1674</v>
      </c>
      <c r="BM86" s="87" t="s">
        <v>1274</v>
      </c>
      <c r="BN86" s="30" t="s">
        <v>1675</v>
      </c>
      <c r="BO86" s="117"/>
      <c r="BP86" s="30" t="s">
        <v>1676</v>
      </c>
    </row>
    <row r="87" spans="1:68">
      <c r="A87">
        <v>86</v>
      </c>
      <c r="B87" s="40" t="s">
        <v>384</v>
      </c>
      <c r="C87" s="40" t="s">
        <v>266</v>
      </c>
      <c r="D87" t="s">
        <v>1321</v>
      </c>
      <c r="E87" s="40" t="s">
        <v>1677</v>
      </c>
      <c r="F87" t="s">
        <v>1662</v>
      </c>
      <c r="G87" t="s">
        <v>1663</v>
      </c>
      <c r="H87">
        <v>2007</v>
      </c>
      <c r="I87" t="s">
        <v>165</v>
      </c>
      <c r="J87" t="s">
        <v>1664</v>
      </c>
      <c r="L87" s="117" t="s">
        <v>1665</v>
      </c>
      <c r="M87" t="s">
        <v>168</v>
      </c>
      <c r="N87" s="30"/>
      <c r="O87" s="30"/>
      <c r="P87" s="30"/>
      <c r="Q87" s="46"/>
      <c r="R87" s="46"/>
      <c r="S87" s="122"/>
      <c r="T87" s="38" t="s">
        <v>1678</v>
      </c>
      <c r="U87" t="s">
        <v>1667</v>
      </c>
      <c r="V87" t="s">
        <v>174</v>
      </c>
      <c r="W87" t="s">
        <v>214</v>
      </c>
      <c r="X87" t="s">
        <v>1310</v>
      </c>
      <c r="Y87" t="s">
        <v>1311</v>
      </c>
      <c r="Z87" s="46"/>
      <c r="AA87">
        <v>1</v>
      </c>
      <c r="AB87" t="s">
        <v>848</v>
      </c>
      <c r="AC87" t="s">
        <v>849</v>
      </c>
      <c r="AD87" t="s">
        <v>809</v>
      </c>
      <c r="AE87" s="30"/>
      <c r="AF87" s="30"/>
      <c r="AG87" s="30"/>
      <c r="AH87" s="30"/>
      <c r="AI87" t="s">
        <v>1679</v>
      </c>
      <c r="AJ87" s="30"/>
      <c r="AK87" s="30"/>
      <c r="AL87" s="30"/>
      <c r="AM87" s="30"/>
      <c r="AN87" s="30"/>
      <c r="AO87" s="30"/>
      <c r="AP87" s="30"/>
      <c r="AQ87" s="30"/>
      <c r="AR87" t="s">
        <v>1680</v>
      </c>
      <c r="AT87" s="30"/>
      <c r="AU87" t="s">
        <v>1319</v>
      </c>
      <c r="AV87" s="30"/>
      <c r="AW87" s="30"/>
      <c r="AX87" s="30"/>
      <c r="AY87" s="44" t="s">
        <v>1681</v>
      </c>
      <c r="AZ87" s="30"/>
      <c r="BA87" s="30" t="s">
        <v>193</v>
      </c>
      <c r="BC87" s="30"/>
      <c r="BD87" s="30" t="s">
        <v>688</v>
      </c>
      <c r="BE87" s="30" t="s">
        <v>1673</v>
      </c>
      <c r="BF87" s="30" t="s">
        <v>261</v>
      </c>
      <c r="BG87" s="30"/>
      <c r="BH87" s="30"/>
      <c r="BI87" s="30"/>
      <c r="BJ87" s="30" t="s">
        <v>1674</v>
      </c>
      <c r="BM87" s="87" t="s">
        <v>1305</v>
      </c>
      <c r="BN87" s="30" t="s">
        <v>1675</v>
      </c>
      <c r="BO87" s="117"/>
      <c r="BP87" s="30" t="s">
        <v>1676</v>
      </c>
    </row>
    <row r="88" spans="1:68">
      <c r="A88">
        <v>87</v>
      </c>
      <c r="B88" s="40" t="s">
        <v>384</v>
      </c>
      <c r="C88" s="40" t="s">
        <v>266</v>
      </c>
      <c r="D88" t="s">
        <v>1349</v>
      </c>
      <c r="E88" s="40" t="s">
        <v>1682</v>
      </c>
      <c r="F88" t="s">
        <v>1662</v>
      </c>
      <c r="G88" t="s">
        <v>1663</v>
      </c>
      <c r="H88">
        <v>2007</v>
      </c>
      <c r="I88" t="s">
        <v>165</v>
      </c>
      <c r="J88" t="s">
        <v>1664</v>
      </c>
      <c r="L88" s="117" t="s">
        <v>1665</v>
      </c>
      <c r="M88" t="s">
        <v>168</v>
      </c>
      <c r="N88" s="30"/>
      <c r="O88" s="30"/>
      <c r="P88" s="30"/>
      <c r="Q88" s="46"/>
      <c r="R88" s="46"/>
      <c r="S88" s="122"/>
      <c r="T88" s="38" t="s">
        <v>1683</v>
      </c>
      <c r="U88" t="s">
        <v>1667</v>
      </c>
      <c r="V88" t="s">
        <v>174</v>
      </c>
      <c r="W88" t="s">
        <v>1339</v>
      </c>
      <c r="X88" t="s">
        <v>1684</v>
      </c>
      <c r="Y88" t="s">
        <v>1685</v>
      </c>
      <c r="Z88" s="46"/>
      <c r="AA88">
        <v>1</v>
      </c>
      <c r="AB88" t="s">
        <v>848</v>
      </c>
      <c r="AC88" t="s">
        <v>849</v>
      </c>
      <c r="AD88" t="s">
        <v>809</v>
      </c>
      <c r="AE88" s="30"/>
      <c r="AF88" s="30"/>
      <c r="AG88" s="30"/>
      <c r="AH88" s="30"/>
      <c r="AI88" t="s">
        <v>1668</v>
      </c>
      <c r="AJ88" s="30" t="s">
        <v>1669</v>
      </c>
      <c r="AK88" s="30"/>
      <c r="AL88" s="30"/>
      <c r="AM88" s="30"/>
      <c r="AN88" s="30"/>
      <c r="AO88" s="30"/>
      <c r="AP88" s="30"/>
      <c r="AQ88" s="30"/>
      <c r="AR88" t="s">
        <v>1686</v>
      </c>
      <c r="AT88" s="30"/>
      <c r="AU88">
        <v>1</v>
      </c>
      <c r="AV88" s="30"/>
      <c r="AW88" s="30"/>
      <c r="AX88" s="30"/>
      <c r="AY88" t="s">
        <v>1687</v>
      </c>
      <c r="AZ88" s="30"/>
      <c r="BA88" s="30" t="s">
        <v>193</v>
      </c>
      <c r="BC88" s="30"/>
      <c r="BD88" s="30" t="s">
        <v>688</v>
      </c>
      <c r="BE88" s="30" t="s">
        <v>1673</v>
      </c>
      <c r="BF88" s="30" t="s">
        <v>261</v>
      </c>
      <c r="BG88" s="30"/>
      <c r="BH88" s="30"/>
      <c r="BI88" s="30"/>
      <c r="BJ88" s="30" t="s">
        <v>1674</v>
      </c>
      <c r="BM88" s="87" t="s">
        <v>1337</v>
      </c>
      <c r="BN88" s="30" t="s">
        <v>1675</v>
      </c>
      <c r="BO88" s="117"/>
      <c r="BP88" s="30" t="s">
        <v>1676</v>
      </c>
    </row>
    <row r="89" spans="1:68">
      <c r="A89">
        <v>88</v>
      </c>
      <c r="B89" s="40" t="s">
        <v>384</v>
      </c>
      <c r="C89" s="40" t="s">
        <v>266</v>
      </c>
      <c r="D89" t="s">
        <v>1361</v>
      </c>
      <c r="E89" s="40" t="s">
        <v>1688</v>
      </c>
      <c r="F89" t="s">
        <v>1662</v>
      </c>
      <c r="G89" t="s">
        <v>1663</v>
      </c>
      <c r="H89">
        <v>2007</v>
      </c>
      <c r="I89" t="s">
        <v>165</v>
      </c>
      <c r="J89" t="s">
        <v>1664</v>
      </c>
      <c r="L89" s="117" t="s">
        <v>1665</v>
      </c>
      <c r="M89" t="s">
        <v>168</v>
      </c>
      <c r="N89" s="30"/>
      <c r="O89" s="30"/>
      <c r="P89" s="30"/>
      <c r="Q89" s="46"/>
      <c r="R89" s="46"/>
      <c r="S89" s="122"/>
      <c r="T89" s="38" t="s">
        <v>1689</v>
      </c>
      <c r="U89" t="s">
        <v>1667</v>
      </c>
      <c r="V89" t="s">
        <v>174</v>
      </c>
      <c r="W89" t="s">
        <v>1339</v>
      </c>
      <c r="X89" t="s">
        <v>1356</v>
      </c>
      <c r="Y89">
        <v>3154</v>
      </c>
      <c r="Z89" s="46"/>
      <c r="AA89">
        <v>1</v>
      </c>
      <c r="AB89" t="s">
        <v>848</v>
      </c>
      <c r="AC89" t="s">
        <v>849</v>
      </c>
      <c r="AD89" t="s">
        <v>809</v>
      </c>
      <c r="AE89" s="30"/>
      <c r="AF89" s="30"/>
      <c r="AG89" s="30"/>
      <c r="AH89" s="30"/>
      <c r="AI89" t="s">
        <v>1690</v>
      </c>
      <c r="AJ89" s="30"/>
      <c r="AK89" s="30"/>
      <c r="AL89" s="30"/>
      <c r="AM89" s="30"/>
      <c r="AN89" s="30"/>
      <c r="AO89" s="30"/>
      <c r="AP89" s="30"/>
      <c r="AQ89" s="30"/>
      <c r="AR89" t="s">
        <v>1691</v>
      </c>
      <c r="AT89" s="30"/>
      <c r="AU89">
        <v>1</v>
      </c>
      <c r="AV89" s="30"/>
      <c r="AW89" s="30"/>
      <c r="AX89" s="30"/>
      <c r="AY89" t="s">
        <v>1692</v>
      </c>
      <c r="AZ89" s="30"/>
      <c r="BA89" s="30" t="s">
        <v>193</v>
      </c>
      <c r="BC89" s="30"/>
      <c r="BD89" s="30" t="s">
        <v>688</v>
      </c>
      <c r="BE89" s="30" t="s">
        <v>1673</v>
      </c>
      <c r="BF89" s="30" t="s">
        <v>261</v>
      </c>
      <c r="BG89" s="30"/>
      <c r="BH89" s="30"/>
      <c r="BI89" s="30"/>
      <c r="BJ89" s="30" t="s">
        <v>1674</v>
      </c>
      <c r="BM89" s="87" t="s">
        <v>1352</v>
      </c>
      <c r="BN89" s="30" t="s">
        <v>1675</v>
      </c>
      <c r="BO89" s="117"/>
      <c r="BP89" s="30" t="s">
        <v>1676</v>
      </c>
    </row>
    <row r="90" spans="1:68">
      <c r="A90">
        <v>89</v>
      </c>
      <c r="B90" s="40" t="s">
        <v>384</v>
      </c>
      <c r="C90" s="40" t="s">
        <v>266</v>
      </c>
      <c r="D90" t="s">
        <v>1693</v>
      </c>
      <c r="E90" s="40" t="s">
        <v>1694</v>
      </c>
      <c r="F90" t="s">
        <v>1662</v>
      </c>
      <c r="G90" t="s">
        <v>1663</v>
      </c>
      <c r="H90">
        <v>2007</v>
      </c>
      <c r="I90" t="s">
        <v>165</v>
      </c>
      <c r="J90" t="s">
        <v>1664</v>
      </c>
      <c r="L90" s="117" t="s">
        <v>1665</v>
      </c>
      <c r="M90" t="s">
        <v>168</v>
      </c>
      <c r="N90" s="30"/>
      <c r="O90" s="30"/>
      <c r="P90" s="30"/>
      <c r="Q90" s="46"/>
      <c r="R90" s="46"/>
      <c r="S90" s="122"/>
      <c r="T90" s="38" t="s">
        <v>1695</v>
      </c>
      <c r="U90" t="s">
        <v>1667</v>
      </c>
      <c r="V90" t="s">
        <v>174</v>
      </c>
      <c r="W90" t="s">
        <v>279</v>
      </c>
      <c r="X90" t="s">
        <v>1379</v>
      </c>
      <c r="Y90" t="s">
        <v>1367</v>
      </c>
      <c r="Z90" s="46"/>
      <c r="AA90">
        <v>1</v>
      </c>
      <c r="AB90" t="s">
        <v>848</v>
      </c>
      <c r="AC90" t="s">
        <v>849</v>
      </c>
      <c r="AD90" t="s">
        <v>809</v>
      </c>
      <c r="AE90" s="30"/>
      <c r="AF90" s="30"/>
      <c r="AG90" s="30"/>
      <c r="AH90" s="30"/>
      <c r="AI90" t="s">
        <v>1668</v>
      </c>
      <c r="AJ90" s="30" t="s">
        <v>1669</v>
      </c>
      <c r="AK90" s="30"/>
      <c r="AL90" s="30"/>
      <c r="AM90" s="30"/>
      <c r="AN90" s="30"/>
      <c r="AO90" s="30"/>
      <c r="AP90" s="30"/>
      <c r="AQ90" s="30"/>
      <c r="AR90" t="s">
        <v>1696</v>
      </c>
      <c r="AT90" s="30"/>
      <c r="AU90" t="s">
        <v>1385</v>
      </c>
      <c r="AV90" s="30"/>
      <c r="AW90" s="30"/>
      <c r="AX90" s="30"/>
      <c r="AY90" t="s">
        <v>1697</v>
      </c>
      <c r="AZ90" s="30"/>
      <c r="BA90" s="30" t="s">
        <v>193</v>
      </c>
      <c r="BC90" s="30"/>
      <c r="BD90" s="30" t="s">
        <v>688</v>
      </c>
      <c r="BE90" s="30" t="s">
        <v>1673</v>
      </c>
      <c r="BF90" s="30" t="s">
        <v>261</v>
      </c>
      <c r="BG90" s="30"/>
      <c r="BH90" s="30"/>
      <c r="BI90" s="30"/>
      <c r="BJ90" s="30" t="s">
        <v>1674</v>
      </c>
      <c r="BM90" s="87" t="s">
        <v>1387</v>
      </c>
      <c r="BN90" s="30" t="s">
        <v>1675</v>
      </c>
      <c r="BO90" s="117"/>
      <c r="BP90" s="30" t="s">
        <v>1676</v>
      </c>
    </row>
    <row r="91" spans="1:68">
      <c r="A91">
        <v>90</v>
      </c>
      <c r="B91" s="40" t="s">
        <v>384</v>
      </c>
      <c r="C91" s="40" t="s">
        <v>434</v>
      </c>
      <c r="D91" t="s">
        <v>1698</v>
      </c>
      <c r="E91" s="40" t="s">
        <v>203</v>
      </c>
      <c r="F91" t="s">
        <v>1699</v>
      </c>
      <c r="G91" t="s">
        <v>1700</v>
      </c>
      <c r="H91">
        <v>2016</v>
      </c>
      <c r="I91" t="s">
        <v>165</v>
      </c>
      <c r="J91" t="s">
        <v>1701</v>
      </c>
      <c r="L91" s="117" t="s">
        <v>1702</v>
      </c>
      <c r="M91" t="s">
        <v>168</v>
      </c>
      <c r="N91" t="s">
        <v>1703</v>
      </c>
      <c r="O91" t="s">
        <v>1704</v>
      </c>
      <c r="R91" s="30"/>
      <c r="S91" s="42"/>
      <c r="T91" s="42"/>
      <c r="U91" t="s">
        <v>1705</v>
      </c>
      <c r="V91" t="s">
        <v>174</v>
      </c>
      <c r="W91" t="s">
        <v>279</v>
      </c>
      <c r="X91" t="s">
        <v>1706</v>
      </c>
      <c r="Y91">
        <v>4656</v>
      </c>
      <c r="Z91" t="s">
        <v>1707</v>
      </c>
      <c r="AA91">
        <v>14</v>
      </c>
      <c r="AB91" t="s">
        <v>1708</v>
      </c>
      <c r="AC91" t="s">
        <v>1709</v>
      </c>
      <c r="AD91" t="s">
        <v>809</v>
      </c>
      <c r="AE91" t="s">
        <v>1710</v>
      </c>
      <c r="AF91" t="s">
        <v>1711</v>
      </c>
      <c r="AG91" s="30"/>
      <c r="AH91" s="30"/>
      <c r="AI91" t="s">
        <v>377</v>
      </c>
      <c r="AJ91" s="30"/>
      <c r="AK91" s="30"/>
      <c r="AL91" t="s">
        <v>1712</v>
      </c>
      <c r="AN91" s="30"/>
      <c r="AO91" s="30"/>
      <c r="AP91" s="30"/>
      <c r="AQ91" s="30"/>
      <c r="AR91" t="s">
        <v>464</v>
      </c>
      <c r="AS91" s="30"/>
      <c r="AT91" s="30"/>
      <c r="AU91">
        <v>1</v>
      </c>
      <c r="AV91" s="30"/>
      <c r="AW91" s="30"/>
      <c r="AX91" s="30"/>
      <c r="AY91" s="44">
        <v>1</v>
      </c>
      <c r="AZ91">
        <v>10</v>
      </c>
      <c r="BA91" t="s">
        <v>193</v>
      </c>
      <c r="BC91" t="s">
        <v>194</v>
      </c>
      <c r="BD91" s="30" t="s">
        <v>194</v>
      </c>
      <c r="BE91" s="30" t="s">
        <v>1713</v>
      </c>
      <c r="BF91" s="30"/>
      <c r="BG91" s="30"/>
      <c r="BH91" s="30"/>
      <c r="BI91" s="30"/>
      <c r="BJ91" t="s">
        <v>1714</v>
      </c>
      <c r="BN91" t="s">
        <v>1715</v>
      </c>
      <c r="BO91" s="40" t="s">
        <v>1035</v>
      </c>
      <c r="BP91" t="s">
        <v>1716</v>
      </c>
    </row>
    <row r="92" spans="1:68">
      <c r="A92">
        <v>91</v>
      </c>
      <c r="B92" s="40" t="s">
        <v>161</v>
      </c>
      <c r="D92" t="s">
        <v>1717</v>
      </c>
      <c r="E92" s="40" t="s">
        <v>203</v>
      </c>
      <c r="F92" t="s">
        <v>1718</v>
      </c>
      <c r="G92" t="s">
        <v>1719</v>
      </c>
      <c r="H92">
        <v>2018</v>
      </c>
      <c r="I92" t="s">
        <v>165</v>
      </c>
      <c r="J92" t="s">
        <v>1720</v>
      </c>
      <c r="L92" s="59" t="s">
        <v>1702</v>
      </c>
      <c r="M92" t="s">
        <v>168</v>
      </c>
      <c r="N92" t="s">
        <v>1703</v>
      </c>
      <c r="O92" t="s">
        <v>1704</v>
      </c>
      <c r="S92" s="38" t="s">
        <v>1721</v>
      </c>
      <c r="T92" s="38" t="s">
        <v>373</v>
      </c>
      <c r="U92" t="s">
        <v>1722</v>
      </c>
      <c r="V92" t="s">
        <v>174</v>
      </c>
      <c r="W92" t="s">
        <v>279</v>
      </c>
      <c r="X92" t="s">
        <v>1706</v>
      </c>
      <c r="AA92">
        <v>1</v>
      </c>
      <c r="AB92" t="s">
        <v>1723</v>
      </c>
      <c r="AC92" t="s">
        <v>1724</v>
      </c>
      <c r="AD92" s="30"/>
      <c r="AE92" s="30"/>
      <c r="AF92" t="s">
        <v>1725</v>
      </c>
      <c r="AH92" t="s">
        <v>1726</v>
      </c>
      <c r="AI92" t="s">
        <v>377</v>
      </c>
      <c r="AJ92" t="s">
        <v>1727</v>
      </c>
      <c r="AK92">
        <v>6.0000000000000002E-5</v>
      </c>
      <c r="AL92" t="s">
        <v>1728</v>
      </c>
      <c r="AM92" s="30"/>
      <c r="AN92" s="30"/>
      <c r="AO92" s="30"/>
      <c r="AP92" s="30"/>
      <c r="AQ92" s="30"/>
      <c r="AR92" s="30"/>
      <c r="AS92" s="30"/>
      <c r="AT92" t="s">
        <v>1729</v>
      </c>
      <c r="AU92">
        <v>3</v>
      </c>
      <c r="AV92" s="30"/>
      <c r="AW92" s="30"/>
      <c r="AX92" s="30"/>
      <c r="AY92" s="65"/>
      <c r="AZ92">
        <v>4</v>
      </c>
      <c r="BA92" s="30" t="s">
        <v>120</v>
      </c>
      <c r="BC92" s="30"/>
      <c r="BD92" s="30" t="s">
        <v>194</v>
      </c>
      <c r="BE92" s="30" t="s">
        <v>1574</v>
      </c>
      <c r="BF92" t="s">
        <v>196</v>
      </c>
      <c r="BG92" s="30"/>
      <c r="BH92" s="30"/>
      <c r="BI92" s="30"/>
      <c r="BJ92" t="s">
        <v>1730</v>
      </c>
      <c r="BN92" s="30" t="s">
        <v>1731</v>
      </c>
      <c r="BO92" s="40" t="s">
        <v>1035</v>
      </c>
      <c r="BP92" s="30" t="s">
        <v>1732</v>
      </c>
    </row>
    <row r="93" spans="1:68" s="53" customFormat="1">
      <c r="A93">
        <v>92</v>
      </c>
      <c r="B93" s="53" t="s">
        <v>161</v>
      </c>
      <c r="D93" s="53" t="s">
        <v>1733</v>
      </c>
      <c r="E93" s="53" t="s">
        <v>203</v>
      </c>
      <c r="F93" s="53" t="s">
        <v>1734</v>
      </c>
      <c r="G93" s="53" t="s">
        <v>1735</v>
      </c>
      <c r="H93" s="53">
        <v>2010</v>
      </c>
      <c r="I93" s="53" t="s">
        <v>545</v>
      </c>
      <c r="J93" s="53" t="s">
        <v>1736</v>
      </c>
      <c r="L93" s="102" t="s">
        <v>1737</v>
      </c>
      <c r="M93" s="53" t="s">
        <v>168</v>
      </c>
      <c r="N93" s="53" t="s">
        <v>1738</v>
      </c>
      <c r="O93" s="53" t="s">
        <v>1739</v>
      </c>
      <c r="R93" s="53" t="s">
        <v>1740</v>
      </c>
      <c r="S93" s="53" t="s">
        <v>1308</v>
      </c>
      <c r="T93" s="56" t="s">
        <v>1741</v>
      </c>
      <c r="U93" s="53" t="s">
        <v>1742</v>
      </c>
      <c r="V93" s="53" t="s">
        <v>174</v>
      </c>
      <c r="W93" s="53" t="s">
        <v>279</v>
      </c>
      <c r="X93" s="53" t="s">
        <v>1743</v>
      </c>
      <c r="Y93" s="53">
        <v>2235</v>
      </c>
      <c r="Z93" s="53" t="s">
        <v>1744</v>
      </c>
      <c r="AA93" s="53">
        <v>1</v>
      </c>
      <c r="AB93" s="53" t="s">
        <v>1181</v>
      </c>
      <c r="AC93" s="53" t="s">
        <v>1745</v>
      </c>
      <c r="AD93" s="53" t="s">
        <v>1746</v>
      </c>
      <c r="AF93" s="53" t="s">
        <v>1747</v>
      </c>
      <c r="AI93" s="53" t="s">
        <v>1748</v>
      </c>
      <c r="AJ93" s="53" t="s">
        <v>940</v>
      </c>
      <c r="AL93" s="53" t="s">
        <v>1749</v>
      </c>
      <c r="AN93" s="53" t="s">
        <v>1750</v>
      </c>
      <c r="AO93" s="53" t="s">
        <v>1751</v>
      </c>
      <c r="AT93" s="53" t="s">
        <v>1752</v>
      </c>
      <c r="AU93" s="53" t="s">
        <v>1753</v>
      </c>
      <c r="AX93" s="53" t="s">
        <v>1754</v>
      </c>
      <c r="AY93" s="84"/>
      <c r="AZ93" s="53">
        <v>12</v>
      </c>
      <c r="BA93" s="53" t="s">
        <v>120</v>
      </c>
      <c r="BB93" s="53" t="s">
        <v>259</v>
      </c>
      <c r="BC93" s="53" t="s">
        <v>194</v>
      </c>
      <c r="BD93" s="53" t="s">
        <v>194</v>
      </c>
      <c r="BE93" s="53" t="s">
        <v>1755</v>
      </c>
      <c r="BF93" s="53" t="s">
        <v>1756</v>
      </c>
      <c r="BK93" s="53" t="s">
        <v>1757</v>
      </c>
      <c r="BL93" s="53" t="s">
        <v>1758</v>
      </c>
      <c r="BN93" s="53" t="s">
        <v>1759</v>
      </c>
      <c r="BO93" s="53" t="s">
        <v>952</v>
      </c>
      <c r="BP93" s="53" t="s">
        <v>1760</v>
      </c>
    </row>
    <row r="94" spans="1:68">
      <c r="A94">
        <v>93</v>
      </c>
      <c r="B94" s="40" t="s">
        <v>161</v>
      </c>
      <c r="D94" t="s">
        <v>1761</v>
      </c>
      <c r="E94" s="40" t="s">
        <v>203</v>
      </c>
      <c r="F94" t="s">
        <v>1762</v>
      </c>
      <c r="G94" t="s">
        <v>1763</v>
      </c>
      <c r="H94">
        <v>2010</v>
      </c>
      <c r="I94" t="s">
        <v>545</v>
      </c>
      <c r="J94" t="s">
        <v>1764</v>
      </c>
      <c r="L94" s="59" t="s">
        <v>1737</v>
      </c>
      <c r="M94" t="s">
        <v>168</v>
      </c>
      <c r="N94" t="s">
        <v>1765</v>
      </c>
      <c r="O94" t="s">
        <v>1766</v>
      </c>
      <c r="R94" t="s">
        <v>1767</v>
      </c>
      <c r="S94" s="38" t="s">
        <v>1768</v>
      </c>
      <c r="T94" s="38" t="s">
        <v>1769</v>
      </c>
      <c r="U94" t="s">
        <v>1770</v>
      </c>
      <c r="V94" t="s">
        <v>174</v>
      </c>
      <c r="W94" t="s">
        <v>279</v>
      </c>
      <c r="X94" t="s">
        <v>1366</v>
      </c>
      <c r="Y94" t="s">
        <v>1771</v>
      </c>
      <c r="Z94" t="s">
        <v>1772</v>
      </c>
      <c r="AA94">
        <v>3</v>
      </c>
      <c r="AB94" t="s">
        <v>1773</v>
      </c>
      <c r="AC94" t="s">
        <v>1774</v>
      </c>
      <c r="AD94" t="s">
        <v>686</v>
      </c>
      <c r="AE94" s="30"/>
      <c r="AF94" t="s">
        <v>1775</v>
      </c>
      <c r="AH94" t="s">
        <v>1776</v>
      </c>
      <c r="AI94" t="s">
        <v>377</v>
      </c>
      <c r="AJ94" s="30"/>
      <c r="AK94" s="30"/>
      <c r="AL94" t="s">
        <v>1777</v>
      </c>
      <c r="AM94" s="30" t="s">
        <v>1778</v>
      </c>
      <c r="AN94">
        <v>18</v>
      </c>
      <c r="AP94" s="30"/>
      <c r="AQ94" s="30"/>
      <c r="AR94" t="s">
        <v>1779</v>
      </c>
      <c r="AT94" t="s">
        <v>1780</v>
      </c>
      <c r="AU94"/>
      <c r="AY94" s="44"/>
      <c r="AZ94">
        <v>6</v>
      </c>
      <c r="BA94" t="s">
        <v>120</v>
      </c>
      <c r="BB94" t="s">
        <v>259</v>
      </c>
      <c r="BC94" t="s">
        <v>194</v>
      </c>
      <c r="BD94" t="s">
        <v>194</v>
      </c>
      <c r="BE94" t="s">
        <v>429</v>
      </c>
      <c r="BF94" t="s">
        <v>1781</v>
      </c>
      <c r="BG94" s="30"/>
      <c r="BH94" s="30"/>
      <c r="BI94" s="30"/>
      <c r="BJ94" s="30"/>
      <c r="BK94" t="s">
        <v>1757</v>
      </c>
      <c r="BL94" t="s">
        <v>1758</v>
      </c>
      <c r="BN94" t="s">
        <v>1782</v>
      </c>
      <c r="BO94" s="40" t="s">
        <v>952</v>
      </c>
      <c r="BP94" t="s">
        <v>1783</v>
      </c>
    </row>
    <row r="95" spans="1:68" s="62" customFormat="1">
      <c r="A95">
        <v>94</v>
      </c>
      <c r="B95" s="62" t="s">
        <v>161</v>
      </c>
      <c r="D95" s="62" t="s">
        <v>1784</v>
      </c>
      <c r="F95" s="62" t="s">
        <v>1785</v>
      </c>
      <c r="G95" s="62" t="s">
        <v>1786</v>
      </c>
      <c r="H95" s="62">
        <v>2016</v>
      </c>
      <c r="I95" s="62" t="s">
        <v>270</v>
      </c>
      <c r="J95" s="62" t="s">
        <v>1787</v>
      </c>
      <c r="L95" s="94" t="s">
        <v>1737</v>
      </c>
      <c r="M95" s="62" t="s">
        <v>168</v>
      </c>
      <c r="S95" s="95"/>
      <c r="T95" s="95"/>
      <c r="BB95" s="73"/>
      <c r="BJ95" s="62" t="s">
        <v>1788</v>
      </c>
      <c r="BL95" s="73"/>
      <c r="BN95" s="62" t="s">
        <v>1789</v>
      </c>
    </row>
    <row r="96" spans="1:68">
      <c r="A96">
        <v>95</v>
      </c>
      <c r="B96" s="40" t="s">
        <v>562</v>
      </c>
      <c r="C96" s="40" t="s">
        <v>434</v>
      </c>
      <c r="D96" t="s">
        <v>1790</v>
      </c>
      <c r="E96" s="40" t="s">
        <v>203</v>
      </c>
      <c r="F96" t="s">
        <v>1791</v>
      </c>
      <c r="G96" t="s">
        <v>1792</v>
      </c>
      <c r="H96">
        <v>2011</v>
      </c>
      <c r="I96" t="s">
        <v>545</v>
      </c>
      <c r="J96" t="s">
        <v>1793</v>
      </c>
      <c r="L96" s="117" t="s">
        <v>1794</v>
      </c>
      <c r="M96" t="s">
        <v>168</v>
      </c>
      <c r="N96" s="41" t="s">
        <v>1795</v>
      </c>
      <c r="O96" s="161" t="s">
        <v>1796</v>
      </c>
      <c r="R96">
        <v>2000</v>
      </c>
      <c r="S96" s="162" t="s">
        <v>1797</v>
      </c>
      <c r="T96" s="38" t="s">
        <v>1798</v>
      </c>
      <c r="U96" t="s">
        <v>1799</v>
      </c>
      <c r="V96" t="s">
        <v>174</v>
      </c>
      <c r="W96" t="s">
        <v>279</v>
      </c>
      <c r="X96" t="s">
        <v>1177</v>
      </c>
      <c r="Y96" s="41" t="s">
        <v>1800</v>
      </c>
      <c r="Z96" s="41" t="s">
        <v>1179</v>
      </c>
      <c r="AA96">
        <v>1</v>
      </c>
      <c r="AB96" t="s">
        <v>1181</v>
      </c>
      <c r="AC96" t="s">
        <v>1182</v>
      </c>
      <c r="AD96" t="s">
        <v>1801</v>
      </c>
      <c r="AE96" s="30"/>
      <c r="AF96" t="s">
        <v>1802</v>
      </c>
      <c r="AG96" s="30"/>
      <c r="AH96" s="30"/>
      <c r="AI96" t="s">
        <v>1803</v>
      </c>
      <c r="AJ96" t="s">
        <v>1804</v>
      </c>
      <c r="AK96">
        <v>2.5000000000000001E-3</v>
      </c>
      <c r="AL96">
        <v>120</v>
      </c>
      <c r="AM96" s="30"/>
      <c r="AN96">
        <v>4.8000000000000001E-2</v>
      </c>
      <c r="AO96" s="41" t="s">
        <v>1805</v>
      </c>
      <c r="AQ96" t="s">
        <v>1806</v>
      </c>
      <c r="AR96" t="s">
        <v>1807</v>
      </c>
      <c r="AS96" s="30"/>
      <c r="AT96" t="s">
        <v>1808</v>
      </c>
      <c r="AU96"/>
      <c r="AV96" t="s">
        <v>940</v>
      </c>
      <c r="AW96" t="s">
        <v>1808</v>
      </c>
      <c r="AX96" s="30"/>
      <c r="AY96" s="44">
        <v>1</v>
      </c>
      <c r="AZ96">
        <v>114</v>
      </c>
      <c r="BA96" t="s">
        <v>120</v>
      </c>
      <c r="BC96" s="30"/>
      <c r="BD96" t="s">
        <v>194</v>
      </c>
      <c r="BE96" t="s">
        <v>593</v>
      </c>
      <c r="BF96" t="s">
        <v>1550</v>
      </c>
      <c r="BJ96" t="s">
        <v>1809</v>
      </c>
      <c r="BM96" t="s">
        <v>1810</v>
      </c>
      <c r="BN96" t="s">
        <v>1811</v>
      </c>
      <c r="BP96" t="s">
        <v>1812</v>
      </c>
    </row>
    <row r="97" spans="1:68" s="50" customFormat="1">
      <c r="A97">
        <v>96</v>
      </c>
      <c r="B97" s="50" t="s">
        <v>161</v>
      </c>
      <c r="D97" s="50" t="s">
        <v>1813</v>
      </c>
      <c r="F97" s="50" t="s">
        <v>1814</v>
      </c>
      <c r="G97" s="50" t="s">
        <v>1815</v>
      </c>
      <c r="H97" s="50">
        <v>2002</v>
      </c>
      <c r="I97" s="50" t="s">
        <v>545</v>
      </c>
      <c r="J97" s="50" t="s">
        <v>1816</v>
      </c>
      <c r="L97" s="90" t="s">
        <v>1817</v>
      </c>
      <c r="M97" s="50" t="s">
        <v>168</v>
      </c>
      <c r="N97" s="133"/>
      <c r="O97" s="133"/>
      <c r="S97" s="61" t="s">
        <v>1818</v>
      </c>
      <c r="T97" s="61" t="s">
        <v>327</v>
      </c>
      <c r="U97" s="50" t="s">
        <v>1819</v>
      </c>
      <c r="V97" s="50" t="s">
        <v>174</v>
      </c>
      <c r="W97" s="50" t="s">
        <v>279</v>
      </c>
      <c r="X97" s="50" t="s">
        <v>1820</v>
      </c>
      <c r="Y97" s="133"/>
      <c r="Z97" s="133"/>
      <c r="AA97" s="50">
        <v>5</v>
      </c>
      <c r="AB97" s="50" t="s">
        <v>1821</v>
      </c>
      <c r="AC97" s="50" t="s">
        <v>1822</v>
      </c>
      <c r="AE97" s="50" t="s">
        <v>1823</v>
      </c>
      <c r="AI97" s="50" t="s">
        <v>377</v>
      </c>
      <c r="AJ97" s="50" t="s">
        <v>1547</v>
      </c>
      <c r="AK97" s="50">
        <v>0.01</v>
      </c>
      <c r="AO97" s="133"/>
      <c r="AQ97" s="50" t="s">
        <v>1824</v>
      </c>
      <c r="AT97" s="50" t="s">
        <v>1825</v>
      </c>
      <c r="AW97" s="50" t="s">
        <v>1826</v>
      </c>
      <c r="AX97" s="50" t="s">
        <v>1827</v>
      </c>
      <c r="AY97" s="128"/>
      <c r="AZ97" s="50">
        <v>6</v>
      </c>
      <c r="BA97" s="50" t="s">
        <v>193</v>
      </c>
      <c r="BC97" s="50" t="s">
        <v>194</v>
      </c>
      <c r="BM97" s="50" t="s">
        <v>1828</v>
      </c>
      <c r="BN97" s="50" t="s">
        <v>1829</v>
      </c>
      <c r="BO97" s="97" t="s">
        <v>1830</v>
      </c>
      <c r="BP97" s="50" t="s">
        <v>1831</v>
      </c>
    </row>
    <row r="98" spans="1:68" s="53" customFormat="1">
      <c r="A98">
        <v>97</v>
      </c>
      <c r="B98" s="53" t="s">
        <v>161</v>
      </c>
      <c r="D98" s="53" t="s">
        <v>1832</v>
      </c>
      <c r="F98" s="53" t="s">
        <v>1833</v>
      </c>
      <c r="G98" s="53" t="s">
        <v>1834</v>
      </c>
      <c r="H98" s="53">
        <v>2006</v>
      </c>
      <c r="I98" s="53" t="s">
        <v>165</v>
      </c>
      <c r="J98" s="53" t="s">
        <v>1835</v>
      </c>
      <c r="L98" s="55" t="s">
        <v>1836</v>
      </c>
      <c r="M98" s="53" t="s">
        <v>168</v>
      </c>
      <c r="N98" s="58"/>
      <c r="O98" s="58"/>
      <c r="R98" s="53" t="s">
        <v>1837</v>
      </c>
      <c r="S98" s="56"/>
      <c r="T98" s="56" t="s">
        <v>1838</v>
      </c>
      <c r="U98" s="53" t="s">
        <v>1839</v>
      </c>
      <c r="V98" s="53" t="s">
        <v>673</v>
      </c>
      <c r="W98" s="53" t="s">
        <v>1840</v>
      </c>
      <c r="X98" s="53" t="s">
        <v>894</v>
      </c>
      <c r="Y98" s="58"/>
      <c r="Z98" s="58"/>
      <c r="AA98" s="53">
        <v>1</v>
      </c>
      <c r="AB98" s="53" t="s">
        <v>178</v>
      </c>
      <c r="AC98" s="53" t="s">
        <v>179</v>
      </c>
      <c r="AO98" s="58"/>
      <c r="AY98" s="84"/>
      <c r="BP98" s="53" t="s">
        <v>1841</v>
      </c>
    </row>
    <row r="99" spans="1:68" s="53" customFormat="1">
      <c r="A99">
        <v>98</v>
      </c>
      <c r="B99" s="53" t="s">
        <v>161</v>
      </c>
      <c r="D99" s="53" t="s">
        <v>1842</v>
      </c>
      <c r="F99" s="53" t="s">
        <v>1843</v>
      </c>
      <c r="G99" s="53" t="s">
        <v>1844</v>
      </c>
      <c r="H99" s="53">
        <v>2015</v>
      </c>
      <c r="I99" s="53" t="s">
        <v>545</v>
      </c>
      <c r="J99" s="53" t="s">
        <v>1845</v>
      </c>
      <c r="L99" s="55" t="s">
        <v>1846</v>
      </c>
      <c r="M99" s="53" t="s">
        <v>168</v>
      </c>
      <c r="N99" s="58"/>
      <c r="O99" s="58"/>
      <c r="R99" s="53" t="s">
        <v>1847</v>
      </c>
      <c r="S99" s="56"/>
      <c r="T99" s="56"/>
      <c r="U99" s="53" t="s">
        <v>1848</v>
      </c>
      <c r="V99" s="53" t="s">
        <v>673</v>
      </c>
      <c r="W99" s="53" t="s">
        <v>1840</v>
      </c>
      <c r="X99" s="53" t="s">
        <v>1849</v>
      </c>
      <c r="Y99" s="58"/>
      <c r="Z99" s="58"/>
      <c r="AA99" s="53">
        <v>1</v>
      </c>
      <c r="AB99" s="53" t="s">
        <v>178</v>
      </c>
      <c r="AC99" s="53" t="s">
        <v>717</v>
      </c>
      <c r="AG99" s="53" t="s">
        <v>1850</v>
      </c>
      <c r="AO99" s="58"/>
      <c r="AP99" s="53" t="s">
        <v>1851</v>
      </c>
      <c r="AQ99" s="53" t="s">
        <v>1852</v>
      </c>
      <c r="AR99" s="53" t="s">
        <v>1853</v>
      </c>
      <c r="AT99" s="53" t="s">
        <v>1854</v>
      </c>
      <c r="AV99" s="53" t="s">
        <v>1855</v>
      </c>
      <c r="AW99" s="53" t="s">
        <v>256</v>
      </c>
      <c r="AX99" s="53" t="s">
        <v>1856</v>
      </c>
      <c r="AY99" s="84"/>
      <c r="BD99" s="53" t="s">
        <v>194</v>
      </c>
      <c r="BE99" s="53" t="s">
        <v>1857</v>
      </c>
      <c r="BJ99" s="53" t="s">
        <v>1858</v>
      </c>
      <c r="BL99" s="53" t="s">
        <v>1859</v>
      </c>
      <c r="BP99" s="53" t="s">
        <v>1860</v>
      </c>
    </row>
    <row r="100" spans="1:68">
      <c r="A100">
        <v>99</v>
      </c>
      <c r="B100" s="40" t="s">
        <v>161</v>
      </c>
      <c r="C100" s="40" t="s">
        <v>1861</v>
      </c>
      <c r="D100" s="2" t="s">
        <v>1862</v>
      </c>
      <c r="E100" s="146" t="s">
        <v>203</v>
      </c>
      <c r="F100" t="s">
        <v>1863</v>
      </c>
      <c r="G100" t="s">
        <v>1864</v>
      </c>
      <c r="H100">
        <v>2001</v>
      </c>
      <c r="I100" t="s">
        <v>270</v>
      </c>
      <c r="J100" t="s">
        <v>1865</v>
      </c>
      <c r="L100" s="117" t="s">
        <v>1866</v>
      </c>
      <c r="M100" t="s">
        <v>168</v>
      </c>
      <c r="N100" t="s">
        <v>1867</v>
      </c>
      <c r="O100" t="s">
        <v>1868</v>
      </c>
      <c r="P100" s="30"/>
      <c r="Q100" s="30"/>
      <c r="R100" s="38" t="s">
        <v>1869</v>
      </c>
      <c r="S100" s="42"/>
      <c r="T100" s="42"/>
      <c r="U100" t="s">
        <v>1870</v>
      </c>
      <c r="V100" t="s">
        <v>174</v>
      </c>
      <c r="W100" t="s">
        <v>175</v>
      </c>
      <c r="X100" t="s">
        <v>1871</v>
      </c>
      <c r="Y100" s="30"/>
      <c r="Z100" s="30"/>
      <c r="AA100">
        <v>2</v>
      </c>
      <c r="AB100" t="s">
        <v>1872</v>
      </c>
      <c r="AD100" t="s">
        <v>1873</v>
      </c>
      <c r="AE100" t="s">
        <v>1874</v>
      </c>
      <c r="AF100" t="s">
        <v>1875</v>
      </c>
      <c r="AG100" s="30"/>
      <c r="AH100" t="s">
        <v>1876</v>
      </c>
      <c r="AI100" t="s">
        <v>1877</v>
      </c>
      <c r="AJ100" t="s">
        <v>1878</v>
      </c>
      <c r="AK100">
        <v>7.17E-2</v>
      </c>
      <c r="AL100" t="s">
        <v>1879</v>
      </c>
      <c r="AM100" s="30"/>
      <c r="AN100" t="s">
        <v>1880</v>
      </c>
      <c r="AO100" t="s">
        <v>1881</v>
      </c>
      <c r="AP100" s="30"/>
      <c r="AQ100" s="30" t="s">
        <v>1882</v>
      </c>
      <c r="AR100" s="30"/>
      <c r="AS100" s="30"/>
      <c r="AT100" t="s">
        <v>1883</v>
      </c>
      <c r="AU100">
        <v>12</v>
      </c>
      <c r="AV100" s="30" t="s">
        <v>1884</v>
      </c>
      <c r="AW100" s="30"/>
      <c r="AX100" s="30"/>
      <c r="AY100" s="30"/>
      <c r="AZ100">
        <v>24</v>
      </c>
      <c r="BA100" t="s">
        <v>421</v>
      </c>
      <c r="BB100" s="30"/>
      <c r="BC100" s="30"/>
      <c r="BD100" t="s">
        <v>194</v>
      </c>
      <c r="BE100" t="s">
        <v>429</v>
      </c>
      <c r="BF100" t="s">
        <v>1575</v>
      </c>
      <c r="BG100" s="30"/>
      <c r="BH100" s="30"/>
      <c r="BI100" s="30"/>
      <c r="BJ100" s="30"/>
      <c r="BK100" s="30"/>
      <c r="BL100" s="30"/>
      <c r="BM100" t="s">
        <v>1885</v>
      </c>
      <c r="BN100" t="s">
        <v>1886</v>
      </c>
      <c r="BO100" s="88" t="s">
        <v>1887</v>
      </c>
    </row>
    <row r="101" spans="1:68">
      <c r="A101">
        <v>100</v>
      </c>
      <c r="B101" s="40" t="s">
        <v>584</v>
      </c>
      <c r="C101" t="s">
        <v>161</v>
      </c>
      <c r="D101" t="s">
        <v>1885</v>
      </c>
      <c r="E101" s="40" t="s">
        <v>203</v>
      </c>
      <c r="F101" t="s">
        <v>1888</v>
      </c>
      <c r="G101" t="s">
        <v>1889</v>
      </c>
      <c r="H101">
        <v>2016</v>
      </c>
      <c r="I101" t="s">
        <v>165</v>
      </c>
      <c r="J101" t="s">
        <v>1890</v>
      </c>
      <c r="K101" t="s">
        <v>1891</v>
      </c>
      <c r="L101" s="59" t="s">
        <v>1892</v>
      </c>
      <c r="M101" t="s">
        <v>168</v>
      </c>
      <c r="N101" t="s">
        <v>1867</v>
      </c>
      <c r="O101" t="s">
        <v>1868</v>
      </c>
      <c r="P101" s="30"/>
      <c r="Q101" s="30"/>
      <c r="R101" s="38" t="s">
        <v>1869</v>
      </c>
      <c r="S101" s="106"/>
      <c r="T101" s="106" t="s">
        <v>1893</v>
      </c>
      <c r="U101" t="s">
        <v>1894</v>
      </c>
      <c r="V101" t="s">
        <v>174</v>
      </c>
      <c r="W101" t="s">
        <v>175</v>
      </c>
      <c r="X101" t="s">
        <v>1895</v>
      </c>
      <c r="Y101" s="38" t="s">
        <v>1896</v>
      </c>
      <c r="Z101" s="38"/>
      <c r="AA101">
        <v>2</v>
      </c>
      <c r="AB101" t="s">
        <v>1872</v>
      </c>
      <c r="AC101" s="38"/>
      <c r="AD101" t="s">
        <v>1897</v>
      </c>
      <c r="AE101" s="30"/>
      <c r="AF101" t="s">
        <v>1898</v>
      </c>
      <c r="AH101" t="s">
        <v>1876</v>
      </c>
      <c r="AI101" t="s">
        <v>1899</v>
      </c>
      <c r="AJ101" t="s">
        <v>1900</v>
      </c>
      <c r="AK101">
        <v>7.17E-2</v>
      </c>
      <c r="AL101" t="s">
        <v>1879</v>
      </c>
      <c r="AM101" s="30"/>
      <c r="AN101" t="s">
        <v>1880</v>
      </c>
      <c r="AO101" t="s">
        <v>1881</v>
      </c>
      <c r="AP101" s="30"/>
      <c r="AQ101" s="30"/>
      <c r="AR101" t="s">
        <v>1901</v>
      </c>
      <c r="AS101">
        <v>1</v>
      </c>
      <c r="AT101" t="s">
        <v>1902</v>
      </c>
      <c r="AU101" t="s">
        <v>1903</v>
      </c>
      <c r="AX101" t="s">
        <v>1904</v>
      </c>
      <c r="AZ101">
        <v>72</v>
      </c>
      <c r="BA101" t="s">
        <v>193</v>
      </c>
      <c r="BB101" t="s">
        <v>259</v>
      </c>
      <c r="BC101" t="s">
        <v>1905</v>
      </c>
      <c r="BD101" t="s">
        <v>1905</v>
      </c>
      <c r="BE101" t="s">
        <v>1906</v>
      </c>
      <c r="BF101" t="s">
        <v>1907</v>
      </c>
      <c r="BJ101" t="s">
        <v>1908</v>
      </c>
      <c r="BL101" t="s">
        <v>1909</v>
      </c>
      <c r="BM101" t="s">
        <v>1862</v>
      </c>
      <c r="BN101" t="s">
        <v>1910</v>
      </c>
      <c r="BO101" s="88" t="s">
        <v>1887</v>
      </c>
      <c r="BP101" t="s">
        <v>1911</v>
      </c>
    </row>
    <row r="102" spans="1:68">
      <c r="A102">
        <v>101</v>
      </c>
      <c r="B102" s="40" t="s">
        <v>161</v>
      </c>
      <c r="D102" t="s">
        <v>1912</v>
      </c>
      <c r="E102" s="40" t="s">
        <v>203</v>
      </c>
      <c r="F102" t="s">
        <v>1913</v>
      </c>
      <c r="G102" t="s">
        <v>1914</v>
      </c>
      <c r="H102">
        <v>2011</v>
      </c>
      <c r="I102" t="s">
        <v>545</v>
      </c>
      <c r="J102" t="s">
        <v>1915</v>
      </c>
      <c r="L102" s="59" t="s">
        <v>1737</v>
      </c>
      <c r="M102" t="s">
        <v>168</v>
      </c>
      <c r="N102" s="30"/>
      <c r="O102" s="30"/>
      <c r="P102" s="46"/>
      <c r="Q102" s="46"/>
      <c r="R102" s="46"/>
      <c r="S102" s="5" t="s">
        <v>1916</v>
      </c>
      <c r="T102" s="46"/>
      <c r="U102" t="s">
        <v>1917</v>
      </c>
      <c r="V102" t="s">
        <v>174</v>
      </c>
      <c r="W102" t="s">
        <v>279</v>
      </c>
      <c r="X102" t="s">
        <v>1918</v>
      </c>
      <c r="Y102" s="42"/>
      <c r="Z102" s="42"/>
      <c r="AA102">
        <v>1</v>
      </c>
      <c r="AB102" t="s">
        <v>848</v>
      </c>
      <c r="AC102" s="38" t="s">
        <v>849</v>
      </c>
      <c r="AD102" t="s">
        <v>1919</v>
      </c>
      <c r="AE102" t="s">
        <v>1920</v>
      </c>
      <c r="AF102" t="s">
        <v>1921</v>
      </c>
      <c r="AG102" s="30"/>
      <c r="AH102" t="s">
        <v>1922</v>
      </c>
      <c r="AI102" t="s">
        <v>377</v>
      </c>
      <c r="AJ102" t="s">
        <v>1923</v>
      </c>
      <c r="AK102" s="30"/>
      <c r="AL102" s="93"/>
      <c r="AM102" s="30"/>
      <c r="AN102" s="30"/>
      <c r="AO102" s="30"/>
      <c r="AP102" s="30"/>
      <c r="AQ102" s="30"/>
      <c r="AR102" s="30"/>
      <c r="AS102" s="30"/>
      <c r="AT102" s="30"/>
      <c r="AU102" s="30"/>
      <c r="AV102" s="30"/>
      <c r="AW102" s="30"/>
      <c r="AX102" s="30"/>
      <c r="AY102" s="30"/>
      <c r="AZ102" s="30" t="s">
        <v>1924</v>
      </c>
      <c r="BA102" t="s">
        <v>193</v>
      </c>
      <c r="BB102" s="30"/>
      <c r="BC102" t="s">
        <v>194</v>
      </c>
      <c r="BD102" s="30"/>
      <c r="BE102" s="30"/>
      <c r="BF102" s="30"/>
      <c r="BG102" s="30"/>
      <c r="BH102" s="30"/>
      <c r="BI102" s="30"/>
      <c r="BJ102" t="s">
        <v>1925</v>
      </c>
      <c r="BL102" s="30"/>
      <c r="BN102" t="s">
        <v>1926</v>
      </c>
      <c r="BO102" s="88" t="s">
        <v>952</v>
      </c>
      <c r="BP102" t="s">
        <v>1927</v>
      </c>
    </row>
    <row r="103" spans="1:68" s="53" customFormat="1">
      <c r="A103">
        <v>102</v>
      </c>
      <c r="B103" s="53" t="s">
        <v>161</v>
      </c>
      <c r="D103" s="53" t="s">
        <v>1928</v>
      </c>
      <c r="F103" s="53" t="s">
        <v>1929</v>
      </c>
      <c r="H103" s="53">
        <v>2013</v>
      </c>
      <c r="I103" s="53" t="s">
        <v>545</v>
      </c>
      <c r="J103" s="53" t="s">
        <v>1930</v>
      </c>
      <c r="L103" s="55" t="s">
        <v>1931</v>
      </c>
      <c r="M103" s="53" t="s">
        <v>168</v>
      </c>
      <c r="R103" s="67"/>
      <c r="S103" s="67"/>
      <c r="T103" s="67"/>
      <c r="V103" s="53" t="s">
        <v>174</v>
      </c>
      <c r="W103" s="53" t="s">
        <v>279</v>
      </c>
      <c r="X103" s="53" t="s">
        <v>1177</v>
      </c>
      <c r="Y103" s="56"/>
      <c r="Z103" s="56"/>
      <c r="AA103" s="53">
        <v>1</v>
      </c>
      <c r="AB103" s="53" t="s">
        <v>1181</v>
      </c>
      <c r="AC103" s="56" t="s">
        <v>1932</v>
      </c>
      <c r="AL103" s="67"/>
      <c r="AX103" s="53" t="s">
        <v>1933</v>
      </c>
      <c r="BB103" s="49"/>
      <c r="BJ103" s="53" t="s">
        <v>1934</v>
      </c>
      <c r="BL103" s="49"/>
      <c r="BN103" s="53" t="s">
        <v>1935</v>
      </c>
      <c r="BP103" s="53" t="s">
        <v>1936</v>
      </c>
    </row>
    <row r="104" spans="1:68" s="5" customFormat="1">
      <c r="A104">
        <v>103</v>
      </c>
      <c r="B104" s="132" t="s">
        <v>161</v>
      </c>
      <c r="D104" s="5" t="s">
        <v>1937</v>
      </c>
      <c r="E104" s="132" t="s">
        <v>203</v>
      </c>
      <c r="F104" s="5" t="s">
        <v>1938</v>
      </c>
      <c r="G104" s="5" t="s">
        <v>1939</v>
      </c>
      <c r="H104" s="5">
        <v>2007</v>
      </c>
      <c r="I104" s="5" t="s">
        <v>307</v>
      </c>
      <c r="J104" s="5" t="s">
        <v>1940</v>
      </c>
      <c r="L104" s="131" t="s">
        <v>1941</v>
      </c>
      <c r="M104" s="5" t="s">
        <v>168</v>
      </c>
      <c r="N104" s="46"/>
      <c r="O104" s="46"/>
      <c r="P104" s="46"/>
      <c r="Q104" s="46"/>
      <c r="R104" s="46"/>
      <c r="S104" s="5" t="s">
        <v>172</v>
      </c>
      <c r="T104" s="5" t="s">
        <v>1942</v>
      </c>
      <c r="U104" s="5" t="s">
        <v>1943</v>
      </c>
      <c r="V104" s="5" t="s">
        <v>174</v>
      </c>
      <c r="W104" s="5" t="s">
        <v>279</v>
      </c>
      <c r="X104" s="5" t="s">
        <v>1944</v>
      </c>
      <c r="Y104" s="122"/>
      <c r="Z104" s="122"/>
      <c r="AA104" s="5">
        <v>1</v>
      </c>
      <c r="AB104" s="5" t="s">
        <v>1181</v>
      </c>
      <c r="AC104" s="121" t="s">
        <v>1182</v>
      </c>
      <c r="AD104" s="5" t="s">
        <v>414</v>
      </c>
      <c r="AE104" s="5" t="s">
        <v>456</v>
      </c>
      <c r="AF104" s="46" t="s">
        <v>1945</v>
      </c>
      <c r="AG104" s="46"/>
      <c r="AH104" s="5">
        <v>1</v>
      </c>
      <c r="AI104" s="5" t="s">
        <v>377</v>
      </c>
      <c r="AJ104" s="5" t="s">
        <v>1946</v>
      </c>
      <c r="AK104" s="46"/>
      <c r="AL104" s="46" t="s">
        <v>1947</v>
      </c>
      <c r="AM104" s="46"/>
      <c r="AN104" s="46"/>
      <c r="AO104" s="46"/>
      <c r="AP104" s="46"/>
      <c r="AQ104" s="46"/>
      <c r="AR104" s="46"/>
      <c r="AS104" s="46"/>
      <c r="AT104" s="46"/>
      <c r="AU104" s="46"/>
      <c r="AV104" s="46"/>
      <c r="AW104" s="46"/>
      <c r="AX104" s="46"/>
      <c r="AY104" s="46"/>
      <c r="AZ104" s="5">
        <v>49</v>
      </c>
      <c r="BA104" s="5" t="s">
        <v>1948</v>
      </c>
      <c r="BB104" s="5" t="s">
        <v>259</v>
      </c>
      <c r="BC104" s="5" t="s">
        <v>194</v>
      </c>
      <c r="BD104" s="5" t="s">
        <v>194</v>
      </c>
      <c r="BE104" s="5" t="s">
        <v>429</v>
      </c>
      <c r="BF104" s="5" t="s">
        <v>1949</v>
      </c>
      <c r="BG104" s="46"/>
      <c r="BH104" s="46"/>
      <c r="BI104" s="46"/>
      <c r="BJ104" s="46"/>
      <c r="BK104" s="46"/>
      <c r="BL104" s="46"/>
      <c r="BM104" s="5" t="s">
        <v>1950</v>
      </c>
      <c r="BN104" s="5" t="s">
        <v>1951</v>
      </c>
      <c r="BP104" s="5" t="s">
        <v>1952</v>
      </c>
    </row>
    <row r="105" spans="1:68">
      <c r="A105">
        <v>104</v>
      </c>
      <c r="B105" s="40" t="s">
        <v>584</v>
      </c>
      <c r="C105" t="s">
        <v>161</v>
      </c>
      <c r="D105" t="s">
        <v>225</v>
      </c>
      <c r="E105" s="40" t="s">
        <v>203</v>
      </c>
      <c r="F105" t="s">
        <v>1953</v>
      </c>
      <c r="G105" t="s">
        <v>1954</v>
      </c>
      <c r="H105">
        <v>2020</v>
      </c>
      <c r="I105" t="s">
        <v>165</v>
      </c>
      <c r="J105" t="s">
        <v>1955</v>
      </c>
      <c r="K105" t="s">
        <v>1956</v>
      </c>
      <c r="L105" s="117" t="s">
        <v>1957</v>
      </c>
      <c r="M105" t="s">
        <v>168</v>
      </c>
      <c r="N105" t="s">
        <v>209</v>
      </c>
      <c r="O105" t="s">
        <v>210</v>
      </c>
      <c r="P105" s="30"/>
      <c r="Q105" s="30"/>
      <c r="R105" s="30"/>
      <c r="S105" t="s">
        <v>1958</v>
      </c>
      <c r="T105" t="s">
        <v>212</v>
      </c>
      <c r="U105" t="s">
        <v>1959</v>
      </c>
      <c r="V105" t="s">
        <v>174</v>
      </c>
      <c r="W105" t="s">
        <v>214</v>
      </c>
      <c r="X105" t="s">
        <v>215</v>
      </c>
      <c r="Y105" s="30"/>
      <c r="Z105" s="30"/>
      <c r="AA105">
        <v>6</v>
      </c>
      <c r="AB105" t="s">
        <v>216</v>
      </c>
      <c r="AC105" t="s">
        <v>217</v>
      </c>
      <c r="AD105" t="s">
        <v>809</v>
      </c>
      <c r="AE105" s="30"/>
      <c r="AF105" t="s">
        <v>219</v>
      </c>
      <c r="AG105" s="30"/>
      <c r="AH105" s="5" t="s">
        <v>220</v>
      </c>
      <c r="AI105" t="s">
        <v>221</v>
      </c>
      <c r="AJ105" t="s">
        <v>1960</v>
      </c>
      <c r="AK105">
        <v>0.21</v>
      </c>
      <c r="AL105" t="s">
        <v>1961</v>
      </c>
      <c r="AM105" t="s">
        <v>1962</v>
      </c>
      <c r="AN105">
        <f>1/(2*2)</f>
        <v>0.25</v>
      </c>
      <c r="AO105" t="s">
        <v>1266</v>
      </c>
      <c r="AP105" t="s">
        <v>1963</v>
      </c>
      <c r="AQ105" t="s">
        <v>1964</v>
      </c>
      <c r="AR105" t="s">
        <v>1965</v>
      </c>
      <c r="AS105" s="30"/>
      <c r="AT105" t="s">
        <v>1966</v>
      </c>
      <c r="AU105" t="s">
        <v>1967</v>
      </c>
      <c r="AV105" s="30"/>
      <c r="AW105" t="s">
        <v>1968</v>
      </c>
      <c r="AX105" s="30"/>
      <c r="AY105" s="30"/>
      <c r="AZ105">
        <v>21</v>
      </c>
      <c r="BA105" t="s">
        <v>120</v>
      </c>
      <c r="BC105" t="s">
        <v>194</v>
      </c>
      <c r="BD105" t="s">
        <v>194</v>
      </c>
      <c r="BE105" t="s">
        <v>593</v>
      </c>
      <c r="BF105" t="s">
        <v>261</v>
      </c>
      <c r="BG105" t="s">
        <v>1969</v>
      </c>
      <c r="BI105" t="s">
        <v>1970</v>
      </c>
      <c r="BJ105" t="s">
        <v>1971</v>
      </c>
      <c r="BM105" t="s">
        <v>202</v>
      </c>
      <c r="BN105" t="s">
        <v>1972</v>
      </c>
      <c r="BO105" s="88" t="s">
        <v>227</v>
      </c>
    </row>
    <row r="106" spans="1:68">
      <c r="A106">
        <v>105</v>
      </c>
      <c r="B106" s="40" t="s">
        <v>161</v>
      </c>
      <c r="D106" t="s">
        <v>396</v>
      </c>
      <c r="E106" s="40" t="s">
        <v>203</v>
      </c>
      <c r="F106" t="s">
        <v>1973</v>
      </c>
      <c r="G106" t="s">
        <v>1974</v>
      </c>
      <c r="H106">
        <v>2002</v>
      </c>
      <c r="I106" t="s">
        <v>307</v>
      </c>
      <c r="J106" t="s">
        <v>1975</v>
      </c>
      <c r="L106" s="59" t="s">
        <v>1976</v>
      </c>
      <c r="M106" t="s">
        <v>168</v>
      </c>
      <c r="N106" s="30"/>
      <c r="O106" s="30"/>
      <c r="P106" s="30"/>
      <c r="Q106" s="30"/>
      <c r="R106" s="30"/>
      <c r="S106" t="s">
        <v>1977</v>
      </c>
      <c r="T106" t="s">
        <v>1978</v>
      </c>
      <c r="U106" t="s">
        <v>1979</v>
      </c>
      <c r="V106" t="s">
        <v>174</v>
      </c>
      <c r="W106" t="s">
        <v>279</v>
      </c>
      <c r="X106" t="s">
        <v>1944</v>
      </c>
      <c r="Y106" s="30" t="s">
        <v>1980</v>
      </c>
      <c r="Z106" s="30" t="s">
        <v>1980</v>
      </c>
      <c r="AA106">
        <v>5</v>
      </c>
      <c r="AB106" t="s">
        <v>1981</v>
      </c>
      <c r="AD106" s="30"/>
      <c r="AE106" t="s">
        <v>456</v>
      </c>
      <c r="AF106" s="30"/>
      <c r="AG106" s="30"/>
      <c r="AH106" s="30"/>
      <c r="AI106" t="s">
        <v>1982</v>
      </c>
      <c r="AJ106" t="s">
        <v>1547</v>
      </c>
      <c r="AK106">
        <v>7.4999999999999997E-3</v>
      </c>
      <c r="AL106" t="s">
        <v>1983</v>
      </c>
      <c r="AN106">
        <f>1/(2*3)</f>
        <v>0.16666666666666666</v>
      </c>
      <c r="AO106" t="s">
        <v>943</v>
      </c>
      <c r="AP106" s="30"/>
      <c r="AQ106" t="s">
        <v>1824</v>
      </c>
      <c r="AR106" s="30"/>
      <c r="AS106" s="30"/>
      <c r="AT106" t="s">
        <v>1984</v>
      </c>
      <c r="AU106"/>
      <c r="AV106" t="s">
        <v>1985</v>
      </c>
      <c r="AW106" t="s">
        <v>1986</v>
      </c>
      <c r="AX106" t="s">
        <v>294</v>
      </c>
      <c r="AZ106" t="s">
        <v>1987</v>
      </c>
      <c r="BA106" t="s">
        <v>193</v>
      </c>
      <c r="BB106"/>
      <c r="BC106" t="s">
        <v>194</v>
      </c>
      <c r="BD106" s="30"/>
      <c r="BE106" s="30"/>
      <c r="BF106" s="30"/>
      <c r="BG106" s="30"/>
      <c r="BH106" s="30"/>
      <c r="BI106" s="30"/>
      <c r="BJ106" s="30"/>
      <c r="BK106" t="s">
        <v>1988</v>
      </c>
      <c r="BL106"/>
      <c r="BM106" t="s">
        <v>1989</v>
      </c>
      <c r="BN106" t="s">
        <v>1990</v>
      </c>
      <c r="BO106" s="59"/>
    </row>
    <row r="107" spans="1:68">
      <c r="A107">
        <v>106</v>
      </c>
      <c r="B107" s="40" t="s">
        <v>161</v>
      </c>
      <c r="D107" t="s">
        <v>1991</v>
      </c>
      <c r="E107" s="40" t="s">
        <v>203</v>
      </c>
      <c r="F107" t="s">
        <v>1992</v>
      </c>
      <c r="G107" t="s">
        <v>1974</v>
      </c>
      <c r="H107">
        <v>2003</v>
      </c>
      <c r="I107" t="s">
        <v>307</v>
      </c>
      <c r="J107" t="s">
        <v>1993</v>
      </c>
      <c r="L107" s="59" t="s">
        <v>1976</v>
      </c>
      <c r="M107" t="s">
        <v>168</v>
      </c>
      <c r="N107" s="30"/>
      <c r="O107" s="30"/>
      <c r="P107" s="30"/>
      <c r="Q107" s="30"/>
      <c r="R107" s="30"/>
      <c r="S107" t="s">
        <v>1977</v>
      </c>
      <c r="T107" t="s">
        <v>1994</v>
      </c>
      <c r="U107" t="s">
        <v>1995</v>
      </c>
      <c r="V107" t="s">
        <v>174</v>
      </c>
      <c r="W107" t="s">
        <v>279</v>
      </c>
      <c r="X107" t="s">
        <v>1944</v>
      </c>
      <c r="Y107" s="30"/>
      <c r="Z107" s="30"/>
      <c r="AA107">
        <v>5</v>
      </c>
      <c r="AB107" t="s">
        <v>1981</v>
      </c>
      <c r="AE107" t="s">
        <v>456</v>
      </c>
      <c r="AF107" s="30"/>
      <c r="AG107" s="30"/>
      <c r="AH107" s="30"/>
      <c r="AI107" t="s">
        <v>1982</v>
      </c>
      <c r="AJ107" t="s">
        <v>1547</v>
      </c>
      <c r="AK107">
        <v>7.4999999999999997E-3</v>
      </c>
      <c r="AL107" t="s">
        <v>1983</v>
      </c>
      <c r="AN107">
        <f>1/(2*3)</f>
        <v>0.16666666666666666</v>
      </c>
      <c r="AO107" t="s">
        <v>943</v>
      </c>
      <c r="AQ107" t="s">
        <v>1824</v>
      </c>
      <c r="AT107" t="s">
        <v>1984</v>
      </c>
      <c r="AU107"/>
      <c r="AV107" t="s">
        <v>1985</v>
      </c>
      <c r="AW107" t="s">
        <v>1986</v>
      </c>
      <c r="AX107" t="s">
        <v>294</v>
      </c>
      <c r="AY107" s="30"/>
      <c r="AZ107">
        <v>8</v>
      </c>
      <c r="BA107" t="s">
        <v>120</v>
      </c>
      <c r="BB107"/>
      <c r="BC107" t="s">
        <v>194</v>
      </c>
      <c r="BL107"/>
      <c r="BM107" t="s">
        <v>396</v>
      </c>
      <c r="BN107" t="s">
        <v>1990</v>
      </c>
      <c r="BO107" s="59"/>
      <c r="BP107" t="s">
        <v>1996</v>
      </c>
    </row>
    <row r="108" spans="1:68">
      <c r="A108">
        <v>107</v>
      </c>
      <c r="B108" s="40" t="s">
        <v>161</v>
      </c>
      <c r="D108" t="s">
        <v>1997</v>
      </c>
      <c r="E108" s="40" t="s">
        <v>203</v>
      </c>
      <c r="F108" t="s">
        <v>1998</v>
      </c>
      <c r="G108" t="s">
        <v>1999</v>
      </c>
      <c r="H108">
        <v>2004</v>
      </c>
      <c r="I108" t="s">
        <v>307</v>
      </c>
      <c r="J108" t="s">
        <v>2000</v>
      </c>
      <c r="L108" s="117" t="s">
        <v>1737</v>
      </c>
      <c r="M108" t="s">
        <v>168</v>
      </c>
      <c r="N108" s="30"/>
      <c r="O108" s="30"/>
      <c r="P108" s="30"/>
      <c r="Q108" s="30"/>
      <c r="R108" s="30"/>
      <c r="S108" s="38" t="s">
        <v>1364</v>
      </c>
      <c r="T108" t="s">
        <v>2001</v>
      </c>
      <c r="U108" t="s">
        <v>2002</v>
      </c>
      <c r="V108" t="s">
        <v>174</v>
      </c>
      <c r="W108" t="s">
        <v>279</v>
      </c>
      <c r="X108" t="s">
        <v>2003</v>
      </c>
      <c r="Y108" s="30"/>
      <c r="Z108" s="30"/>
      <c r="AA108">
        <v>5</v>
      </c>
      <c r="AB108" t="s">
        <v>2004</v>
      </c>
      <c r="AC108" t="s">
        <v>2005</v>
      </c>
      <c r="AD108" s="30"/>
      <c r="AE108" s="30"/>
      <c r="AF108" s="30"/>
      <c r="AG108" s="30" t="s">
        <v>2006</v>
      </c>
      <c r="AH108" s="30"/>
      <c r="AI108" t="s">
        <v>1524</v>
      </c>
      <c r="AJ108" s="30"/>
      <c r="AK108" s="30"/>
      <c r="AL108" s="30"/>
      <c r="AM108" s="30"/>
      <c r="AN108" s="30"/>
      <c r="AO108" s="30"/>
      <c r="AP108" s="30"/>
      <c r="AQ108" s="30"/>
      <c r="AR108" s="30"/>
      <c r="AS108" s="30"/>
      <c r="AT108" s="30"/>
      <c r="AV108" s="30"/>
      <c r="AW108" s="30"/>
      <c r="AX108" s="30"/>
      <c r="AY108" s="30"/>
      <c r="AZ108">
        <v>12</v>
      </c>
      <c r="BA108" t="s">
        <v>120</v>
      </c>
      <c r="BC108" s="30" t="s">
        <v>2007</v>
      </c>
      <c r="BD108" t="s">
        <v>194</v>
      </c>
      <c r="BE108" t="s">
        <v>195</v>
      </c>
      <c r="BF108" t="s">
        <v>196</v>
      </c>
      <c r="BG108" s="30"/>
      <c r="BH108" s="30"/>
      <c r="BI108" s="30"/>
      <c r="BJ108" s="30"/>
      <c r="BK108" s="30"/>
      <c r="BN108" t="s">
        <v>2008</v>
      </c>
      <c r="BO108" s="40" t="s">
        <v>952</v>
      </c>
      <c r="BP108" t="s">
        <v>2009</v>
      </c>
    </row>
    <row r="109" spans="1:68" s="50" customFormat="1">
      <c r="A109">
        <v>108</v>
      </c>
      <c r="B109" s="50" t="s">
        <v>161</v>
      </c>
      <c r="D109" s="50" t="s">
        <v>2010</v>
      </c>
      <c r="F109" s="50" t="s">
        <v>2011</v>
      </c>
      <c r="G109" s="50" t="s">
        <v>2012</v>
      </c>
      <c r="H109" s="50">
        <v>2019</v>
      </c>
      <c r="I109" s="50" t="s">
        <v>165</v>
      </c>
      <c r="J109" s="50" t="s">
        <v>2013</v>
      </c>
      <c r="K109" s="50" t="s">
        <v>2014</v>
      </c>
      <c r="L109" s="90" t="s">
        <v>2015</v>
      </c>
      <c r="M109" s="50" t="s">
        <v>168</v>
      </c>
      <c r="N109" s="50" t="s">
        <v>2016</v>
      </c>
      <c r="O109" s="50" t="s">
        <v>2017</v>
      </c>
      <c r="S109" s="61" t="s">
        <v>2018</v>
      </c>
      <c r="T109" s="61"/>
      <c r="U109" s="50" t="s">
        <v>2019</v>
      </c>
      <c r="V109" s="50" t="s">
        <v>174</v>
      </c>
      <c r="W109" s="50" t="s">
        <v>2020</v>
      </c>
      <c r="X109" s="50" t="s">
        <v>2021</v>
      </c>
      <c r="AA109" s="50">
        <v>1</v>
      </c>
      <c r="AB109" s="50" t="s">
        <v>2022</v>
      </c>
      <c r="AC109" s="50" t="s">
        <v>2023</v>
      </c>
      <c r="AI109" s="50" t="s">
        <v>2024</v>
      </c>
      <c r="AJ109" s="50" t="s">
        <v>2025</v>
      </c>
      <c r="AP109" s="50" t="s">
        <v>2026</v>
      </c>
      <c r="AQ109" s="50" t="s">
        <v>2027</v>
      </c>
      <c r="AR109" s="50" t="s">
        <v>2028</v>
      </c>
      <c r="AS109" s="50" t="s">
        <v>2029</v>
      </c>
      <c r="AU109" s="49" t="s">
        <v>2030</v>
      </c>
      <c r="AX109" s="91"/>
      <c r="BB109" s="49"/>
      <c r="BJ109" s="50" t="s">
        <v>2031</v>
      </c>
      <c r="BL109" s="49"/>
      <c r="BM109" s="50" t="s">
        <v>2032</v>
      </c>
      <c r="BN109" s="50" t="s">
        <v>2033</v>
      </c>
      <c r="BO109" s="40" t="s">
        <v>476</v>
      </c>
      <c r="BP109" s="50" t="s">
        <v>2034</v>
      </c>
    </row>
    <row r="110" spans="1:68">
      <c r="A110">
        <v>109</v>
      </c>
      <c r="B110" s="40" t="s">
        <v>584</v>
      </c>
      <c r="C110" t="s">
        <v>161</v>
      </c>
      <c r="D110" t="s">
        <v>2035</v>
      </c>
      <c r="E110" s="40" t="s">
        <v>203</v>
      </c>
      <c r="F110" t="s">
        <v>2036</v>
      </c>
      <c r="G110" t="s">
        <v>2037</v>
      </c>
      <c r="H110">
        <v>2016</v>
      </c>
      <c r="I110" t="s">
        <v>165</v>
      </c>
      <c r="J110" t="s">
        <v>2038</v>
      </c>
      <c r="K110" s="49"/>
      <c r="L110" s="117" t="s">
        <v>2015</v>
      </c>
      <c r="M110" t="s">
        <v>168</v>
      </c>
      <c r="N110" s="50" t="s">
        <v>2039</v>
      </c>
      <c r="O110" s="50" t="s">
        <v>2040</v>
      </c>
      <c r="P110" s="30"/>
      <c r="Q110" s="30"/>
      <c r="R110" s="30"/>
      <c r="S110" s="38" t="s">
        <v>2041</v>
      </c>
      <c r="T110" s="38" t="s">
        <v>2042</v>
      </c>
      <c r="U110" t="s">
        <v>2043</v>
      </c>
      <c r="V110" t="s">
        <v>174</v>
      </c>
      <c r="W110" t="s">
        <v>279</v>
      </c>
      <c r="X110" t="s">
        <v>2044</v>
      </c>
      <c r="Y110" s="30"/>
      <c r="Z110" s="30"/>
      <c r="AA110">
        <v>4</v>
      </c>
      <c r="AB110" t="s">
        <v>2045</v>
      </c>
      <c r="AC110" t="s">
        <v>2046</v>
      </c>
      <c r="AD110" t="s">
        <v>2047</v>
      </c>
      <c r="AE110" s="30"/>
      <c r="AF110" s="30"/>
      <c r="AG110" s="30"/>
      <c r="AH110" t="s">
        <v>776</v>
      </c>
      <c r="AI110" t="s">
        <v>1568</v>
      </c>
      <c r="AJ110" t="s">
        <v>2048</v>
      </c>
      <c r="AK110">
        <v>2.5000000000000001E-2</v>
      </c>
      <c r="AL110" s="30" t="s">
        <v>2049</v>
      </c>
      <c r="AM110" s="30"/>
      <c r="AN110" s="30"/>
      <c r="AO110" t="s">
        <v>2050</v>
      </c>
      <c r="AP110" s="30"/>
      <c r="AQ110" t="s">
        <v>2051</v>
      </c>
      <c r="AR110" s="30"/>
      <c r="AS110" s="30"/>
      <c r="AT110" s="30"/>
      <c r="AU110" s="30" t="s">
        <v>2052</v>
      </c>
      <c r="AV110" t="s">
        <v>2053</v>
      </c>
      <c r="AW110" s="30"/>
      <c r="AX110" s="30"/>
      <c r="AY110" s="30"/>
      <c r="AZ110">
        <v>8</v>
      </c>
      <c r="BA110" t="s">
        <v>120</v>
      </c>
      <c r="BC110" t="s">
        <v>194</v>
      </c>
      <c r="BD110" s="30" t="s">
        <v>194</v>
      </c>
      <c r="BE110" s="30" t="s">
        <v>593</v>
      </c>
      <c r="BF110" s="30" t="s">
        <v>2054</v>
      </c>
      <c r="BJ110" t="s">
        <v>2055</v>
      </c>
      <c r="BK110" t="s">
        <v>2056</v>
      </c>
      <c r="BL110" t="s">
        <v>2057</v>
      </c>
      <c r="BM110" t="s">
        <v>2058</v>
      </c>
      <c r="BN110" t="s">
        <v>2059</v>
      </c>
      <c r="BO110" s="40" t="s">
        <v>476</v>
      </c>
      <c r="BP110" t="s">
        <v>2060</v>
      </c>
    </row>
    <row r="111" spans="1:68">
      <c r="A111">
        <v>110</v>
      </c>
      <c r="B111" s="40" t="s">
        <v>161</v>
      </c>
      <c r="C111" t="s">
        <v>384</v>
      </c>
      <c r="D111" t="s">
        <v>2061</v>
      </c>
      <c r="E111" s="40" t="s">
        <v>203</v>
      </c>
      <c r="F111" t="s">
        <v>2062</v>
      </c>
      <c r="G111" t="s">
        <v>2063</v>
      </c>
      <c r="H111">
        <v>2016</v>
      </c>
      <c r="I111" t="s">
        <v>165</v>
      </c>
      <c r="J111" t="s">
        <v>2064</v>
      </c>
      <c r="K111" t="s">
        <v>2065</v>
      </c>
      <c r="L111" s="59" t="s">
        <v>2015</v>
      </c>
      <c r="M111" t="s">
        <v>168</v>
      </c>
      <c r="N111" t="s">
        <v>2066</v>
      </c>
      <c r="O111" t="s">
        <v>2067</v>
      </c>
      <c r="P111" s="30"/>
      <c r="Q111" s="30"/>
      <c r="R111" s="30"/>
      <c r="S111" s="38" t="s">
        <v>2068</v>
      </c>
      <c r="T111" s="42"/>
      <c r="U111" s="38" t="s">
        <v>2069</v>
      </c>
      <c r="V111" t="s">
        <v>174</v>
      </c>
      <c r="W111" t="s">
        <v>2070</v>
      </c>
      <c r="X111" t="s">
        <v>2071</v>
      </c>
      <c r="Y111" s="30"/>
      <c r="Z111" s="30"/>
      <c r="AA111">
        <v>2</v>
      </c>
      <c r="AB111" t="s">
        <v>2072</v>
      </c>
      <c r="AC111" t="s">
        <v>2073</v>
      </c>
      <c r="AD111" t="s">
        <v>332</v>
      </c>
      <c r="AE111" s="30"/>
      <c r="AF111" s="30"/>
      <c r="AG111" s="30"/>
      <c r="AH111" t="s">
        <v>2074</v>
      </c>
      <c r="AI111" t="s">
        <v>2075</v>
      </c>
      <c r="AJ111" s="30"/>
      <c r="AK111" s="30"/>
      <c r="AL111" s="30"/>
      <c r="AM111" s="30"/>
      <c r="AN111" s="30">
        <v>1.5625E-2</v>
      </c>
      <c r="AO111" t="s">
        <v>964</v>
      </c>
      <c r="AP111" t="s">
        <v>2076</v>
      </c>
      <c r="AQ111" t="s">
        <v>2077</v>
      </c>
      <c r="AR111" t="s">
        <v>2078</v>
      </c>
      <c r="AT111" t="s">
        <v>2079</v>
      </c>
      <c r="AU111">
        <v>4</v>
      </c>
      <c r="AV111" s="30"/>
      <c r="AW111" t="s">
        <v>2080</v>
      </c>
      <c r="AX111" t="s">
        <v>2081</v>
      </c>
      <c r="AY111" s="30"/>
      <c r="AZ111">
        <v>18</v>
      </c>
      <c r="BA111" t="s">
        <v>2082</v>
      </c>
      <c r="BC111" s="30" t="s">
        <v>194</v>
      </c>
      <c r="BD111" t="s">
        <v>194</v>
      </c>
      <c r="BE111" t="s">
        <v>593</v>
      </c>
      <c r="BF111" t="s">
        <v>261</v>
      </c>
      <c r="BG111" s="30"/>
      <c r="BH111" t="s">
        <v>2083</v>
      </c>
      <c r="BI111" t="s">
        <v>2084</v>
      </c>
      <c r="BJ111" t="s">
        <v>2085</v>
      </c>
      <c r="BN111" t="s">
        <v>2086</v>
      </c>
      <c r="BO111" s="40" t="s">
        <v>476</v>
      </c>
      <c r="BP111" t="s">
        <v>2087</v>
      </c>
    </row>
    <row r="112" spans="1:68">
      <c r="A112">
        <v>111</v>
      </c>
      <c r="B112" s="40" t="s">
        <v>161</v>
      </c>
      <c r="C112" t="s">
        <v>384</v>
      </c>
      <c r="D112" t="s">
        <v>2088</v>
      </c>
      <c r="E112" s="40" t="s">
        <v>203</v>
      </c>
      <c r="F112" t="s">
        <v>2062</v>
      </c>
      <c r="G112" t="s">
        <v>2063</v>
      </c>
      <c r="H112">
        <v>2016</v>
      </c>
      <c r="I112" t="s">
        <v>165</v>
      </c>
      <c r="J112" t="s">
        <v>2064</v>
      </c>
      <c r="K112" t="s">
        <v>2065</v>
      </c>
      <c r="L112" s="59" t="s">
        <v>2015</v>
      </c>
      <c r="M112" t="s">
        <v>168</v>
      </c>
      <c r="N112" t="s">
        <v>2066</v>
      </c>
      <c r="O112" t="s">
        <v>2067</v>
      </c>
      <c r="P112" s="30"/>
      <c r="Q112" s="30"/>
      <c r="R112" s="30"/>
      <c r="S112" s="38" t="s">
        <v>2068</v>
      </c>
      <c r="T112" s="42"/>
      <c r="U112" s="38" t="s">
        <v>2069</v>
      </c>
      <c r="V112" t="s">
        <v>174</v>
      </c>
      <c r="W112" t="s">
        <v>2070</v>
      </c>
      <c r="X112" t="s">
        <v>2089</v>
      </c>
      <c r="Y112" s="30"/>
      <c r="Z112" s="30"/>
      <c r="AA112">
        <v>2</v>
      </c>
      <c r="AB112" t="s">
        <v>2072</v>
      </c>
      <c r="AC112" t="s">
        <v>2073</v>
      </c>
      <c r="AD112" t="s">
        <v>332</v>
      </c>
      <c r="AE112" s="30"/>
      <c r="AF112" s="30"/>
      <c r="AG112" s="30"/>
      <c r="AH112" t="s">
        <v>2074</v>
      </c>
      <c r="AI112" t="s">
        <v>2075</v>
      </c>
      <c r="AJ112" s="30"/>
      <c r="AK112" s="30"/>
      <c r="AL112" s="30"/>
      <c r="AM112" s="30"/>
      <c r="AN112" s="30">
        <v>1.5625E-2</v>
      </c>
      <c r="AO112" t="s">
        <v>964</v>
      </c>
      <c r="AP112" t="s">
        <v>2076</v>
      </c>
      <c r="AQ112" t="s">
        <v>2077</v>
      </c>
      <c r="AR112" t="s">
        <v>2090</v>
      </c>
      <c r="AT112" t="s">
        <v>2079</v>
      </c>
      <c r="AU112">
        <v>4</v>
      </c>
      <c r="AV112" s="30"/>
      <c r="AW112" t="s">
        <v>2080</v>
      </c>
      <c r="AX112" t="s">
        <v>2081</v>
      </c>
      <c r="AY112" s="30"/>
      <c r="AZ112">
        <v>18</v>
      </c>
      <c r="BA112" t="s">
        <v>2082</v>
      </c>
      <c r="BC112" s="30" t="s">
        <v>194</v>
      </c>
      <c r="BD112" t="s">
        <v>194</v>
      </c>
      <c r="BE112" t="s">
        <v>593</v>
      </c>
      <c r="BF112" t="s">
        <v>261</v>
      </c>
      <c r="BG112" s="30"/>
      <c r="BH112" t="s">
        <v>2083</v>
      </c>
      <c r="BI112" t="s">
        <v>2084</v>
      </c>
      <c r="BJ112" t="s">
        <v>2085</v>
      </c>
      <c r="BN112" t="s">
        <v>2086</v>
      </c>
      <c r="BO112" s="40" t="s">
        <v>476</v>
      </c>
      <c r="BP112" t="s">
        <v>2087</v>
      </c>
    </row>
    <row r="113" spans="1:68">
      <c r="A113">
        <v>112</v>
      </c>
      <c r="B113" s="40" t="s">
        <v>161</v>
      </c>
      <c r="C113" t="s">
        <v>384</v>
      </c>
      <c r="D113" t="s">
        <v>2091</v>
      </c>
      <c r="E113" s="40" t="s">
        <v>203</v>
      </c>
      <c r="F113" t="s">
        <v>2062</v>
      </c>
      <c r="G113" t="s">
        <v>2063</v>
      </c>
      <c r="H113">
        <v>2016</v>
      </c>
      <c r="I113" t="s">
        <v>165</v>
      </c>
      <c r="J113" t="s">
        <v>2064</v>
      </c>
      <c r="K113" t="s">
        <v>2065</v>
      </c>
      <c r="L113" s="59" t="s">
        <v>2015</v>
      </c>
      <c r="M113" t="s">
        <v>168</v>
      </c>
      <c r="N113" t="s">
        <v>2092</v>
      </c>
      <c r="O113" t="s">
        <v>2093</v>
      </c>
      <c r="P113" s="30"/>
      <c r="Q113" s="30"/>
      <c r="R113" s="30"/>
      <c r="S113" s="38" t="s">
        <v>2068</v>
      </c>
      <c r="T113" s="42"/>
      <c r="U113" s="38" t="s">
        <v>2069</v>
      </c>
      <c r="V113" t="s">
        <v>174</v>
      </c>
      <c r="W113" t="s">
        <v>2070</v>
      </c>
      <c r="X113" t="s">
        <v>2094</v>
      </c>
      <c r="Y113" s="30"/>
      <c r="Z113" s="30"/>
      <c r="AA113">
        <v>2</v>
      </c>
      <c r="AB113" t="s">
        <v>2095</v>
      </c>
      <c r="AC113" t="s">
        <v>2096</v>
      </c>
      <c r="AD113" t="s">
        <v>332</v>
      </c>
      <c r="AE113" s="30"/>
      <c r="AF113" s="30"/>
      <c r="AG113" s="30"/>
      <c r="AH113" t="s">
        <v>2097</v>
      </c>
      <c r="AI113" t="s">
        <v>2075</v>
      </c>
      <c r="AJ113" s="30"/>
      <c r="AK113" s="30"/>
      <c r="AL113" s="30"/>
      <c r="AM113" s="30"/>
      <c r="AN113">
        <f>1/(5*5)</f>
        <v>0.04</v>
      </c>
      <c r="AO113" t="s">
        <v>419</v>
      </c>
      <c r="AP113" t="s">
        <v>2076</v>
      </c>
      <c r="AQ113" t="s">
        <v>2077</v>
      </c>
      <c r="AR113" t="s">
        <v>2090</v>
      </c>
      <c r="AT113" t="s">
        <v>2079</v>
      </c>
      <c r="AU113">
        <v>4</v>
      </c>
      <c r="AV113" s="30"/>
      <c r="AW113" t="s">
        <v>2098</v>
      </c>
      <c r="AX113" t="s">
        <v>2081</v>
      </c>
      <c r="AY113" s="30"/>
      <c r="AZ113">
        <v>18</v>
      </c>
      <c r="BA113" t="s">
        <v>2082</v>
      </c>
      <c r="BC113" s="30" t="s">
        <v>194</v>
      </c>
      <c r="BD113" t="s">
        <v>194</v>
      </c>
      <c r="BE113" t="s">
        <v>593</v>
      </c>
      <c r="BF113" t="s">
        <v>261</v>
      </c>
      <c r="BG113" s="30"/>
      <c r="BH113" t="s">
        <v>2083</v>
      </c>
      <c r="BI113" t="s">
        <v>2084</v>
      </c>
      <c r="BJ113" t="s">
        <v>2085</v>
      </c>
      <c r="BN113" t="s">
        <v>2086</v>
      </c>
      <c r="BO113" s="40" t="s">
        <v>476</v>
      </c>
      <c r="BP113" t="s">
        <v>2087</v>
      </c>
    </row>
    <row r="114" spans="1:68">
      <c r="A114">
        <v>113</v>
      </c>
      <c r="B114" s="40" t="s">
        <v>161</v>
      </c>
      <c r="C114" t="s">
        <v>384</v>
      </c>
      <c r="D114" t="s">
        <v>2099</v>
      </c>
      <c r="E114" s="40" t="s">
        <v>203</v>
      </c>
      <c r="F114" t="s">
        <v>2062</v>
      </c>
      <c r="G114" t="s">
        <v>2063</v>
      </c>
      <c r="H114">
        <v>2016</v>
      </c>
      <c r="I114" t="s">
        <v>165</v>
      </c>
      <c r="J114" t="s">
        <v>2064</v>
      </c>
      <c r="K114" t="s">
        <v>2065</v>
      </c>
      <c r="L114" s="59" t="s">
        <v>2015</v>
      </c>
      <c r="M114" t="s">
        <v>168</v>
      </c>
      <c r="N114" t="s">
        <v>2100</v>
      </c>
      <c r="O114" t="s">
        <v>2101</v>
      </c>
      <c r="P114" s="30"/>
      <c r="Q114" s="30"/>
      <c r="R114" s="30"/>
      <c r="S114" s="38" t="s">
        <v>2068</v>
      </c>
      <c r="T114" s="42"/>
      <c r="U114" s="38" t="s">
        <v>2069</v>
      </c>
      <c r="V114" t="s">
        <v>174</v>
      </c>
      <c r="W114" t="s">
        <v>2070</v>
      </c>
      <c r="X114" t="s">
        <v>2102</v>
      </c>
      <c r="Y114" s="30"/>
      <c r="Z114" s="30"/>
      <c r="AA114">
        <v>2</v>
      </c>
      <c r="AB114" t="s">
        <v>2103</v>
      </c>
      <c r="AC114" t="s">
        <v>2104</v>
      </c>
      <c r="AD114" t="s">
        <v>332</v>
      </c>
      <c r="AE114" s="30"/>
      <c r="AF114" s="30"/>
      <c r="AG114" s="30"/>
      <c r="AH114" t="s">
        <v>2074</v>
      </c>
      <c r="AI114" t="s">
        <v>2075</v>
      </c>
      <c r="AJ114" s="30"/>
      <c r="AK114" s="30"/>
      <c r="AL114" s="30"/>
      <c r="AM114" s="30"/>
      <c r="AN114">
        <f>1/(3*3)</f>
        <v>0.1111111111111111</v>
      </c>
      <c r="AO114" t="s">
        <v>252</v>
      </c>
      <c r="AP114" t="s">
        <v>2076</v>
      </c>
      <c r="AQ114" t="s">
        <v>2077</v>
      </c>
      <c r="AR114" t="s">
        <v>2090</v>
      </c>
      <c r="AT114" t="s">
        <v>2079</v>
      </c>
      <c r="AU114">
        <v>4</v>
      </c>
      <c r="AV114" s="30"/>
      <c r="AW114" t="s">
        <v>2105</v>
      </c>
      <c r="AX114" t="s">
        <v>2081</v>
      </c>
      <c r="AY114" s="30"/>
      <c r="AZ114">
        <v>18</v>
      </c>
      <c r="BA114" t="s">
        <v>2082</v>
      </c>
      <c r="BC114" s="30" t="s">
        <v>194</v>
      </c>
      <c r="BD114" t="s">
        <v>194</v>
      </c>
      <c r="BE114" t="s">
        <v>593</v>
      </c>
      <c r="BF114" t="s">
        <v>261</v>
      </c>
      <c r="BG114" s="30"/>
      <c r="BH114" t="s">
        <v>2083</v>
      </c>
      <c r="BI114" t="s">
        <v>2084</v>
      </c>
      <c r="BJ114" t="s">
        <v>2085</v>
      </c>
      <c r="BN114" t="s">
        <v>2086</v>
      </c>
      <c r="BO114" s="40" t="s">
        <v>476</v>
      </c>
      <c r="BP114" t="s">
        <v>2106</v>
      </c>
    </row>
    <row r="115" spans="1:68">
      <c r="A115">
        <v>114</v>
      </c>
      <c r="B115" s="40" t="s">
        <v>161</v>
      </c>
      <c r="C115" t="s">
        <v>384</v>
      </c>
      <c r="D115" t="s">
        <v>2107</v>
      </c>
      <c r="E115" s="40" t="s">
        <v>203</v>
      </c>
      <c r="F115" t="s">
        <v>2062</v>
      </c>
      <c r="G115" t="s">
        <v>2037</v>
      </c>
      <c r="H115">
        <v>2016</v>
      </c>
      <c r="I115" t="s">
        <v>165</v>
      </c>
      <c r="J115" t="s">
        <v>2064</v>
      </c>
      <c r="K115" t="s">
        <v>2065</v>
      </c>
      <c r="L115" s="59" t="s">
        <v>2015</v>
      </c>
      <c r="M115" t="s">
        <v>168</v>
      </c>
      <c r="N115" t="s">
        <v>2108</v>
      </c>
      <c r="O115" t="s">
        <v>2109</v>
      </c>
      <c r="P115" s="30"/>
      <c r="Q115" s="30"/>
      <c r="R115" s="30"/>
      <c r="S115" s="38" t="s">
        <v>2068</v>
      </c>
      <c r="T115" s="42"/>
      <c r="U115" s="38" t="s">
        <v>2069</v>
      </c>
      <c r="V115" t="s">
        <v>174</v>
      </c>
      <c r="W115" t="s">
        <v>2070</v>
      </c>
      <c r="X115" t="s">
        <v>2110</v>
      </c>
      <c r="Y115" s="30"/>
      <c r="Z115" s="30"/>
      <c r="AA115">
        <v>1</v>
      </c>
      <c r="AB115" t="s">
        <v>2022</v>
      </c>
      <c r="AC115" t="s">
        <v>2023</v>
      </c>
      <c r="AD115" t="s">
        <v>332</v>
      </c>
      <c r="AE115" s="30"/>
      <c r="AF115" s="30"/>
      <c r="AG115" s="30"/>
      <c r="AH115" t="s">
        <v>2097</v>
      </c>
      <c r="AI115" t="s">
        <v>2111</v>
      </c>
      <c r="AJ115" s="30"/>
      <c r="AK115" s="30"/>
      <c r="AL115" s="30"/>
      <c r="AM115" s="30"/>
      <c r="AN115" s="30">
        <v>1.5625E-2</v>
      </c>
      <c r="AO115" t="s">
        <v>964</v>
      </c>
      <c r="AP115" t="s">
        <v>2076</v>
      </c>
      <c r="AQ115" t="s">
        <v>2077</v>
      </c>
      <c r="AR115" t="s">
        <v>2090</v>
      </c>
      <c r="AT115" t="s">
        <v>2079</v>
      </c>
      <c r="AU115">
        <v>4</v>
      </c>
      <c r="AV115" s="30"/>
      <c r="AW115" t="s">
        <v>2112</v>
      </c>
      <c r="AX115" t="s">
        <v>2113</v>
      </c>
      <c r="AY115" s="30"/>
      <c r="AZ115">
        <v>18</v>
      </c>
      <c r="BA115" t="s">
        <v>2082</v>
      </c>
      <c r="BC115" s="30" t="s">
        <v>194</v>
      </c>
      <c r="BD115" t="s">
        <v>194</v>
      </c>
      <c r="BE115" t="s">
        <v>593</v>
      </c>
      <c r="BF115" t="s">
        <v>261</v>
      </c>
      <c r="BG115" s="30"/>
      <c r="BH115" t="s">
        <v>2083</v>
      </c>
      <c r="BI115" t="s">
        <v>2084</v>
      </c>
      <c r="BJ115" t="s">
        <v>2085</v>
      </c>
      <c r="BN115" t="s">
        <v>2086</v>
      </c>
      <c r="BO115" s="40" t="s">
        <v>476</v>
      </c>
      <c r="BP115" t="s">
        <v>2087</v>
      </c>
    </row>
    <row r="116" spans="1:68">
      <c r="A116">
        <v>115</v>
      </c>
      <c r="B116" s="40" t="s">
        <v>161</v>
      </c>
      <c r="D116" t="s">
        <v>2114</v>
      </c>
      <c r="E116" s="40" t="s">
        <v>203</v>
      </c>
      <c r="F116" t="s">
        <v>2115</v>
      </c>
      <c r="G116" t="s">
        <v>2116</v>
      </c>
      <c r="H116">
        <v>2008</v>
      </c>
      <c r="I116" t="s">
        <v>545</v>
      </c>
      <c r="J116" t="s">
        <v>2117</v>
      </c>
      <c r="L116" s="59" t="s">
        <v>2118</v>
      </c>
      <c r="M116" t="s">
        <v>168</v>
      </c>
      <c r="N116" s="30"/>
      <c r="O116" s="30"/>
      <c r="P116" s="30"/>
      <c r="Q116" s="30"/>
      <c r="R116" s="30"/>
      <c r="S116" s="42"/>
      <c r="T116" s="42"/>
      <c r="U116" t="s">
        <v>2119</v>
      </c>
      <c r="V116" t="s">
        <v>174</v>
      </c>
      <c r="W116" t="s">
        <v>279</v>
      </c>
      <c r="X116" t="s">
        <v>1366</v>
      </c>
      <c r="AA116">
        <v>1</v>
      </c>
      <c r="AB116" t="s">
        <v>1181</v>
      </c>
      <c r="AC116" t="s">
        <v>1182</v>
      </c>
      <c r="AD116" t="s">
        <v>2120</v>
      </c>
      <c r="AE116" t="s">
        <v>2121</v>
      </c>
      <c r="AF116" s="30"/>
      <c r="AG116" t="s">
        <v>2122</v>
      </c>
      <c r="AH116" t="s">
        <v>457</v>
      </c>
      <c r="AI116" t="s">
        <v>1568</v>
      </c>
      <c r="AK116" s="30"/>
      <c r="AL116" t="s">
        <v>2123</v>
      </c>
      <c r="AN116">
        <v>1</v>
      </c>
      <c r="AO116" t="s">
        <v>2124</v>
      </c>
      <c r="AP116" t="s">
        <v>2125</v>
      </c>
      <c r="AQ116" t="s">
        <v>2126</v>
      </c>
      <c r="AR116" t="s">
        <v>464</v>
      </c>
      <c r="AS116" s="30"/>
      <c r="AT116" s="30"/>
      <c r="AW116" t="s">
        <v>2127</v>
      </c>
      <c r="AZ116" t="s">
        <v>2128</v>
      </c>
      <c r="BA116" t="s">
        <v>2129</v>
      </c>
      <c r="BC116" t="s">
        <v>2130</v>
      </c>
      <c r="BD116" t="s">
        <v>2130</v>
      </c>
      <c r="BE116" t="s">
        <v>195</v>
      </c>
      <c r="BF116" t="s">
        <v>2131</v>
      </c>
      <c r="BG116" s="30"/>
      <c r="BH116" s="30"/>
      <c r="BI116" s="30"/>
      <c r="BJ116" t="s">
        <v>2132</v>
      </c>
      <c r="BM116" t="s">
        <v>2133</v>
      </c>
      <c r="BN116" t="s">
        <v>2134</v>
      </c>
      <c r="BO116" s="40" t="s">
        <v>2135</v>
      </c>
      <c r="BP116" t="s">
        <v>2136</v>
      </c>
    </row>
    <row r="117" spans="1:68">
      <c r="A117">
        <v>116</v>
      </c>
      <c r="B117" s="40" t="s">
        <v>384</v>
      </c>
      <c r="C117" s="40" t="s">
        <v>266</v>
      </c>
      <c r="D117" t="s">
        <v>2133</v>
      </c>
      <c r="E117" s="40" t="s">
        <v>203</v>
      </c>
      <c r="F117" t="s">
        <v>2137</v>
      </c>
      <c r="G117" t="s">
        <v>2138</v>
      </c>
      <c r="H117">
        <v>2011</v>
      </c>
      <c r="I117" t="s">
        <v>165</v>
      </c>
      <c r="J117" t="s">
        <v>2139</v>
      </c>
      <c r="K117" t="s">
        <v>2140</v>
      </c>
      <c r="L117" s="43" t="s">
        <v>2141</v>
      </c>
      <c r="M117" t="s">
        <v>168</v>
      </c>
      <c r="N117" t="s">
        <v>2142</v>
      </c>
      <c r="O117" t="s">
        <v>2143</v>
      </c>
      <c r="P117" s="30"/>
      <c r="Q117" s="30"/>
      <c r="R117" s="30"/>
      <c r="S117" s="38" t="s">
        <v>172</v>
      </c>
      <c r="T117" s="38" t="s">
        <v>2144</v>
      </c>
      <c r="U117" t="s">
        <v>2145</v>
      </c>
      <c r="V117" t="s">
        <v>174</v>
      </c>
      <c r="W117" t="s">
        <v>279</v>
      </c>
      <c r="X117" t="s">
        <v>1366</v>
      </c>
      <c r="Y117" t="s">
        <v>2146</v>
      </c>
      <c r="Z117" t="s">
        <v>2147</v>
      </c>
      <c r="AA117">
        <v>1</v>
      </c>
      <c r="AB117" t="s">
        <v>1181</v>
      </c>
      <c r="AC117" t="s">
        <v>1182</v>
      </c>
      <c r="AD117" t="s">
        <v>1084</v>
      </c>
      <c r="AE117" t="s">
        <v>2148</v>
      </c>
      <c r="AF117" s="30" t="s">
        <v>2149</v>
      </c>
      <c r="AG117" t="s">
        <v>2122</v>
      </c>
      <c r="AH117" t="s">
        <v>457</v>
      </c>
      <c r="AI117" t="s">
        <v>2150</v>
      </c>
      <c r="AJ117" t="s">
        <v>2151</v>
      </c>
      <c r="AK117" s="30"/>
      <c r="AL117" t="s">
        <v>2123</v>
      </c>
      <c r="AN117">
        <v>1</v>
      </c>
      <c r="AO117" t="s">
        <v>2124</v>
      </c>
      <c r="AP117" s="30"/>
      <c r="AQ117" s="30"/>
      <c r="AR117" s="30"/>
      <c r="AS117" s="46"/>
      <c r="AT117" s="46"/>
      <c r="AU117" s="73"/>
      <c r="AV117" s="46"/>
      <c r="AW117" t="s">
        <v>2127</v>
      </c>
      <c r="AX117" s="30"/>
      <c r="AY117" s="44">
        <v>0.05</v>
      </c>
      <c r="AZ117">
        <v>40</v>
      </c>
      <c r="BA117" t="s">
        <v>120</v>
      </c>
      <c r="BB117" t="s">
        <v>1628</v>
      </c>
      <c r="BC117" t="s">
        <v>2130</v>
      </c>
      <c r="BD117" t="s">
        <v>2130</v>
      </c>
      <c r="BE117" t="s">
        <v>2152</v>
      </c>
      <c r="BF117" t="s">
        <v>2153</v>
      </c>
      <c r="BG117" s="30"/>
      <c r="BH117" s="30"/>
      <c r="BI117" s="30"/>
      <c r="BJ117" t="s">
        <v>2154</v>
      </c>
      <c r="BL117" t="s">
        <v>2155</v>
      </c>
      <c r="BM117" t="s">
        <v>2114</v>
      </c>
      <c r="BN117" t="s">
        <v>2156</v>
      </c>
      <c r="BO117" s="40" t="s">
        <v>2135</v>
      </c>
      <c r="BP117" t="s">
        <v>2157</v>
      </c>
    </row>
    <row r="118" spans="1:68">
      <c r="A118">
        <v>117</v>
      </c>
      <c r="B118" s="40" t="s">
        <v>161</v>
      </c>
      <c r="D118" t="s">
        <v>2158</v>
      </c>
      <c r="E118" s="40" t="s">
        <v>203</v>
      </c>
      <c r="F118" t="s">
        <v>2159</v>
      </c>
      <c r="G118" t="s">
        <v>2160</v>
      </c>
      <c r="H118">
        <v>2005</v>
      </c>
      <c r="I118" t="s">
        <v>2161</v>
      </c>
      <c r="L118" s="59" t="s">
        <v>2162</v>
      </c>
      <c r="M118" t="s">
        <v>168</v>
      </c>
      <c r="N118" t="s">
        <v>2163</v>
      </c>
      <c r="O118" t="s">
        <v>2164</v>
      </c>
      <c r="P118" s="30"/>
      <c r="Q118" s="30"/>
      <c r="R118" s="30"/>
      <c r="S118" s="38" t="s">
        <v>2165</v>
      </c>
      <c r="T118" s="38" t="s">
        <v>2166</v>
      </c>
      <c r="U118" t="s">
        <v>2167</v>
      </c>
      <c r="V118" t="s">
        <v>1500</v>
      </c>
      <c r="W118" t="s">
        <v>1502</v>
      </c>
      <c r="X118" t="s">
        <v>1502</v>
      </c>
      <c r="Y118" s="30"/>
      <c r="Z118" s="30"/>
      <c r="AA118">
        <v>1</v>
      </c>
      <c r="AB118" t="s">
        <v>1519</v>
      </c>
      <c r="AC118" t="s">
        <v>2168</v>
      </c>
      <c r="AD118" t="s">
        <v>243</v>
      </c>
      <c r="AE118" t="s">
        <v>244</v>
      </c>
      <c r="AF118" t="s">
        <v>2169</v>
      </c>
      <c r="AG118" s="30"/>
      <c r="AH118" t="s">
        <v>2170</v>
      </c>
      <c r="AI118" t="s">
        <v>2171</v>
      </c>
      <c r="AJ118" t="s">
        <v>2172</v>
      </c>
      <c r="AK118">
        <v>6.7199999999999996E-4</v>
      </c>
      <c r="AL118" t="s">
        <v>2173</v>
      </c>
      <c r="AM118" t="s">
        <v>2174</v>
      </c>
      <c r="AN118" s="30">
        <f>1/(2*2)</f>
        <v>0.25</v>
      </c>
      <c r="AO118" t="s">
        <v>1266</v>
      </c>
      <c r="AP118" s="30"/>
      <c r="AQ118" t="s">
        <v>2175</v>
      </c>
      <c r="AR118" t="s">
        <v>2176</v>
      </c>
      <c r="AS118" s="5">
        <v>1</v>
      </c>
      <c r="AT118" s="5" t="s">
        <v>2177</v>
      </c>
      <c r="AU118" s="5">
        <v>1</v>
      </c>
      <c r="AV118" s="5" t="s">
        <v>2178</v>
      </c>
      <c r="AW118" t="s">
        <v>2179</v>
      </c>
      <c r="AY118" s="65"/>
      <c r="AZ118" t="s">
        <v>2180</v>
      </c>
      <c r="BA118" t="s">
        <v>120</v>
      </c>
      <c r="BB118" t="s">
        <v>259</v>
      </c>
      <c r="BC118" t="s">
        <v>194</v>
      </c>
      <c r="BD118" t="s">
        <v>194</v>
      </c>
      <c r="BE118" t="s">
        <v>2181</v>
      </c>
      <c r="BF118" t="s">
        <v>261</v>
      </c>
      <c r="BG118" s="30"/>
      <c r="BH118" s="30"/>
      <c r="BI118" t="s">
        <v>2182</v>
      </c>
      <c r="BK118" s="30"/>
      <c r="BL118" s="30"/>
      <c r="BM118" s="30"/>
      <c r="BN118" s="30"/>
      <c r="BO118" s="40" t="s">
        <v>2183</v>
      </c>
      <c r="BP118" t="s">
        <v>2184</v>
      </c>
    </row>
    <row r="119" spans="1:68">
      <c r="A119">
        <v>118</v>
      </c>
      <c r="B119" s="40" t="s">
        <v>161</v>
      </c>
      <c r="D119" t="s">
        <v>2185</v>
      </c>
      <c r="E119" s="40" t="s">
        <v>203</v>
      </c>
      <c r="F119" t="s">
        <v>2159</v>
      </c>
      <c r="G119" t="s">
        <v>2160</v>
      </c>
      <c r="H119">
        <v>2006</v>
      </c>
      <c r="I119" t="s">
        <v>2161</v>
      </c>
      <c r="L119" s="59" t="s">
        <v>2162</v>
      </c>
      <c r="M119" t="s">
        <v>168</v>
      </c>
      <c r="N119" t="s">
        <v>2163</v>
      </c>
      <c r="O119" t="s">
        <v>2186</v>
      </c>
      <c r="P119" s="30"/>
      <c r="Q119" s="30"/>
      <c r="R119" s="30"/>
      <c r="S119" s="38" t="s">
        <v>2187</v>
      </c>
      <c r="T119" s="38" t="s">
        <v>2166</v>
      </c>
      <c r="U119" t="s">
        <v>2167</v>
      </c>
      <c r="V119" t="s">
        <v>1500</v>
      </c>
      <c r="W119" t="s">
        <v>1502</v>
      </c>
      <c r="X119" t="s">
        <v>1502</v>
      </c>
      <c r="Y119" s="30"/>
      <c r="Z119" s="30"/>
      <c r="AA119">
        <v>1</v>
      </c>
      <c r="AB119" t="s">
        <v>1519</v>
      </c>
      <c r="AC119" t="s">
        <v>2168</v>
      </c>
      <c r="AD119" t="s">
        <v>243</v>
      </c>
      <c r="AE119" t="s">
        <v>244</v>
      </c>
      <c r="AF119" t="s">
        <v>2188</v>
      </c>
      <c r="AG119" s="30"/>
      <c r="AH119" t="s">
        <v>2170</v>
      </c>
      <c r="AI119" t="s">
        <v>2189</v>
      </c>
      <c r="AJ119" t="s">
        <v>2190</v>
      </c>
      <c r="AK119">
        <v>6.4000000000000005E-4</v>
      </c>
      <c r="AL119">
        <v>74</v>
      </c>
      <c r="AM119" s="30"/>
      <c r="AN119" s="30">
        <f>1/(2*2)</f>
        <v>0.25</v>
      </c>
      <c r="AO119" t="s">
        <v>1266</v>
      </c>
      <c r="AP119" s="30"/>
      <c r="AQ119" t="s">
        <v>2191</v>
      </c>
      <c r="AR119" t="s">
        <v>2176</v>
      </c>
      <c r="AS119" s="5">
        <v>1</v>
      </c>
      <c r="AT119" s="46"/>
      <c r="AU119" s="5" t="s">
        <v>2192</v>
      </c>
      <c r="AV119" s="5" t="s">
        <v>2178</v>
      </c>
      <c r="AW119" t="s">
        <v>2179</v>
      </c>
      <c r="AY119" s="65"/>
      <c r="AZ119">
        <v>48</v>
      </c>
      <c r="BA119" t="s">
        <v>120</v>
      </c>
      <c r="BB119" t="s">
        <v>259</v>
      </c>
      <c r="BC119" t="s">
        <v>194</v>
      </c>
      <c r="BD119" t="s">
        <v>2193</v>
      </c>
      <c r="BE119" t="s">
        <v>2194</v>
      </c>
      <c r="BF119" t="s">
        <v>261</v>
      </c>
      <c r="BG119" s="30"/>
      <c r="BH119" s="30"/>
      <c r="BI119" t="s">
        <v>2182</v>
      </c>
      <c r="BK119" s="30"/>
      <c r="BL119" s="30"/>
      <c r="BM119" s="30"/>
      <c r="BN119" s="30"/>
      <c r="BO119" s="40" t="s">
        <v>2195</v>
      </c>
    </row>
    <row r="120" spans="1:68">
      <c r="A120">
        <v>119</v>
      </c>
      <c r="B120" s="40" t="s">
        <v>161</v>
      </c>
      <c r="D120" t="s">
        <v>2196</v>
      </c>
      <c r="E120" s="40" t="s">
        <v>203</v>
      </c>
      <c r="F120" t="s">
        <v>2159</v>
      </c>
      <c r="G120" t="s">
        <v>2160</v>
      </c>
      <c r="H120">
        <v>2010</v>
      </c>
      <c r="I120" t="s">
        <v>2161</v>
      </c>
      <c r="L120" s="59" t="s">
        <v>2162</v>
      </c>
      <c r="M120" t="s">
        <v>168</v>
      </c>
      <c r="N120" t="s">
        <v>2163</v>
      </c>
      <c r="O120" t="s">
        <v>2197</v>
      </c>
      <c r="P120" s="30"/>
      <c r="Q120" s="30"/>
      <c r="R120" s="30"/>
      <c r="S120" s="38" t="s">
        <v>547</v>
      </c>
      <c r="T120" s="38" t="s">
        <v>2198</v>
      </c>
      <c r="U120" t="s">
        <v>2167</v>
      </c>
      <c r="V120" t="s">
        <v>1500</v>
      </c>
      <c r="W120" t="s">
        <v>1502</v>
      </c>
      <c r="X120" t="s">
        <v>1502</v>
      </c>
      <c r="Y120" s="30"/>
      <c r="Z120" s="30"/>
      <c r="AA120">
        <v>1</v>
      </c>
      <c r="AB120" t="s">
        <v>1519</v>
      </c>
      <c r="AC120" t="s">
        <v>2168</v>
      </c>
      <c r="AD120" t="s">
        <v>243</v>
      </c>
      <c r="AE120" t="s">
        <v>2199</v>
      </c>
      <c r="AF120" t="s">
        <v>2200</v>
      </c>
      <c r="AG120" s="30"/>
      <c r="AH120" t="s">
        <v>2201</v>
      </c>
      <c r="AI120" t="s">
        <v>2171</v>
      </c>
      <c r="AJ120" t="s">
        <v>2190</v>
      </c>
      <c r="AK120">
        <v>4.0000000000000001E-3</v>
      </c>
      <c r="AL120" t="s">
        <v>2202</v>
      </c>
      <c r="AM120" s="30"/>
      <c r="AN120">
        <f>1/(2)</f>
        <v>0.5</v>
      </c>
      <c r="AO120" t="s">
        <v>2203</v>
      </c>
      <c r="AP120" s="30"/>
      <c r="AQ120" t="s">
        <v>2204</v>
      </c>
      <c r="AR120" t="s">
        <v>2176</v>
      </c>
      <c r="AS120" s="5">
        <v>1</v>
      </c>
      <c r="AT120" s="46"/>
      <c r="AU120" s="5" t="s">
        <v>2205</v>
      </c>
      <c r="AV120" s="5" t="s">
        <v>2178</v>
      </c>
      <c r="AW120" s="30"/>
      <c r="AX120" s="30"/>
      <c r="AY120" s="65"/>
      <c r="AZ120">
        <v>40</v>
      </c>
      <c r="BA120" t="s">
        <v>120</v>
      </c>
      <c r="BB120" t="s">
        <v>259</v>
      </c>
      <c r="BC120" t="s">
        <v>194</v>
      </c>
      <c r="BD120" t="s">
        <v>2193</v>
      </c>
      <c r="BE120" t="s">
        <v>429</v>
      </c>
      <c r="BF120" t="s">
        <v>196</v>
      </c>
      <c r="BG120" s="30"/>
      <c r="BH120" s="30"/>
      <c r="BI120" t="s">
        <v>2182</v>
      </c>
      <c r="BK120" s="30"/>
      <c r="BL120" s="30"/>
      <c r="BM120" s="30"/>
      <c r="BN120" s="30"/>
      <c r="BO120" s="40" t="s">
        <v>2206</v>
      </c>
    </row>
    <row r="121" spans="1:68">
      <c r="A121">
        <v>120</v>
      </c>
      <c r="B121" s="40" t="s">
        <v>161</v>
      </c>
      <c r="D121" t="s">
        <v>2207</v>
      </c>
      <c r="E121" s="40" t="s">
        <v>203</v>
      </c>
      <c r="F121" t="s">
        <v>2159</v>
      </c>
      <c r="G121" t="s">
        <v>2160</v>
      </c>
      <c r="H121">
        <v>2012</v>
      </c>
      <c r="I121" t="s">
        <v>2161</v>
      </c>
      <c r="L121" s="59" t="s">
        <v>2162</v>
      </c>
      <c r="M121" t="s">
        <v>168</v>
      </c>
      <c r="N121" t="s">
        <v>2208</v>
      </c>
      <c r="O121" t="s">
        <v>2209</v>
      </c>
      <c r="P121" s="30"/>
      <c r="Q121" s="30"/>
      <c r="R121" s="30"/>
      <c r="S121" s="38" t="s">
        <v>1256</v>
      </c>
      <c r="T121" s="38" t="s">
        <v>2198</v>
      </c>
      <c r="U121" t="s">
        <v>2167</v>
      </c>
      <c r="V121" t="s">
        <v>1500</v>
      </c>
      <c r="W121" t="s">
        <v>1502</v>
      </c>
      <c r="X121" t="s">
        <v>1502</v>
      </c>
      <c r="Y121" s="30"/>
      <c r="Z121" s="30"/>
      <c r="AA121">
        <v>13</v>
      </c>
      <c r="AB121" t="s">
        <v>2210</v>
      </c>
      <c r="AD121" t="s">
        <v>2211</v>
      </c>
      <c r="AE121" s="30"/>
      <c r="AF121" t="s">
        <v>2212</v>
      </c>
      <c r="AH121" t="s">
        <v>2213</v>
      </c>
      <c r="AI121" t="s">
        <v>2171</v>
      </c>
      <c r="AJ121" t="s">
        <v>2214</v>
      </c>
      <c r="AK121">
        <v>2.6400000000000002E-4</v>
      </c>
      <c r="AL121" t="s">
        <v>2215</v>
      </c>
      <c r="AM121" s="30"/>
      <c r="AN121">
        <f>1/(2)</f>
        <v>0.5</v>
      </c>
      <c r="AO121" t="s">
        <v>2203</v>
      </c>
      <c r="AP121" s="30"/>
      <c r="AQ121" t="s">
        <v>2204</v>
      </c>
      <c r="AR121" t="s">
        <v>2176</v>
      </c>
      <c r="AS121" s="5">
        <v>1</v>
      </c>
      <c r="AT121" s="46"/>
      <c r="AU121" s="5">
        <v>1</v>
      </c>
      <c r="AV121" s="5" t="s">
        <v>2178</v>
      </c>
      <c r="AW121" s="30"/>
      <c r="AX121" s="30"/>
      <c r="AY121" s="65"/>
      <c r="AZ121">
        <v>19</v>
      </c>
      <c r="BA121" t="s">
        <v>120</v>
      </c>
      <c r="BB121" t="s">
        <v>244</v>
      </c>
      <c r="BC121" t="s">
        <v>194</v>
      </c>
      <c r="BD121" t="s">
        <v>2193</v>
      </c>
      <c r="BE121" t="s">
        <v>2194</v>
      </c>
      <c r="BF121" t="s">
        <v>261</v>
      </c>
      <c r="BG121" s="30"/>
      <c r="BH121" s="30"/>
      <c r="BI121" t="s">
        <v>2182</v>
      </c>
      <c r="BL121"/>
      <c r="BO121" s="40" t="s">
        <v>2216</v>
      </c>
    </row>
    <row r="122" spans="1:68">
      <c r="A122">
        <v>121</v>
      </c>
      <c r="B122" s="40" t="s">
        <v>161</v>
      </c>
      <c r="D122" t="s">
        <v>2217</v>
      </c>
      <c r="E122" s="40" t="s">
        <v>156</v>
      </c>
      <c r="F122" t="s">
        <v>2218</v>
      </c>
      <c r="G122" t="s">
        <v>2219</v>
      </c>
      <c r="H122">
        <v>2017</v>
      </c>
      <c r="I122" t="s">
        <v>442</v>
      </c>
      <c r="J122" t="s">
        <v>2220</v>
      </c>
      <c r="L122" s="59" t="s">
        <v>2221</v>
      </c>
      <c r="M122" t="s">
        <v>168</v>
      </c>
      <c r="N122" t="s">
        <v>2222</v>
      </c>
      <c r="O122" t="s">
        <v>2223</v>
      </c>
      <c r="R122" t="s">
        <v>2224</v>
      </c>
      <c r="S122" s="38" t="s">
        <v>2225</v>
      </c>
      <c r="T122" s="38" t="s">
        <v>2226</v>
      </c>
      <c r="U122" t="s">
        <v>2227</v>
      </c>
      <c r="V122" t="s">
        <v>868</v>
      </c>
      <c r="W122" t="s">
        <v>869</v>
      </c>
      <c r="X122" t="s">
        <v>2228</v>
      </c>
      <c r="Y122" t="s">
        <v>2229</v>
      </c>
      <c r="Z122" t="s">
        <v>2230</v>
      </c>
      <c r="AA122">
        <v>5</v>
      </c>
      <c r="AB122" t="s">
        <v>2231</v>
      </c>
      <c r="AC122" t="s">
        <v>2232</v>
      </c>
      <c r="AD122" t="s">
        <v>2233</v>
      </c>
      <c r="AE122" s="30"/>
      <c r="AF122" t="s">
        <v>2234</v>
      </c>
      <c r="AG122" s="30"/>
      <c r="AH122" t="s">
        <v>2235</v>
      </c>
      <c r="AI122" t="s">
        <v>2236</v>
      </c>
      <c r="AJ122" t="s">
        <v>2237</v>
      </c>
      <c r="AK122" t="s">
        <v>2238</v>
      </c>
      <c r="AL122" t="s">
        <v>2239</v>
      </c>
      <c r="AM122" t="s">
        <v>2240</v>
      </c>
      <c r="AN122">
        <v>2.1299999999999999E-2</v>
      </c>
      <c r="AO122" t="s">
        <v>252</v>
      </c>
      <c r="AP122" t="s">
        <v>2241</v>
      </c>
      <c r="AQ122" t="s">
        <v>2242</v>
      </c>
      <c r="AR122" t="s">
        <v>2243</v>
      </c>
      <c r="AS122" s="5">
        <v>1</v>
      </c>
      <c r="AT122" s="46"/>
      <c r="AU122" s="5" t="s">
        <v>2244</v>
      </c>
      <c r="AV122" s="5" t="s">
        <v>2245</v>
      </c>
      <c r="AW122" t="s">
        <v>2246</v>
      </c>
      <c r="AX122" t="s">
        <v>2247</v>
      </c>
      <c r="AY122" s="44"/>
      <c r="AZ122" t="s">
        <v>2248</v>
      </c>
      <c r="BA122" t="s">
        <v>421</v>
      </c>
      <c r="BB122" t="s">
        <v>2249</v>
      </c>
      <c r="BC122" t="s">
        <v>194</v>
      </c>
      <c r="BD122" t="s">
        <v>194</v>
      </c>
      <c r="BE122" t="s">
        <v>2250</v>
      </c>
      <c r="BF122" s="30" t="s">
        <v>2251</v>
      </c>
      <c r="BG122" s="30"/>
      <c r="BH122" s="30"/>
      <c r="BI122" s="30"/>
      <c r="BJ122" s="30"/>
      <c r="BK122" t="s">
        <v>2252</v>
      </c>
      <c r="BL122" t="s">
        <v>2253</v>
      </c>
      <c r="BN122" t="s">
        <v>2254</v>
      </c>
      <c r="BO122" s="40" t="s">
        <v>2255</v>
      </c>
      <c r="BP122" t="s">
        <v>2256</v>
      </c>
    </row>
    <row r="123" spans="1:68" s="53" customFormat="1">
      <c r="A123">
        <v>122</v>
      </c>
      <c r="B123" s="53" t="s">
        <v>562</v>
      </c>
      <c r="D123" s="53" t="s">
        <v>2257</v>
      </c>
      <c r="F123" s="53" t="s">
        <v>2258</v>
      </c>
      <c r="G123" s="53" t="s">
        <v>2259</v>
      </c>
      <c r="H123" s="53">
        <v>2013</v>
      </c>
      <c r="I123" s="53" t="s">
        <v>307</v>
      </c>
      <c r="J123" s="53" t="s">
        <v>2260</v>
      </c>
      <c r="L123" s="55" t="s">
        <v>2261</v>
      </c>
      <c r="M123" s="53" t="s">
        <v>168</v>
      </c>
      <c r="S123" s="56" t="s">
        <v>2262</v>
      </c>
      <c r="T123" s="56"/>
      <c r="U123" s="53" t="s">
        <v>2263</v>
      </c>
      <c r="V123" s="53" t="s">
        <v>174</v>
      </c>
      <c r="W123" s="53" t="s">
        <v>214</v>
      </c>
      <c r="X123" s="53" t="s">
        <v>2264</v>
      </c>
      <c r="AA123" s="53">
        <v>1</v>
      </c>
      <c r="AC123" s="53" t="s">
        <v>2023</v>
      </c>
      <c r="AI123" s="53" t="s">
        <v>2265</v>
      </c>
      <c r="AJ123" s="53" t="s">
        <v>2266</v>
      </c>
      <c r="AK123" s="53" t="s">
        <v>2267</v>
      </c>
      <c r="AU123" s="49"/>
      <c r="BA123" s="53" t="s">
        <v>193</v>
      </c>
      <c r="BB123" s="49"/>
      <c r="BC123" s="53" t="s">
        <v>194</v>
      </c>
      <c r="BH123" s="53" t="s">
        <v>2268</v>
      </c>
      <c r="BK123" s="53" t="s">
        <v>2269</v>
      </c>
      <c r="BL123" s="49"/>
      <c r="BN123" s="53" t="s">
        <v>2270</v>
      </c>
      <c r="BO123" s="40" t="s">
        <v>2271</v>
      </c>
      <c r="BP123" s="53" t="s">
        <v>2272</v>
      </c>
    </row>
    <row r="124" spans="1:68">
      <c r="A124">
        <v>123</v>
      </c>
      <c r="B124" s="40" t="s">
        <v>384</v>
      </c>
      <c r="C124" s="40" t="s">
        <v>385</v>
      </c>
      <c r="D124" t="s">
        <v>2273</v>
      </c>
      <c r="E124" s="40" t="s">
        <v>203</v>
      </c>
      <c r="F124" t="s">
        <v>2274</v>
      </c>
      <c r="G124" t="s">
        <v>2275</v>
      </c>
      <c r="H124">
        <v>2009</v>
      </c>
      <c r="I124" t="s">
        <v>802</v>
      </c>
      <c r="J124" t="s">
        <v>2276</v>
      </c>
      <c r="L124" s="117" t="s">
        <v>2277</v>
      </c>
      <c r="M124" t="s">
        <v>168</v>
      </c>
      <c r="N124" t="s">
        <v>2278</v>
      </c>
      <c r="O124" t="s">
        <v>2279</v>
      </c>
      <c r="P124" s="30"/>
      <c r="Q124" s="30"/>
      <c r="R124" t="s">
        <v>2280</v>
      </c>
      <c r="S124" s="38" t="s">
        <v>2281</v>
      </c>
      <c r="T124" s="38" t="s">
        <v>826</v>
      </c>
      <c r="U124" t="s">
        <v>2282</v>
      </c>
      <c r="V124" t="s">
        <v>174</v>
      </c>
      <c r="W124" t="s">
        <v>214</v>
      </c>
      <c r="X124" t="s">
        <v>1327</v>
      </c>
      <c r="Y124" s="30"/>
      <c r="Z124" s="30"/>
      <c r="AA124">
        <v>9</v>
      </c>
      <c r="AB124" t="s">
        <v>2283</v>
      </c>
      <c r="AC124" t="s">
        <v>2284</v>
      </c>
      <c r="AD124" t="s">
        <v>2285</v>
      </c>
      <c r="AE124" s="30"/>
      <c r="AF124" s="30"/>
      <c r="AG124" s="30"/>
      <c r="AH124">
        <v>1</v>
      </c>
      <c r="AI124" t="s">
        <v>2286</v>
      </c>
      <c r="AJ124" t="s">
        <v>2287</v>
      </c>
      <c r="AK124">
        <v>0.2</v>
      </c>
      <c r="AL124" t="s">
        <v>2288</v>
      </c>
      <c r="AN124" t="s">
        <v>2289</v>
      </c>
      <c r="AO124" t="s">
        <v>419</v>
      </c>
      <c r="AP124" s="30"/>
      <c r="AQ124" t="s">
        <v>2290</v>
      </c>
      <c r="AR124" s="30"/>
      <c r="AS124">
        <v>1</v>
      </c>
      <c r="AT124" t="s">
        <v>1527</v>
      </c>
      <c r="AU124" t="s">
        <v>2291</v>
      </c>
      <c r="AV124" s="30"/>
      <c r="AW124" t="s">
        <v>2292</v>
      </c>
      <c r="AY124" s="44">
        <v>0.1</v>
      </c>
      <c r="AZ124" s="147" t="s">
        <v>2293</v>
      </c>
      <c r="BA124" s="50" t="s">
        <v>2294</v>
      </c>
      <c r="BC124" t="s">
        <v>194</v>
      </c>
      <c r="BD124" s="46"/>
      <c r="BE124" s="46"/>
      <c r="BF124" s="46"/>
      <c r="BG124" s="30"/>
      <c r="BH124" s="30"/>
      <c r="BI124" s="30"/>
      <c r="BJ124" t="s">
        <v>2295</v>
      </c>
      <c r="BK124" t="s">
        <v>2296</v>
      </c>
      <c r="BL124" t="s">
        <v>2297</v>
      </c>
      <c r="BM124" t="s">
        <v>1324</v>
      </c>
      <c r="BN124" t="s">
        <v>2298</v>
      </c>
      <c r="BO124" s="40" t="s">
        <v>2299</v>
      </c>
      <c r="BP124" t="s">
        <v>2300</v>
      </c>
    </row>
    <row r="125" spans="1:68" s="53" customFormat="1">
      <c r="A125">
        <v>124</v>
      </c>
      <c r="B125" s="53" t="s">
        <v>161</v>
      </c>
      <c r="D125" s="53" t="s">
        <v>2301</v>
      </c>
      <c r="F125" s="53" t="s">
        <v>2302</v>
      </c>
      <c r="G125" s="53" t="s">
        <v>2303</v>
      </c>
      <c r="H125" s="53">
        <v>2004</v>
      </c>
      <c r="I125" s="53" t="s">
        <v>307</v>
      </c>
      <c r="J125" s="53" t="s">
        <v>2304</v>
      </c>
      <c r="L125" s="55" t="s">
        <v>2305</v>
      </c>
      <c r="M125" s="53" t="s">
        <v>168</v>
      </c>
      <c r="N125" s="53" t="s">
        <v>2306</v>
      </c>
      <c r="S125" s="56" t="s">
        <v>2307</v>
      </c>
      <c r="T125" s="56" t="s">
        <v>2308</v>
      </c>
      <c r="U125" s="53" t="s">
        <v>2309</v>
      </c>
      <c r="V125" s="53" t="s">
        <v>673</v>
      </c>
      <c r="W125" s="53" t="s">
        <v>893</v>
      </c>
      <c r="X125" s="53" t="s">
        <v>2310</v>
      </c>
      <c r="AA125" s="53">
        <v>1</v>
      </c>
      <c r="AB125" s="53" t="s">
        <v>848</v>
      </c>
      <c r="AC125" s="53" t="s">
        <v>849</v>
      </c>
      <c r="AI125" s="53" t="s">
        <v>2311</v>
      </c>
      <c r="AJ125" s="53" t="s">
        <v>2312</v>
      </c>
      <c r="AO125" s="53" t="s">
        <v>1266</v>
      </c>
      <c r="AS125" s="53">
        <v>1</v>
      </c>
      <c r="AT125" s="53" t="s">
        <v>2313</v>
      </c>
      <c r="AX125" s="53" t="s">
        <v>469</v>
      </c>
      <c r="AY125" s="84" t="s">
        <v>2314</v>
      </c>
      <c r="AZ125" s="105"/>
      <c r="BC125" s="53" t="s">
        <v>2315</v>
      </c>
      <c r="BD125" s="54" t="s">
        <v>194</v>
      </c>
      <c r="BE125" s="54" t="s">
        <v>593</v>
      </c>
      <c r="BF125" s="54" t="s">
        <v>2316</v>
      </c>
      <c r="BK125" s="53" t="s">
        <v>2317</v>
      </c>
      <c r="BO125" s="40" t="s">
        <v>2318</v>
      </c>
      <c r="BP125" s="53" t="s">
        <v>2319</v>
      </c>
    </row>
    <row r="126" spans="1:68" s="53" customFormat="1">
      <c r="A126">
        <v>125</v>
      </c>
      <c r="B126" s="53" t="s">
        <v>161</v>
      </c>
      <c r="D126" s="53" t="s">
        <v>2320</v>
      </c>
      <c r="F126" s="53" t="s">
        <v>2302</v>
      </c>
      <c r="G126" s="53" t="s">
        <v>2303</v>
      </c>
      <c r="H126" s="53">
        <v>2004</v>
      </c>
      <c r="I126" s="53" t="s">
        <v>307</v>
      </c>
      <c r="J126" s="53" t="s">
        <v>2304</v>
      </c>
      <c r="L126" s="55" t="s">
        <v>2305</v>
      </c>
      <c r="M126" s="53" t="s">
        <v>168</v>
      </c>
      <c r="N126" s="53" t="s">
        <v>2321</v>
      </c>
      <c r="O126" s="53" t="s">
        <v>2322</v>
      </c>
      <c r="S126" s="56" t="s">
        <v>2307</v>
      </c>
      <c r="T126" s="56" t="s">
        <v>2323</v>
      </c>
      <c r="U126" s="53" t="s">
        <v>2309</v>
      </c>
      <c r="V126" s="53" t="s">
        <v>673</v>
      </c>
      <c r="W126" s="53" t="s">
        <v>893</v>
      </c>
      <c r="X126" s="53" t="s">
        <v>2324</v>
      </c>
      <c r="AA126" s="53">
        <v>1</v>
      </c>
      <c r="AB126" s="53" t="s">
        <v>848</v>
      </c>
      <c r="AC126" s="53" t="s">
        <v>849</v>
      </c>
      <c r="AI126" s="53" t="s">
        <v>2325</v>
      </c>
      <c r="AJ126" s="53" t="s">
        <v>2326</v>
      </c>
      <c r="AO126" s="53" t="s">
        <v>1266</v>
      </c>
      <c r="AS126" s="53">
        <v>1</v>
      </c>
      <c r="AT126" s="53" t="s">
        <v>2313</v>
      </c>
      <c r="AV126" s="53" t="s">
        <v>2327</v>
      </c>
      <c r="AX126" s="53" t="s">
        <v>469</v>
      </c>
      <c r="AY126" s="84" t="s">
        <v>2314</v>
      </c>
      <c r="AZ126" s="105"/>
      <c r="BC126" s="53" t="s">
        <v>2315</v>
      </c>
      <c r="BD126" s="54" t="s">
        <v>194</v>
      </c>
      <c r="BE126" s="54" t="s">
        <v>593</v>
      </c>
      <c r="BF126" s="54" t="s">
        <v>2316</v>
      </c>
      <c r="BK126" s="53" t="s">
        <v>2317</v>
      </c>
      <c r="BO126" s="40" t="s">
        <v>2318</v>
      </c>
      <c r="BP126" s="53" t="s">
        <v>2319</v>
      </c>
    </row>
    <row r="127" spans="1:68">
      <c r="A127">
        <v>126</v>
      </c>
      <c r="B127" s="40" t="s">
        <v>161</v>
      </c>
      <c r="D127" t="s">
        <v>2328</v>
      </c>
      <c r="E127" s="30"/>
      <c r="F127" t="s">
        <v>2329</v>
      </c>
      <c r="G127" t="s">
        <v>2330</v>
      </c>
      <c r="H127">
        <v>2013</v>
      </c>
      <c r="I127" t="s">
        <v>545</v>
      </c>
      <c r="J127" t="s">
        <v>2331</v>
      </c>
      <c r="L127" s="59" t="s">
        <v>2332</v>
      </c>
      <c r="M127" t="s">
        <v>168</v>
      </c>
      <c r="N127" s="30"/>
      <c r="O127" s="30"/>
      <c r="P127" s="30"/>
      <c r="Q127" s="30"/>
      <c r="R127" s="30"/>
      <c r="S127" s="42" t="s">
        <v>2333</v>
      </c>
      <c r="T127" s="42"/>
      <c r="U127" t="s">
        <v>2334</v>
      </c>
      <c r="V127" t="s">
        <v>174</v>
      </c>
      <c r="W127" t="s">
        <v>279</v>
      </c>
      <c r="X127" t="s">
        <v>2335</v>
      </c>
      <c r="Y127" s="30"/>
      <c r="Z127" s="30"/>
      <c r="AA127" t="s">
        <v>2336</v>
      </c>
      <c r="AB127" t="s">
        <v>2337</v>
      </c>
      <c r="AC127" t="s">
        <v>2338</v>
      </c>
      <c r="AD127" s="30"/>
      <c r="AE127" s="30"/>
      <c r="AF127" s="30"/>
      <c r="AG127" s="30"/>
      <c r="AH127" s="30"/>
      <c r="AI127" t="s">
        <v>2339</v>
      </c>
      <c r="AJ127" s="30"/>
      <c r="AK127" t="s">
        <v>2340</v>
      </c>
      <c r="AL127" s="30"/>
      <c r="AM127" s="30"/>
      <c r="AN127" s="30"/>
      <c r="AO127" s="30"/>
      <c r="AP127" s="30"/>
      <c r="AQ127" s="30"/>
      <c r="AR127" s="30"/>
      <c r="AS127" s="30"/>
      <c r="AT127" s="30"/>
      <c r="AV127" t="s">
        <v>2341</v>
      </c>
      <c r="AW127" t="s">
        <v>2342</v>
      </c>
      <c r="AX127" t="s">
        <v>294</v>
      </c>
      <c r="AY127" s="65"/>
      <c r="AZ127" s="148"/>
      <c r="BA127" t="s">
        <v>193</v>
      </c>
      <c r="BC127" t="s">
        <v>194</v>
      </c>
      <c r="BD127" s="5" t="s">
        <v>194</v>
      </c>
      <c r="BE127" s="5" t="s">
        <v>593</v>
      </c>
      <c r="BF127" s="5" t="s">
        <v>2343</v>
      </c>
      <c r="BG127" s="30"/>
      <c r="BH127" s="30"/>
      <c r="BI127" s="30"/>
      <c r="BJ127" t="s">
        <v>2344</v>
      </c>
      <c r="BK127" t="s">
        <v>2345</v>
      </c>
      <c r="BN127" t="s">
        <v>2346</v>
      </c>
      <c r="BO127" s="40" t="s">
        <v>200</v>
      </c>
      <c r="BP127" t="s">
        <v>2347</v>
      </c>
    </row>
    <row r="128" spans="1:68" s="53" customFormat="1">
      <c r="A128">
        <v>127</v>
      </c>
      <c r="B128" s="53" t="s">
        <v>161</v>
      </c>
      <c r="D128" s="53" t="s">
        <v>2348</v>
      </c>
      <c r="F128" s="53" t="s">
        <v>2349</v>
      </c>
      <c r="G128" s="53" t="s">
        <v>2350</v>
      </c>
      <c r="H128" s="53">
        <v>1997</v>
      </c>
      <c r="I128" s="53" t="s">
        <v>888</v>
      </c>
      <c r="J128" s="53" t="s">
        <v>2351</v>
      </c>
      <c r="L128" s="55"/>
      <c r="M128" s="53" t="s">
        <v>168</v>
      </c>
      <c r="S128" s="56"/>
      <c r="T128" s="56" t="s">
        <v>2352</v>
      </c>
      <c r="U128" s="53" t="s">
        <v>2353</v>
      </c>
      <c r="V128" s="53" t="s">
        <v>673</v>
      </c>
      <c r="W128" s="53" t="s">
        <v>2354</v>
      </c>
      <c r="X128" s="53" t="s">
        <v>2355</v>
      </c>
      <c r="Y128" s="53" t="s">
        <v>2356</v>
      </c>
      <c r="Z128" s="53" t="s">
        <v>2357</v>
      </c>
      <c r="AA128" s="53">
        <v>1</v>
      </c>
      <c r="AB128" s="53" t="s">
        <v>178</v>
      </c>
      <c r="AC128" s="53" t="s">
        <v>179</v>
      </c>
      <c r="AR128" s="53" t="s">
        <v>2358</v>
      </c>
      <c r="AY128" s="84"/>
      <c r="AZ128" s="105" t="s">
        <v>2359</v>
      </c>
      <c r="BA128" s="53" t="s">
        <v>2360</v>
      </c>
      <c r="BD128" s="54" t="s">
        <v>194</v>
      </c>
      <c r="BE128" s="54" t="s">
        <v>2361</v>
      </c>
      <c r="BF128" s="54" t="s">
        <v>2362</v>
      </c>
      <c r="BJ128" s="53" t="s">
        <v>2363</v>
      </c>
      <c r="BN128" s="53" t="s">
        <v>2364</v>
      </c>
      <c r="BP128" s="53" t="s">
        <v>2365</v>
      </c>
    </row>
    <row r="129" spans="1:68">
      <c r="A129">
        <v>128</v>
      </c>
      <c r="B129" s="40" t="s">
        <v>161</v>
      </c>
      <c r="D129" t="s">
        <v>2366</v>
      </c>
      <c r="E129" s="40" t="s">
        <v>203</v>
      </c>
      <c r="F129" t="s">
        <v>2367</v>
      </c>
      <c r="H129">
        <v>2007</v>
      </c>
      <c r="I129" t="s">
        <v>165</v>
      </c>
      <c r="J129" t="s">
        <v>2368</v>
      </c>
      <c r="L129" s="45" t="s">
        <v>2369</v>
      </c>
      <c r="M129" t="s">
        <v>168</v>
      </c>
      <c r="N129" t="s">
        <v>1514</v>
      </c>
      <c r="O129" t="s">
        <v>1515</v>
      </c>
      <c r="P129" s="30"/>
      <c r="Q129" s="30"/>
      <c r="R129" s="30"/>
      <c r="S129" s="38" t="s">
        <v>2370</v>
      </c>
      <c r="T129" s="38" t="s">
        <v>2371</v>
      </c>
      <c r="U129" t="s">
        <v>2372</v>
      </c>
      <c r="V129" t="s">
        <v>1500</v>
      </c>
      <c r="W129" t="s">
        <v>1501</v>
      </c>
      <c r="X129" t="s">
        <v>2373</v>
      </c>
      <c r="Y129" s="30"/>
      <c r="Z129" s="30"/>
      <c r="AA129">
        <v>1</v>
      </c>
      <c r="AB129" t="s">
        <v>178</v>
      </c>
      <c r="AC129" t="s">
        <v>179</v>
      </c>
      <c r="AD129" t="s">
        <v>2374</v>
      </c>
      <c r="AE129" t="s">
        <v>2375</v>
      </c>
      <c r="AF129" t="s">
        <v>2376</v>
      </c>
      <c r="AG129" t="s">
        <v>2377</v>
      </c>
      <c r="AH129" t="s">
        <v>2378</v>
      </c>
      <c r="AI129" t="s">
        <v>2379</v>
      </c>
      <c r="AJ129" s="30"/>
      <c r="AK129">
        <v>0.5</v>
      </c>
      <c r="AL129">
        <v>123</v>
      </c>
      <c r="AM129" s="30"/>
      <c r="AN129" s="30">
        <f>1/(10*20)</f>
        <v>5.0000000000000001E-3</v>
      </c>
      <c r="AO129" t="s">
        <v>2380</v>
      </c>
      <c r="AP129" s="30"/>
      <c r="AQ129" s="30"/>
      <c r="AR129" s="30"/>
      <c r="AS129" s="30"/>
      <c r="AT129" s="30"/>
      <c r="AU129" s="5" t="s">
        <v>2381</v>
      </c>
      <c r="AV129" t="s">
        <v>1528</v>
      </c>
      <c r="AW129" s="30"/>
      <c r="AX129" t="s">
        <v>2382</v>
      </c>
      <c r="AY129" s="65"/>
      <c r="AZ129">
        <v>36</v>
      </c>
      <c r="BA129" t="s">
        <v>193</v>
      </c>
      <c r="BB129"/>
      <c r="BC129" s="30"/>
      <c r="BD129" s="5" t="s">
        <v>194</v>
      </c>
      <c r="BE129" s="5" t="s">
        <v>2383</v>
      </c>
      <c r="BF129" s="5" t="s">
        <v>196</v>
      </c>
      <c r="BG129" s="30"/>
      <c r="BH129" s="30"/>
      <c r="BI129" s="30"/>
      <c r="BJ129" t="s">
        <v>2384</v>
      </c>
      <c r="BL129"/>
      <c r="BN129" t="s">
        <v>2385</v>
      </c>
      <c r="BO129" s="40" t="s">
        <v>200</v>
      </c>
      <c r="BP129" t="s">
        <v>1582</v>
      </c>
    </row>
    <row r="130" spans="1:68">
      <c r="A130">
        <v>129</v>
      </c>
      <c r="B130" s="40" t="s">
        <v>384</v>
      </c>
      <c r="C130" t="s">
        <v>584</v>
      </c>
      <c r="D130" t="s">
        <v>2386</v>
      </c>
      <c r="E130" s="132" t="s">
        <v>156</v>
      </c>
      <c r="F130" t="s">
        <v>2387</v>
      </c>
      <c r="G130" t="s">
        <v>1792</v>
      </c>
      <c r="H130">
        <v>2008</v>
      </c>
      <c r="I130" t="s">
        <v>2388</v>
      </c>
      <c r="J130" t="s">
        <v>2389</v>
      </c>
      <c r="L130" s="117" t="s">
        <v>2390</v>
      </c>
      <c r="M130" t="s">
        <v>168</v>
      </c>
      <c r="N130" t="s">
        <v>2391</v>
      </c>
      <c r="O130" t="s">
        <v>2392</v>
      </c>
      <c r="P130" s="30"/>
      <c r="Q130" s="30"/>
      <c r="R130" s="30"/>
      <c r="S130" s="38" t="s">
        <v>2393</v>
      </c>
      <c r="T130" s="38" t="s">
        <v>2394</v>
      </c>
      <c r="U130" t="s">
        <v>2395</v>
      </c>
      <c r="V130" t="s">
        <v>174</v>
      </c>
      <c r="W130" t="s">
        <v>279</v>
      </c>
      <c r="X130" t="s">
        <v>2396</v>
      </c>
      <c r="Y130" s="30"/>
      <c r="Z130" s="30"/>
      <c r="AA130">
        <v>3</v>
      </c>
      <c r="AB130" t="s">
        <v>2397</v>
      </c>
      <c r="AC130" t="s">
        <v>2398</v>
      </c>
      <c r="AD130" t="s">
        <v>2399</v>
      </c>
      <c r="AE130" t="s">
        <v>2400</v>
      </c>
      <c r="AF130" t="s">
        <v>2401</v>
      </c>
      <c r="AH130" t="s">
        <v>2402</v>
      </c>
      <c r="AI130" s="30" t="s">
        <v>377</v>
      </c>
      <c r="AJ130" t="s">
        <v>2403</v>
      </c>
      <c r="AK130">
        <v>1.4999999999999999E-2</v>
      </c>
      <c r="AL130" s="164" t="s">
        <v>2404</v>
      </c>
      <c r="AN130">
        <v>0.1111111111111111</v>
      </c>
      <c r="AO130" t="s">
        <v>2405</v>
      </c>
      <c r="AP130" t="s">
        <v>2406</v>
      </c>
      <c r="AQ130" t="s">
        <v>2407</v>
      </c>
      <c r="AR130" t="s">
        <v>2408</v>
      </c>
      <c r="AS130" s="30"/>
      <c r="AT130" s="30"/>
      <c r="AU130" s="164" t="s">
        <v>2409</v>
      </c>
      <c r="AV130" s="49" t="s">
        <v>2410</v>
      </c>
      <c r="AW130" s="30"/>
      <c r="AX130" s="85" t="s">
        <v>2411</v>
      </c>
      <c r="AY130" s="30"/>
      <c r="AZ130">
        <v>22</v>
      </c>
      <c r="BA130" t="s">
        <v>421</v>
      </c>
      <c r="BB130" t="s">
        <v>1628</v>
      </c>
      <c r="BC130" t="s">
        <v>194</v>
      </c>
      <c r="BD130" t="s">
        <v>194</v>
      </c>
      <c r="BE130" t="s">
        <v>593</v>
      </c>
      <c r="BF130" t="s">
        <v>261</v>
      </c>
      <c r="BG130" s="30"/>
      <c r="BH130" s="30"/>
      <c r="BI130" s="30"/>
      <c r="BJ130" t="s">
        <v>2412</v>
      </c>
      <c r="BN130" t="s">
        <v>2413</v>
      </c>
      <c r="BO130" s="40" t="s">
        <v>1459</v>
      </c>
      <c r="BP130" t="s">
        <v>2414</v>
      </c>
    </row>
    <row r="131" spans="1:68">
      <c r="A131">
        <v>130</v>
      </c>
      <c r="B131" s="40" t="s">
        <v>562</v>
      </c>
      <c r="C131" s="165" t="s">
        <v>2415</v>
      </c>
      <c r="D131" t="s">
        <v>2416</v>
      </c>
      <c r="E131" s="132" t="s">
        <v>156</v>
      </c>
      <c r="F131" s="165" t="s">
        <v>2417</v>
      </c>
      <c r="G131" s="165" t="s">
        <v>2418</v>
      </c>
      <c r="H131" s="165">
        <v>2020</v>
      </c>
      <c r="I131" t="s">
        <v>2161</v>
      </c>
      <c r="J131" s="165" t="s">
        <v>2419</v>
      </c>
      <c r="K131" s="164" t="s">
        <v>2420</v>
      </c>
      <c r="L131" s="164" t="s">
        <v>1252</v>
      </c>
      <c r="M131" t="s">
        <v>168</v>
      </c>
      <c r="N131" t="s">
        <v>2421</v>
      </c>
      <c r="O131" t="s">
        <v>2422</v>
      </c>
      <c r="P131" s="164"/>
      <c r="Q131" s="164"/>
      <c r="R131" s="165">
        <v>2005</v>
      </c>
      <c r="S131" s="164" t="s">
        <v>1111</v>
      </c>
      <c r="T131" s="164" t="s">
        <v>2423</v>
      </c>
      <c r="U131" s="164" t="s">
        <v>2424</v>
      </c>
      <c r="V131" s="165" t="s">
        <v>174</v>
      </c>
      <c r="W131" s="165" t="s">
        <v>279</v>
      </c>
      <c r="X131" s="165" t="s">
        <v>2425</v>
      </c>
      <c r="Y131" s="165">
        <v>2904.96</v>
      </c>
      <c r="Z131" s="165" t="s">
        <v>2426</v>
      </c>
      <c r="AA131" s="164">
        <v>7</v>
      </c>
      <c r="AB131" s="165" t="s">
        <v>2427</v>
      </c>
      <c r="AC131" s="165" t="s">
        <v>2428</v>
      </c>
      <c r="AD131" s="165" t="s">
        <v>1261</v>
      </c>
      <c r="AE131" s="164" t="s">
        <v>2420</v>
      </c>
      <c r="AF131" s="164" t="s">
        <v>2429</v>
      </c>
      <c r="AG131" s="164" t="s">
        <v>2420</v>
      </c>
      <c r="AH131" s="30"/>
      <c r="AI131" s="164" t="s">
        <v>377</v>
      </c>
      <c r="AJ131" s="165" t="s">
        <v>2430</v>
      </c>
      <c r="AK131" s="175">
        <v>1.5E-3</v>
      </c>
      <c r="AL131" s="165" t="s">
        <v>2431</v>
      </c>
      <c r="AM131" s="165"/>
      <c r="AN131" s="175">
        <v>0.872</v>
      </c>
      <c r="AP131" s="164" t="s">
        <v>2420</v>
      </c>
      <c r="AQ131" s="165" t="s">
        <v>1061</v>
      </c>
      <c r="AR131" s="164" t="s">
        <v>2420</v>
      </c>
      <c r="AS131" s="164">
        <v>1</v>
      </c>
      <c r="AT131" s="164" t="s">
        <v>2420</v>
      </c>
      <c r="AU131" s="164" t="s">
        <v>2432</v>
      </c>
      <c r="AV131" s="164" t="s">
        <v>2433</v>
      </c>
      <c r="AW131" s="164" t="s">
        <v>244</v>
      </c>
      <c r="AX131" s="164" t="s">
        <v>2434</v>
      </c>
      <c r="AY131">
        <v>100</v>
      </c>
      <c r="AZ131" s="164">
        <v>48</v>
      </c>
      <c r="BA131" s="165" t="s">
        <v>421</v>
      </c>
      <c r="BB131" s="164"/>
      <c r="BC131" s="164" t="s">
        <v>2435</v>
      </c>
      <c r="BD131" s="164" t="s">
        <v>194</v>
      </c>
      <c r="BE131" s="164" t="s">
        <v>2436</v>
      </c>
      <c r="BF131" s="164" t="s">
        <v>2437</v>
      </c>
      <c r="BH131" s="163" t="s">
        <v>2438</v>
      </c>
      <c r="BI131" s="163" t="s">
        <v>2438</v>
      </c>
      <c r="BJ131" s="164" t="s">
        <v>2420</v>
      </c>
      <c r="BK131" s="164" t="s">
        <v>2439</v>
      </c>
      <c r="BL131" s="164" t="s">
        <v>2440</v>
      </c>
      <c r="BM131" s="164"/>
      <c r="BN131" s="164"/>
      <c r="BO131" s="164"/>
      <c r="BP131" s="164" t="s">
        <v>2441</v>
      </c>
    </row>
    <row r="132" spans="1:68">
      <c r="A132">
        <v>131</v>
      </c>
      <c r="B132" s="40" t="s">
        <v>562</v>
      </c>
      <c r="C132" s="165" t="s">
        <v>2415</v>
      </c>
      <c r="D132" t="s">
        <v>2442</v>
      </c>
      <c r="E132" s="132" t="s">
        <v>156</v>
      </c>
      <c r="F132" s="165" t="s">
        <v>2443</v>
      </c>
      <c r="G132" s="165" t="s">
        <v>2444</v>
      </c>
      <c r="H132" s="165">
        <v>2020</v>
      </c>
      <c r="I132" t="s">
        <v>2161</v>
      </c>
      <c r="J132" s="165" t="s">
        <v>2445</v>
      </c>
      <c r="K132" s="164" t="s">
        <v>2420</v>
      </c>
      <c r="L132" s="164" t="s">
        <v>1252</v>
      </c>
      <c r="M132" t="s">
        <v>168</v>
      </c>
      <c r="N132" t="s">
        <v>2421</v>
      </c>
      <c r="O132" t="s">
        <v>2422</v>
      </c>
      <c r="P132" s="164"/>
      <c r="Q132" s="164"/>
      <c r="R132" s="165">
        <v>2005</v>
      </c>
      <c r="S132" s="164" t="s">
        <v>2446</v>
      </c>
      <c r="T132" s="164" t="s">
        <v>277</v>
      </c>
      <c r="U132" s="164" t="s">
        <v>2424</v>
      </c>
      <c r="V132" s="165" t="s">
        <v>174</v>
      </c>
      <c r="W132" s="165" t="s">
        <v>279</v>
      </c>
      <c r="X132" s="165" t="s">
        <v>2425</v>
      </c>
      <c r="Y132" s="165">
        <v>2904.96</v>
      </c>
      <c r="Z132" s="165" t="s">
        <v>2426</v>
      </c>
      <c r="AA132" s="164">
        <v>11</v>
      </c>
      <c r="AB132" s="165" t="s">
        <v>2447</v>
      </c>
      <c r="AC132" s="165" t="s">
        <v>2448</v>
      </c>
      <c r="AD132" s="165" t="s">
        <v>1261</v>
      </c>
      <c r="AE132" s="164" t="s">
        <v>2420</v>
      </c>
      <c r="AF132" s="176" t="s">
        <v>2449</v>
      </c>
      <c r="AG132" s="164" t="s">
        <v>2420</v>
      </c>
      <c r="AH132" s="30"/>
      <c r="AI132" s="164" t="s">
        <v>377</v>
      </c>
      <c r="AJ132" s="165" t="s">
        <v>2430</v>
      </c>
      <c r="AK132" s="175">
        <v>1.1999999999999999E-3</v>
      </c>
      <c r="AL132" s="165" t="s">
        <v>2450</v>
      </c>
      <c r="AM132" s="165"/>
      <c r="AN132" s="175">
        <v>0.3725</v>
      </c>
      <c r="AP132" s="164" t="s">
        <v>2420</v>
      </c>
      <c r="AQ132" s="165" t="s">
        <v>1061</v>
      </c>
      <c r="AR132" s="164" t="s">
        <v>2420</v>
      </c>
      <c r="AS132" s="164">
        <v>1</v>
      </c>
      <c r="AT132" s="164" t="s">
        <v>2420</v>
      </c>
      <c r="AU132" s="164" t="s">
        <v>2451</v>
      </c>
      <c r="AV132" s="164" t="s">
        <v>2433</v>
      </c>
      <c r="AW132" s="164" t="s">
        <v>244</v>
      </c>
      <c r="AX132" s="164" t="s">
        <v>2434</v>
      </c>
      <c r="AY132">
        <v>100</v>
      </c>
      <c r="AZ132" s="164">
        <v>59</v>
      </c>
      <c r="BA132" s="165" t="s">
        <v>421</v>
      </c>
      <c r="BB132" s="164"/>
      <c r="BC132" s="164" t="s">
        <v>2435</v>
      </c>
      <c r="BD132" s="164" t="s">
        <v>194</v>
      </c>
      <c r="BE132" s="164" t="s">
        <v>2436</v>
      </c>
      <c r="BF132" s="164" t="s">
        <v>2437</v>
      </c>
      <c r="BH132" s="163" t="s">
        <v>2438</v>
      </c>
      <c r="BI132" s="163" t="s">
        <v>2438</v>
      </c>
      <c r="BJ132" s="164" t="s">
        <v>2420</v>
      </c>
      <c r="BK132" s="164" t="s">
        <v>2439</v>
      </c>
      <c r="BL132" s="164" t="s">
        <v>2452</v>
      </c>
      <c r="BM132" s="164"/>
      <c r="BN132" s="164"/>
      <c r="BO132" s="164"/>
      <c r="BP132" s="164" t="s">
        <v>2441</v>
      </c>
    </row>
    <row r="133" spans="1:68">
      <c r="A133">
        <v>132</v>
      </c>
      <c r="B133" s="40" t="s">
        <v>562</v>
      </c>
      <c r="C133" s="165" t="s">
        <v>2415</v>
      </c>
      <c r="D133" t="s">
        <v>2453</v>
      </c>
      <c r="E133" s="132" t="s">
        <v>156</v>
      </c>
      <c r="F133" s="165" t="s">
        <v>2443</v>
      </c>
      <c r="G133" s="165" t="s">
        <v>2444</v>
      </c>
      <c r="H133" s="165">
        <v>2020</v>
      </c>
      <c r="I133" t="s">
        <v>2161</v>
      </c>
      <c r="J133" s="165" t="s">
        <v>2454</v>
      </c>
      <c r="K133" s="164" t="s">
        <v>2420</v>
      </c>
      <c r="L133" s="164" t="s">
        <v>1252</v>
      </c>
      <c r="M133" t="s">
        <v>168</v>
      </c>
      <c r="N133" t="s">
        <v>2455</v>
      </c>
      <c r="O133" t="s">
        <v>2456</v>
      </c>
      <c r="P133" s="164"/>
      <c r="Q133" s="164"/>
      <c r="R133" s="165">
        <v>2005</v>
      </c>
      <c r="S133" s="164" t="s">
        <v>2457</v>
      </c>
      <c r="T133" s="164" t="s">
        <v>2458</v>
      </c>
      <c r="U133" s="164" t="s">
        <v>2459</v>
      </c>
      <c r="V133" s="165" t="s">
        <v>174</v>
      </c>
      <c r="W133" s="165" t="s">
        <v>279</v>
      </c>
      <c r="X133" s="165" t="s">
        <v>2425</v>
      </c>
      <c r="Y133" s="165">
        <v>2904.96</v>
      </c>
      <c r="Z133" s="165" t="s">
        <v>2426</v>
      </c>
      <c r="AA133" s="164">
        <v>11</v>
      </c>
      <c r="AB133" s="165" t="s">
        <v>2460</v>
      </c>
      <c r="AC133" s="165" t="s">
        <v>2461</v>
      </c>
      <c r="AD133" s="165" t="s">
        <v>1261</v>
      </c>
      <c r="AE133" s="164" t="s">
        <v>2420</v>
      </c>
      <c r="AF133" s="165" t="s">
        <v>2462</v>
      </c>
      <c r="AG133" s="164" t="s">
        <v>2420</v>
      </c>
      <c r="AH133" s="30"/>
      <c r="AI133" s="164" t="s">
        <v>2463</v>
      </c>
      <c r="AJ133" s="165" t="s">
        <v>2464</v>
      </c>
      <c r="AK133" s="175">
        <v>2.0999999999999999E-3</v>
      </c>
      <c r="AL133" s="165" t="s">
        <v>2465</v>
      </c>
      <c r="AM133" s="165"/>
      <c r="AN133" s="175">
        <v>0.53095199999999998</v>
      </c>
      <c r="AP133" s="164" t="s">
        <v>2420</v>
      </c>
      <c r="AQ133" s="165" t="s">
        <v>1061</v>
      </c>
      <c r="AR133" s="164" t="s">
        <v>2420</v>
      </c>
      <c r="AS133" s="164">
        <v>1</v>
      </c>
      <c r="AT133" s="164" t="s">
        <v>2420</v>
      </c>
      <c r="AU133" s="164" t="s">
        <v>2466</v>
      </c>
      <c r="AV133" s="164" t="s">
        <v>2433</v>
      </c>
      <c r="AW133" s="164" t="s">
        <v>244</v>
      </c>
      <c r="AX133" s="164" t="s">
        <v>2434</v>
      </c>
      <c r="AY133">
        <v>100</v>
      </c>
      <c r="AZ133" s="164">
        <v>59</v>
      </c>
      <c r="BA133" s="165" t="s">
        <v>421</v>
      </c>
      <c r="BB133" s="164"/>
      <c r="BC133" s="164" t="s">
        <v>2435</v>
      </c>
      <c r="BD133" s="164" t="s">
        <v>194</v>
      </c>
      <c r="BE133" s="164" t="s">
        <v>2436</v>
      </c>
      <c r="BF133" s="164" t="s">
        <v>2437</v>
      </c>
      <c r="BH133" s="163" t="s">
        <v>2438</v>
      </c>
      <c r="BI133" s="163" t="s">
        <v>2438</v>
      </c>
      <c r="BJ133" s="164" t="s">
        <v>2420</v>
      </c>
      <c r="BK133" s="164" t="s">
        <v>2439</v>
      </c>
      <c r="BL133" s="164" t="s">
        <v>2467</v>
      </c>
      <c r="BM133" s="164"/>
      <c r="BN133" s="164"/>
      <c r="BO133" s="164"/>
      <c r="BP133" s="164" t="s">
        <v>2441</v>
      </c>
    </row>
    <row r="134" spans="1:68">
      <c r="A134">
        <v>133</v>
      </c>
      <c r="B134" s="40" t="s">
        <v>562</v>
      </c>
      <c r="C134" s="165" t="s">
        <v>2415</v>
      </c>
      <c r="D134" t="s">
        <v>2468</v>
      </c>
      <c r="E134" s="132" t="s">
        <v>156</v>
      </c>
      <c r="F134" s="165" t="s">
        <v>2469</v>
      </c>
      <c r="G134" s="165" t="s">
        <v>2444</v>
      </c>
      <c r="H134" s="165">
        <v>2020</v>
      </c>
      <c r="I134" t="s">
        <v>2161</v>
      </c>
      <c r="J134" s="165" t="s">
        <v>2470</v>
      </c>
      <c r="K134" s="164" t="s">
        <v>2420</v>
      </c>
      <c r="L134" s="164" t="s">
        <v>1252</v>
      </c>
      <c r="M134" t="s">
        <v>168</v>
      </c>
      <c r="N134" t="s">
        <v>2471</v>
      </c>
      <c r="O134" t="s">
        <v>2472</v>
      </c>
      <c r="P134" s="164"/>
      <c r="Q134" s="164"/>
      <c r="R134" s="165">
        <v>2005</v>
      </c>
      <c r="S134" s="164" t="s">
        <v>2473</v>
      </c>
      <c r="T134" s="164" t="s">
        <v>2474</v>
      </c>
      <c r="U134" s="164" t="s">
        <v>2475</v>
      </c>
      <c r="V134" s="165" t="s">
        <v>174</v>
      </c>
      <c r="W134" s="165" t="s">
        <v>279</v>
      </c>
      <c r="X134" s="165" t="s">
        <v>2425</v>
      </c>
      <c r="Y134" s="165">
        <v>2904.96</v>
      </c>
      <c r="Z134" s="165" t="s">
        <v>2426</v>
      </c>
      <c r="AA134" s="164">
        <v>2</v>
      </c>
      <c r="AB134" s="165" t="s">
        <v>2476</v>
      </c>
      <c r="AC134" s="165" t="s">
        <v>2477</v>
      </c>
      <c r="AD134" s="165" t="s">
        <v>2478</v>
      </c>
      <c r="AE134" s="164" t="s">
        <v>2479</v>
      </c>
      <c r="AF134" s="164" t="s">
        <v>2480</v>
      </c>
      <c r="AG134" s="164" t="s">
        <v>2420</v>
      </c>
      <c r="AH134" s="30"/>
      <c r="AI134" s="164" t="s">
        <v>2481</v>
      </c>
      <c r="AJ134" s="165" t="s">
        <v>2482</v>
      </c>
      <c r="AK134" s="175">
        <v>8.0000000000000004E-4</v>
      </c>
      <c r="AL134" s="165">
        <v>320</v>
      </c>
      <c r="AM134" s="165"/>
      <c r="AN134" s="175">
        <v>0.4</v>
      </c>
      <c r="AO134" s="164" t="s">
        <v>2483</v>
      </c>
      <c r="AP134" s="164" t="s">
        <v>2420</v>
      </c>
      <c r="AQ134" s="165" t="s">
        <v>1061</v>
      </c>
      <c r="AR134" s="164" t="s">
        <v>223</v>
      </c>
      <c r="AS134" s="164">
        <v>1</v>
      </c>
      <c r="AT134" s="164" t="s">
        <v>2484</v>
      </c>
      <c r="AU134" s="164" t="s">
        <v>2485</v>
      </c>
      <c r="AV134" s="164" t="s">
        <v>2433</v>
      </c>
      <c r="AW134" s="164" t="s">
        <v>244</v>
      </c>
      <c r="AX134" s="164" t="s">
        <v>2434</v>
      </c>
      <c r="AY134">
        <v>100</v>
      </c>
      <c r="AZ134" s="164">
        <v>48</v>
      </c>
      <c r="BA134" s="165" t="s">
        <v>421</v>
      </c>
      <c r="BB134" s="164"/>
      <c r="BC134" s="164" t="s">
        <v>2435</v>
      </c>
      <c r="BD134" s="164" t="s">
        <v>194</v>
      </c>
      <c r="BE134" s="164" t="s">
        <v>2436</v>
      </c>
      <c r="BF134" s="164" t="s">
        <v>2437</v>
      </c>
      <c r="BH134" s="163" t="s">
        <v>2438</v>
      </c>
      <c r="BI134" s="163" t="s">
        <v>2438</v>
      </c>
      <c r="BJ134" s="164" t="s">
        <v>2420</v>
      </c>
      <c r="BK134" s="164" t="s">
        <v>2420</v>
      </c>
      <c r="BL134" s="164" t="s">
        <v>2486</v>
      </c>
      <c r="BM134" s="164"/>
      <c r="BN134" s="164"/>
      <c r="BO134" s="164"/>
      <c r="BP134" s="164" t="s">
        <v>2441</v>
      </c>
    </row>
    <row r="135" spans="1:68" ht="13.5" customHeight="1">
      <c r="A135">
        <v>134</v>
      </c>
      <c r="B135" s="40" t="s">
        <v>562</v>
      </c>
      <c r="C135" s="165" t="s">
        <v>2415</v>
      </c>
      <c r="D135" t="s">
        <v>2487</v>
      </c>
      <c r="E135" s="132" t="s">
        <v>156</v>
      </c>
      <c r="F135" s="165" t="s">
        <v>2469</v>
      </c>
      <c r="G135" s="165" t="s">
        <v>2444</v>
      </c>
      <c r="H135" s="165">
        <v>2020</v>
      </c>
      <c r="I135" t="s">
        <v>2161</v>
      </c>
      <c r="J135" s="165" t="s">
        <v>2488</v>
      </c>
      <c r="K135" s="164" t="s">
        <v>2420</v>
      </c>
      <c r="L135" s="164" t="s">
        <v>1252</v>
      </c>
      <c r="M135" t="s">
        <v>168</v>
      </c>
      <c r="N135" t="s">
        <v>2489</v>
      </c>
      <c r="O135" t="s">
        <v>2490</v>
      </c>
      <c r="P135" s="164"/>
      <c r="Q135" s="164"/>
      <c r="R135" s="165">
        <v>2005</v>
      </c>
      <c r="S135" s="164" t="s">
        <v>1608</v>
      </c>
      <c r="T135" s="164" t="s">
        <v>2491</v>
      </c>
      <c r="U135" s="164" t="s">
        <v>2492</v>
      </c>
      <c r="V135" s="165" t="s">
        <v>174</v>
      </c>
      <c r="W135" s="165" t="s">
        <v>279</v>
      </c>
      <c r="X135" s="165" t="s">
        <v>2425</v>
      </c>
      <c r="Y135" s="165">
        <v>2904.96</v>
      </c>
      <c r="Z135" s="165" t="s">
        <v>2426</v>
      </c>
      <c r="AA135" s="164">
        <v>4</v>
      </c>
      <c r="AB135" s="165" t="s">
        <v>2493</v>
      </c>
      <c r="AC135" s="165" t="s">
        <v>2494</v>
      </c>
      <c r="AD135" s="165" t="s">
        <v>2478</v>
      </c>
      <c r="AE135" s="164" t="s">
        <v>2495</v>
      </c>
      <c r="AF135" s="164" t="s">
        <v>2496</v>
      </c>
      <c r="AG135" s="164" t="s">
        <v>2420</v>
      </c>
      <c r="AH135" s="30"/>
      <c r="AI135" s="164" t="s">
        <v>2497</v>
      </c>
      <c r="AJ135" s="165" t="s">
        <v>2498</v>
      </c>
      <c r="AK135" s="175">
        <v>4.0000000000000001E-3</v>
      </c>
      <c r="AL135" s="165" t="s">
        <v>2499</v>
      </c>
      <c r="AM135" s="165"/>
      <c r="AN135" s="175">
        <v>0.45</v>
      </c>
      <c r="AO135" s="164" t="s">
        <v>2483</v>
      </c>
      <c r="AP135" s="164" t="s">
        <v>2420</v>
      </c>
      <c r="AQ135" s="165" t="s">
        <v>1061</v>
      </c>
      <c r="AR135" s="164" t="s">
        <v>2420</v>
      </c>
      <c r="AS135" s="164">
        <v>1</v>
      </c>
      <c r="AT135" s="164" t="s">
        <v>2420</v>
      </c>
      <c r="AU135" s="164" t="s">
        <v>2500</v>
      </c>
      <c r="AV135" s="164" t="s">
        <v>2433</v>
      </c>
      <c r="AW135" s="164" t="s">
        <v>244</v>
      </c>
      <c r="AX135" s="164" t="s">
        <v>2434</v>
      </c>
      <c r="AY135">
        <v>100</v>
      </c>
      <c r="AZ135" s="164">
        <v>36</v>
      </c>
      <c r="BA135" s="165" t="s">
        <v>421</v>
      </c>
      <c r="BB135" s="164"/>
      <c r="BC135" s="164" t="s">
        <v>2435</v>
      </c>
      <c r="BD135" s="164" t="s">
        <v>194</v>
      </c>
      <c r="BE135" s="164" t="s">
        <v>2436</v>
      </c>
      <c r="BF135" s="164" t="s">
        <v>2437</v>
      </c>
      <c r="BH135" s="163" t="s">
        <v>2438</v>
      </c>
      <c r="BI135" s="163" t="s">
        <v>2438</v>
      </c>
      <c r="BJ135" s="164" t="s">
        <v>2420</v>
      </c>
      <c r="BK135" s="164" t="s">
        <v>2420</v>
      </c>
      <c r="BL135" s="164" t="s">
        <v>2486</v>
      </c>
      <c r="BM135" s="164"/>
      <c r="BN135" s="164"/>
      <c r="BO135" s="164"/>
      <c r="BP135" s="164" t="s">
        <v>2441</v>
      </c>
    </row>
    <row r="136" spans="1:68">
      <c r="A136">
        <v>135</v>
      </c>
      <c r="B136" s="40" t="s">
        <v>562</v>
      </c>
      <c r="C136" s="165" t="s">
        <v>2415</v>
      </c>
      <c r="D136" t="s">
        <v>2501</v>
      </c>
      <c r="E136" s="132" t="s">
        <v>156</v>
      </c>
      <c r="F136" s="165" t="s">
        <v>2502</v>
      </c>
      <c r="G136" s="165" t="s">
        <v>2444</v>
      </c>
      <c r="H136" s="165">
        <v>2020</v>
      </c>
      <c r="I136" t="s">
        <v>2161</v>
      </c>
      <c r="J136" s="165" t="s">
        <v>2503</v>
      </c>
      <c r="K136" s="164" t="s">
        <v>2420</v>
      </c>
      <c r="L136" s="164" t="s">
        <v>1252</v>
      </c>
      <c r="M136" t="s">
        <v>168</v>
      </c>
      <c r="N136" t="s">
        <v>2504</v>
      </c>
      <c r="O136" t="s">
        <v>2505</v>
      </c>
      <c r="P136" s="164"/>
      <c r="Q136" s="164"/>
      <c r="R136" s="165">
        <v>2005</v>
      </c>
      <c r="S136" s="164" t="s">
        <v>211</v>
      </c>
      <c r="T136" s="164" t="s">
        <v>2506</v>
      </c>
      <c r="U136" s="164" t="s">
        <v>2507</v>
      </c>
      <c r="V136" s="165" t="s">
        <v>174</v>
      </c>
      <c r="W136" s="165" t="s">
        <v>279</v>
      </c>
      <c r="X136" s="165" t="s">
        <v>2425</v>
      </c>
      <c r="Y136" s="165">
        <v>2904.96</v>
      </c>
      <c r="Z136" s="165" t="s">
        <v>2426</v>
      </c>
      <c r="AA136" s="164">
        <v>4</v>
      </c>
      <c r="AB136" s="165" t="s">
        <v>2493</v>
      </c>
      <c r="AC136" s="165" t="s">
        <v>2494</v>
      </c>
      <c r="AD136" s="165" t="s">
        <v>2478</v>
      </c>
      <c r="AE136" s="164" t="s">
        <v>2495</v>
      </c>
      <c r="AF136" s="164" t="s">
        <v>2508</v>
      </c>
      <c r="AG136" s="164" t="s">
        <v>2420</v>
      </c>
      <c r="AH136" s="30"/>
      <c r="AI136" s="164" t="s">
        <v>2509</v>
      </c>
      <c r="AJ136" s="165" t="s">
        <v>2498</v>
      </c>
      <c r="AK136" s="175">
        <v>1.0200000000000001E-2</v>
      </c>
      <c r="AL136" s="165" t="s">
        <v>2510</v>
      </c>
      <c r="AM136" s="165">
        <f>425+427+422+426</f>
        <v>1700</v>
      </c>
      <c r="AN136" s="175">
        <v>0.16666700000000001</v>
      </c>
      <c r="AP136" s="164" t="s">
        <v>2420</v>
      </c>
      <c r="AQ136" s="165" t="s">
        <v>1061</v>
      </c>
      <c r="AR136" s="164" t="s">
        <v>2420</v>
      </c>
      <c r="AS136" s="164">
        <v>1</v>
      </c>
      <c r="AT136" s="164" t="s">
        <v>2420</v>
      </c>
      <c r="AU136" s="164" t="s">
        <v>2511</v>
      </c>
      <c r="AV136" s="164" t="s">
        <v>2433</v>
      </c>
      <c r="AW136" s="164" t="s">
        <v>244</v>
      </c>
      <c r="AX136" s="164" t="s">
        <v>2434</v>
      </c>
      <c r="AY136">
        <v>100</v>
      </c>
      <c r="AZ136" s="172" t="s">
        <v>2512</v>
      </c>
      <c r="BA136" s="165" t="s">
        <v>421</v>
      </c>
      <c r="BB136" s="164"/>
      <c r="BC136" s="164" t="s">
        <v>2435</v>
      </c>
      <c r="BD136" s="164" t="s">
        <v>194</v>
      </c>
      <c r="BE136" s="164" t="s">
        <v>2436</v>
      </c>
      <c r="BF136" s="164" t="s">
        <v>2437</v>
      </c>
      <c r="BH136" s="163" t="s">
        <v>2438</v>
      </c>
      <c r="BI136" s="163" t="s">
        <v>2438</v>
      </c>
      <c r="BJ136" s="164" t="s">
        <v>2420</v>
      </c>
      <c r="BK136" s="164" t="s">
        <v>2420</v>
      </c>
      <c r="BL136" s="164" t="s">
        <v>2513</v>
      </c>
      <c r="BM136" s="164"/>
      <c r="BN136" s="164"/>
      <c r="BO136" s="164"/>
      <c r="BP136" s="164" t="s">
        <v>2441</v>
      </c>
    </row>
    <row r="137" spans="1:68" s="123" customFormat="1">
      <c r="A137" s="123">
        <v>136</v>
      </c>
      <c r="B137" s="123" t="s">
        <v>265</v>
      </c>
      <c r="C137" s="123" t="s">
        <v>266</v>
      </c>
      <c r="D137" s="123" t="s">
        <v>2514</v>
      </c>
      <c r="E137" s="123" t="s">
        <v>203</v>
      </c>
      <c r="F137" s="184" t="s">
        <v>2515</v>
      </c>
      <c r="G137" s="123" t="s">
        <v>2516</v>
      </c>
      <c r="H137" s="123">
        <v>2021</v>
      </c>
      <c r="I137" s="123" t="s">
        <v>270</v>
      </c>
      <c r="J137" s="123" t="s">
        <v>2517</v>
      </c>
      <c r="K137" s="123" t="s">
        <v>2518</v>
      </c>
      <c r="L137" s="124" t="s">
        <v>2519</v>
      </c>
      <c r="M137" s="123" t="s">
        <v>168</v>
      </c>
      <c r="S137" s="167" t="s">
        <v>2520</v>
      </c>
      <c r="T137" s="167"/>
      <c r="V137" s="123" t="s">
        <v>174</v>
      </c>
      <c r="W137" s="123" t="s">
        <v>2521</v>
      </c>
      <c r="X137" s="123" t="s">
        <v>2522</v>
      </c>
      <c r="AA137" s="123">
        <v>3</v>
      </c>
      <c r="AB137" s="123" t="s">
        <v>2523</v>
      </c>
      <c r="AC137" s="123" t="s">
        <v>2524</v>
      </c>
      <c r="AI137" s="123" t="s">
        <v>2525</v>
      </c>
      <c r="AJ137" s="123" t="s">
        <v>2526</v>
      </c>
      <c r="AL137" s="123" t="s">
        <v>2527</v>
      </c>
      <c r="AR137" s="123" t="s">
        <v>2528</v>
      </c>
      <c r="AT137" s="123" t="s">
        <v>2529</v>
      </c>
      <c r="AU137" s="123" t="s">
        <v>2530</v>
      </c>
      <c r="AV137" s="123" t="s">
        <v>2531</v>
      </c>
      <c r="AZ137" s="123">
        <v>6</v>
      </c>
      <c r="BA137" s="123" t="s">
        <v>193</v>
      </c>
      <c r="BD137" s="123" t="s">
        <v>194</v>
      </c>
      <c r="BE137" s="123" t="s">
        <v>2532</v>
      </c>
      <c r="BF137" s="123" t="s">
        <v>2533</v>
      </c>
      <c r="BJ137" s="123" t="s">
        <v>2534</v>
      </c>
      <c r="BL137" s="123" t="s">
        <v>2535</v>
      </c>
      <c r="BP137" s="123" t="s">
        <v>2536</v>
      </c>
    </row>
    <row r="138" spans="1:68" s="123" customFormat="1">
      <c r="A138" s="123">
        <v>138</v>
      </c>
      <c r="B138" s="123" t="s">
        <v>265</v>
      </c>
      <c r="C138" s="123" t="s">
        <v>266</v>
      </c>
      <c r="D138" s="123" t="s">
        <v>2537</v>
      </c>
      <c r="E138" s="125" t="s">
        <v>203</v>
      </c>
      <c r="F138" s="184" t="s">
        <v>2538</v>
      </c>
      <c r="G138" s="123" t="s">
        <v>2539</v>
      </c>
      <c r="H138" s="123">
        <v>2021</v>
      </c>
      <c r="I138" s="123" t="s">
        <v>270</v>
      </c>
      <c r="J138" s="123" t="s">
        <v>2540</v>
      </c>
      <c r="K138" s="123" t="s">
        <v>2541</v>
      </c>
      <c r="L138" s="124" t="s">
        <v>2015</v>
      </c>
      <c r="M138" s="123" t="s">
        <v>168</v>
      </c>
      <c r="N138" s="123" t="s">
        <v>2542</v>
      </c>
      <c r="O138" s="123" t="s">
        <v>2543</v>
      </c>
      <c r="S138" s="167" t="s">
        <v>2544</v>
      </c>
      <c r="V138" s="123" t="s">
        <v>174</v>
      </c>
      <c r="W138" s="123" t="s">
        <v>279</v>
      </c>
      <c r="X138" s="123" t="s">
        <v>2545</v>
      </c>
      <c r="AB138" s="123" t="s">
        <v>1181</v>
      </c>
      <c r="AC138" s="123" t="s">
        <v>1181</v>
      </c>
      <c r="AD138" s="185"/>
      <c r="AI138" s="123" t="s">
        <v>377</v>
      </c>
      <c r="AJ138" s="123" t="s">
        <v>2546</v>
      </c>
      <c r="AL138" s="123">
        <v>588</v>
      </c>
      <c r="AN138" s="123">
        <f>1/(3*3)</f>
        <v>0.1111111111111111</v>
      </c>
      <c r="AO138" s="123" t="s">
        <v>2547</v>
      </c>
      <c r="AQ138" s="123" t="s">
        <v>2548</v>
      </c>
      <c r="AR138" s="123" t="s">
        <v>2549</v>
      </c>
      <c r="AV138" s="123" t="s">
        <v>2550</v>
      </c>
      <c r="BA138" s="123" t="s">
        <v>120</v>
      </c>
      <c r="BC138" s="123" t="s">
        <v>194</v>
      </c>
      <c r="BE138" s="123" t="s">
        <v>2551</v>
      </c>
      <c r="BF138" s="123" t="s">
        <v>2552</v>
      </c>
      <c r="BJ138" s="123" t="s">
        <v>2553</v>
      </c>
      <c r="BL138" s="123" t="s">
        <v>2554</v>
      </c>
      <c r="BM138" s="123" t="s">
        <v>2555</v>
      </c>
    </row>
    <row r="139" spans="1:68" s="123" customFormat="1">
      <c r="A139" s="123">
        <v>139</v>
      </c>
      <c r="B139" s="123" t="s">
        <v>265</v>
      </c>
      <c r="C139" s="123" t="s">
        <v>266</v>
      </c>
      <c r="D139" s="123" t="s">
        <v>2556</v>
      </c>
      <c r="E139" s="125" t="s">
        <v>203</v>
      </c>
      <c r="F139" s="123" t="s">
        <v>2557</v>
      </c>
      <c r="G139" s="123" t="s">
        <v>2558</v>
      </c>
      <c r="H139" s="123">
        <v>2021</v>
      </c>
      <c r="I139" s="123" t="s">
        <v>270</v>
      </c>
      <c r="J139" s="123" t="s">
        <v>2559</v>
      </c>
      <c r="K139" s="123" t="s">
        <v>2560</v>
      </c>
      <c r="L139" s="123" t="s">
        <v>2561</v>
      </c>
      <c r="M139" s="123" t="s">
        <v>168</v>
      </c>
      <c r="R139" s="123">
        <v>2017</v>
      </c>
      <c r="S139" s="167" t="s">
        <v>2562</v>
      </c>
      <c r="T139" s="167" t="s">
        <v>2563</v>
      </c>
      <c r="V139" s="123" t="s">
        <v>174</v>
      </c>
      <c r="W139" s="123" t="s">
        <v>2564</v>
      </c>
      <c r="X139" s="123" t="s">
        <v>2565</v>
      </c>
      <c r="AA139" s="149"/>
      <c r="AB139" s="123" t="s">
        <v>2566</v>
      </c>
      <c r="AC139" s="123" t="s">
        <v>2567</v>
      </c>
      <c r="AI139" s="123" t="s">
        <v>2568</v>
      </c>
      <c r="AJ139" s="123" t="s">
        <v>2569</v>
      </c>
      <c r="AK139" s="123" t="s">
        <v>2570</v>
      </c>
      <c r="AL139" s="123" t="s">
        <v>2571</v>
      </c>
      <c r="AQ139" s="123" t="s">
        <v>2572</v>
      </c>
      <c r="AV139" s="123" t="s">
        <v>2573</v>
      </c>
      <c r="BA139" s="123" t="s">
        <v>193</v>
      </c>
      <c r="BC139" s="123" t="s">
        <v>194</v>
      </c>
      <c r="BD139" s="123" t="s">
        <v>194</v>
      </c>
      <c r="BE139" s="123" t="s">
        <v>593</v>
      </c>
      <c r="BF139" s="123" t="s">
        <v>261</v>
      </c>
      <c r="BG139" s="123" t="s">
        <v>2574</v>
      </c>
      <c r="BJ139" s="123" t="s">
        <v>2575</v>
      </c>
      <c r="BK139" s="123" t="s">
        <v>2576</v>
      </c>
      <c r="BL139" s="123" t="s">
        <v>2576</v>
      </c>
      <c r="BM139" s="123" t="s">
        <v>2577</v>
      </c>
      <c r="BO139" s="123" t="s">
        <v>200</v>
      </c>
      <c r="BP139" s="123" t="s">
        <v>2578</v>
      </c>
    </row>
    <row r="140" spans="1:68">
      <c r="A140">
        <v>140</v>
      </c>
      <c r="B140" t="s">
        <v>161</v>
      </c>
      <c r="D140" t="s">
        <v>2579</v>
      </c>
      <c r="E140" s="132" t="s">
        <v>156</v>
      </c>
      <c r="F140" t="s">
        <v>2580</v>
      </c>
      <c r="H140">
        <v>2008</v>
      </c>
      <c r="I140" t="s">
        <v>2161</v>
      </c>
      <c r="L140" s="117" t="s">
        <v>2390</v>
      </c>
      <c r="M140" t="s">
        <v>168</v>
      </c>
      <c r="N140" t="s">
        <v>2581</v>
      </c>
      <c r="O140" t="s">
        <v>2582</v>
      </c>
      <c r="S140" s="38" t="s">
        <v>1364</v>
      </c>
      <c r="T140" s="38" t="s">
        <v>2583</v>
      </c>
      <c r="U140" s="30"/>
      <c r="V140" t="s">
        <v>174</v>
      </c>
      <c r="W140" t="s">
        <v>279</v>
      </c>
      <c r="X140" t="s">
        <v>2584</v>
      </c>
      <c r="Y140" s="183"/>
      <c r="Z140" s="183"/>
      <c r="AA140">
        <v>1</v>
      </c>
      <c r="AB140" t="s">
        <v>2585</v>
      </c>
      <c r="AC140" t="s">
        <v>2586</v>
      </c>
      <c r="AD140" t="s">
        <v>2587</v>
      </c>
      <c r="AE140" t="s">
        <v>2588</v>
      </c>
      <c r="AF140" t="s">
        <v>1921</v>
      </c>
      <c r="AG140" s="30"/>
      <c r="AH140" t="s">
        <v>2170</v>
      </c>
      <c r="AI140" t="s">
        <v>377</v>
      </c>
      <c r="AJ140" s="85" t="s">
        <v>2589</v>
      </c>
      <c r="AK140">
        <v>1.4999999999999999E-2</v>
      </c>
      <c r="AL140" t="s">
        <v>2590</v>
      </c>
      <c r="AM140" s="30"/>
      <c r="AN140">
        <v>0.11111111111111099</v>
      </c>
      <c r="AO140" t="s">
        <v>2405</v>
      </c>
      <c r="AP140" t="s">
        <v>2406</v>
      </c>
      <c r="AQ140" t="s">
        <v>2407</v>
      </c>
      <c r="AT140" t="s">
        <v>244</v>
      </c>
      <c r="AU140" t="s">
        <v>2591</v>
      </c>
      <c r="AX140" s="85" t="s">
        <v>2411</v>
      </c>
      <c r="AY140">
        <v>100</v>
      </c>
      <c r="AZ140">
        <v>62</v>
      </c>
      <c r="BA140" t="s">
        <v>120</v>
      </c>
      <c r="BB140" s="164"/>
      <c r="BC140" t="s">
        <v>194</v>
      </c>
      <c r="BD140" t="s">
        <v>194</v>
      </c>
      <c r="BE140" t="s">
        <v>593</v>
      </c>
      <c r="BF140" t="s">
        <v>261</v>
      </c>
      <c r="BG140" s="30"/>
      <c r="BI140" t="s">
        <v>2592</v>
      </c>
      <c r="BJ140" s="164" t="s">
        <v>2420</v>
      </c>
      <c r="BK140" s="164" t="s">
        <v>2420</v>
      </c>
      <c r="BL140"/>
      <c r="BO140" s="40" t="s">
        <v>2593</v>
      </c>
      <c r="BP140" t="s">
        <v>2594</v>
      </c>
    </row>
    <row r="141" spans="1:68">
      <c r="A141">
        <v>141</v>
      </c>
      <c r="B141" t="s">
        <v>161</v>
      </c>
      <c r="D141" t="s">
        <v>2595</v>
      </c>
      <c r="E141" s="132" t="s">
        <v>156</v>
      </c>
      <c r="F141" t="s">
        <v>2580</v>
      </c>
      <c r="H141">
        <v>2009</v>
      </c>
      <c r="I141" t="s">
        <v>2161</v>
      </c>
      <c r="L141" s="117" t="s">
        <v>2390</v>
      </c>
      <c r="M141" t="s">
        <v>168</v>
      </c>
      <c r="N141" t="s">
        <v>2391</v>
      </c>
      <c r="O141" t="s">
        <v>2392</v>
      </c>
      <c r="S141" s="38" t="s">
        <v>2596</v>
      </c>
      <c r="T141" s="38" t="s">
        <v>1769</v>
      </c>
      <c r="U141" s="30"/>
      <c r="V141" t="s">
        <v>174</v>
      </c>
      <c r="W141" t="s">
        <v>279</v>
      </c>
      <c r="X141" t="s">
        <v>2396</v>
      </c>
      <c r="Y141" s="183"/>
      <c r="Z141" s="183"/>
      <c r="AA141">
        <v>2</v>
      </c>
      <c r="AB141" t="s">
        <v>2597</v>
      </c>
      <c r="AC141" t="s">
        <v>2598</v>
      </c>
      <c r="AD141" t="s">
        <v>2399</v>
      </c>
      <c r="AE141" t="s">
        <v>2400</v>
      </c>
      <c r="AF141" t="s">
        <v>2599</v>
      </c>
      <c r="AG141" s="30"/>
      <c r="AH141" t="s">
        <v>2170</v>
      </c>
      <c r="AI141" t="s">
        <v>377</v>
      </c>
      <c r="AJ141" t="s">
        <v>2403</v>
      </c>
      <c r="AK141">
        <v>1.4999999999999999E-2</v>
      </c>
      <c r="AL141" t="s">
        <v>2600</v>
      </c>
      <c r="AM141" s="30"/>
      <c r="AN141">
        <v>0.1111111111111111</v>
      </c>
      <c r="AO141" t="s">
        <v>2405</v>
      </c>
      <c r="AP141" t="s">
        <v>2406</v>
      </c>
      <c r="AQ141" t="s">
        <v>2407</v>
      </c>
      <c r="AT141" t="s">
        <v>244</v>
      </c>
      <c r="AU141" t="s">
        <v>2601</v>
      </c>
      <c r="AX141" s="85" t="s">
        <v>2411</v>
      </c>
      <c r="AY141">
        <v>100</v>
      </c>
      <c r="AZ141">
        <v>14</v>
      </c>
      <c r="BA141" t="s">
        <v>120</v>
      </c>
      <c r="BB141" s="164"/>
      <c r="BC141" t="s">
        <v>194</v>
      </c>
      <c r="BD141" t="s">
        <v>194</v>
      </c>
      <c r="BE141" t="s">
        <v>593</v>
      </c>
      <c r="BF141" t="s">
        <v>261</v>
      </c>
      <c r="BG141" s="30"/>
      <c r="BJ141" s="164" t="s">
        <v>2420</v>
      </c>
      <c r="BK141" s="164" t="s">
        <v>2420</v>
      </c>
      <c r="BL141"/>
      <c r="BO141" s="40" t="s">
        <v>2593</v>
      </c>
      <c r="BP141" t="s">
        <v>2602</v>
      </c>
    </row>
    <row r="142" spans="1:68">
      <c r="A142">
        <v>142</v>
      </c>
      <c r="B142" t="s">
        <v>161</v>
      </c>
      <c r="D142" t="s">
        <v>2603</v>
      </c>
      <c r="E142" s="132" t="s">
        <v>156</v>
      </c>
      <c r="F142" t="s">
        <v>2580</v>
      </c>
      <c r="H142">
        <v>2009</v>
      </c>
      <c r="I142" t="s">
        <v>2161</v>
      </c>
      <c r="L142" s="117" t="s">
        <v>2390</v>
      </c>
      <c r="M142" t="s">
        <v>168</v>
      </c>
      <c r="N142" t="s">
        <v>2391</v>
      </c>
      <c r="O142" t="s">
        <v>2392</v>
      </c>
      <c r="S142" s="38" t="s">
        <v>2187</v>
      </c>
      <c r="T142" s="38" t="s">
        <v>2604</v>
      </c>
      <c r="U142" s="30"/>
      <c r="V142" t="s">
        <v>174</v>
      </c>
      <c r="W142" t="s">
        <v>279</v>
      </c>
      <c r="X142" t="s">
        <v>2396</v>
      </c>
      <c r="Y142" s="183"/>
      <c r="Z142" s="183"/>
      <c r="AA142">
        <v>1</v>
      </c>
      <c r="AB142" t="s">
        <v>848</v>
      </c>
      <c r="AC142" t="s">
        <v>849</v>
      </c>
      <c r="AD142" t="s">
        <v>2399</v>
      </c>
      <c r="AE142" t="s">
        <v>2400</v>
      </c>
      <c r="AF142" t="s">
        <v>2605</v>
      </c>
      <c r="AG142" s="30"/>
      <c r="AH142" t="s">
        <v>2170</v>
      </c>
      <c r="AI142" t="s">
        <v>377</v>
      </c>
      <c r="AJ142" t="s">
        <v>2403</v>
      </c>
      <c r="AK142">
        <v>1.4999999999999999E-2</v>
      </c>
      <c r="AL142" t="s">
        <v>2606</v>
      </c>
      <c r="AM142" s="30"/>
      <c r="AN142">
        <v>0.11111111111111099</v>
      </c>
      <c r="AO142" t="s">
        <v>2405</v>
      </c>
      <c r="AP142" t="s">
        <v>2406</v>
      </c>
      <c r="AQ142" t="s">
        <v>2407</v>
      </c>
      <c r="AT142" t="s">
        <v>244</v>
      </c>
      <c r="AU142" t="s">
        <v>2607</v>
      </c>
      <c r="AX142" s="85" t="s">
        <v>2411</v>
      </c>
      <c r="AY142">
        <v>100</v>
      </c>
      <c r="AZ142">
        <v>37</v>
      </c>
      <c r="BA142" t="s">
        <v>120</v>
      </c>
      <c r="BB142" s="164"/>
      <c r="BC142" t="s">
        <v>194</v>
      </c>
      <c r="BD142" t="s">
        <v>194</v>
      </c>
      <c r="BE142" t="s">
        <v>2608</v>
      </c>
      <c r="BF142" s="164" t="s">
        <v>2437</v>
      </c>
      <c r="BG142" s="30"/>
      <c r="BJ142" s="164" t="s">
        <v>2420</v>
      </c>
      <c r="BK142" s="164" t="s">
        <v>2420</v>
      </c>
      <c r="BL142"/>
      <c r="BO142" s="40" t="s">
        <v>2593</v>
      </c>
      <c r="BP142" t="s">
        <v>2602</v>
      </c>
    </row>
    <row r="143" spans="1:68">
      <c r="A143">
        <v>143</v>
      </c>
      <c r="B143" t="s">
        <v>161</v>
      </c>
      <c r="D143" t="s">
        <v>2609</v>
      </c>
      <c r="E143" s="132" t="s">
        <v>156</v>
      </c>
      <c r="F143" t="s">
        <v>2580</v>
      </c>
      <c r="H143">
        <v>2009</v>
      </c>
      <c r="I143" t="s">
        <v>2161</v>
      </c>
      <c r="L143" s="117" t="s">
        <v>2390</v>
      </c>
      <c r="M143" t="s">
        <v>168</v>
      </c>
      <c r="N143" t="s">
        <v>2581</v>
      </c>
      <c r="O143" t="s">
        <v>2582</v>
      </c>
      <c r="S143" s="38" t="s">
        <v>2596</v>
      </c>
      <c r="T143" s="38" t="s">
        <v>1769</v>
      </c>
      <c r="U143" s="30"/>
      <c r="V143" t="s">
        <v>174</v>
      </c>
      <c r="W143" t="s">
        <v>279</v>
      </c>
      <c r="X143" t="s">
        <v>2584</v>
      </c>
      <c r="Y143" s="183"/>
      <c r="Z143" s="183"/>
      <c r="AA143">
        <v>1</v>
      </c>
      <c r="AB143" t="s">
        <v>2022</v>
      </c>
      <c r="AC143" t="s">
        <v>685</v>
      </c>
      <c r="AD143" t="s">
        <v>2587</v>
      </c>
      <c r="AE143" t="s">
        <v>2400</v>
      </c>
      <c r="AF143" t="s">
        <v>2610</v>
      </c>
      <c r="AG143" s="30"/>
      <c r="AH143" t="s">
        <v>2170</v>
      </c>
      <c r="AI143" t="s">
        <v>377</v>
      </c>
      <c r="AJ143" s="85" t="s">
        <v>2589</v>
      </c>
      <c r="AK143">
        <v>1.4999999999999999E-2</v>
      </c>
      <c r="AL143" t="s">
        <v>2611</v>
      </c>
      <c r="AN143">
        <v>0.1111111111111111</v>
      </c>
      <c r="AO143" t="s">
        <v>2405</v>
      </c>
      <c r="AP143" t="s">
        <v>2406</v>
      </c>
      <c r="AQ143" t="s">
        <v>2407</v>
      </c>
      <c r="AT143" t="s">
        <v>244</v>
      </c>
      <c r="AU143" t="s">
        <v>2612</v>
      </c>
      <c r="AX143" s="85" t="s">
        <v>2411</v>
      </c>
      <c r="AY143">
        <v>100</v>
      </c>
      <c r="AZ143">
        <v>14</v>
      </c>
      <c r="BA143" t="s">
        <v>120</v>
      </c>
      <c r="BB143" s="164"/>
      <c r="BC143" t="s">
        <v>194</v>
      </c>
      <c r="BD143" t="s">
        <v>194</v>
      </c>
      <c r="BE143" t="s">
        <v>2608</v>
      </c>
      <c r="BF143" s="164" t="s">
        <v>2437</v>
      </c>
      <c r="BG143" s="30"/>
      <c r="BI143" t="s">
        <v>2592</v>
      </c>
      <c r="BJ143" s="164" t="s">
        <v>2420</v>
      </c>
      <c r="BK143" s="164" t="s">
        <v>2420</v>
      </c>
      <c r="BL143"/>
      <c r="BO143" s="40" t="s">
        <v>2593</v>
      </c>
      <c r="BP143" t="s">
        <v>2594</v>
      </c>
    </row>
    <row r="144" spans="1:68">
      <c r="AU144"/>
      <c r="BB144"/>
      <c r="BL144"/>
    </row>
    <row r="145" spans="47:64">
      <c r="AU145"/>
      <c r="BB145"/>
      <c r="BL145"/>
    </row>
    <row r="146" spans="47:64">
      <c r="AU146"/>
      <c r="BB146"/>
      <c r="BL146"/>
    </row>
    <row r="147" spans="47:64">
      <c r="AU147"/>
      <c r="BB147"/>
      <c r="BL147"/>
    </row>
    <row r="148" spans="47:64">
      <c r="AU148"/>
      <c r="BB148"/>
      <c r="BL148"/>
    </row>
    <row r="149" spans="47:64">
      <c r="AU149"/>
      <c r="BB149"/>
      <c r="BL149"/>
    </row>
    <row r="150" spans="47:64">
      <c r="AU150"/>
      <c r="BB150"/>
      <c r="BL150"/>
    </row>
    <row r="151" spans="47:64">
      <c r="AU151"/>
      <c r="BB151"/>
      <c r="BL151"/>
    </row>
    <row r="152" spans="47:64">
      <c r="AU152"/>
      <c r="BB152"/>
      <c r="BL152"/>
    </row>
    <row r="153" spans="47:64">
      <c r="AU153"/>
      <c r="BB153"/>
      <c r="BL153"/>
    </row>
    <row r="154" spans="47:64">
      <c r="AU154"/>
      <c r="BB154"/>
      <c r="BL154"/>
    </row>
    <row r="155" spans="47:64">
      <c r="AU155"/>
      <c r="BB155"/>
      <c r="BL155"/>
    </row>
    <row r="156" spans="47:64">
      <c r="AU156"/>
      <c r="BB156"/>
      <c r="BL156"/>
    </row>
    <row r="157" spans="47:64">
      <c r="AU157"/>
      <c r="BB157"/>
      <c r="BL157"/>
    </row>
    <row r="158" spans="47:64">
      <c r="AU158"/>
      <c r="BB158"/>
      <c r="BL158"/>
    </row>
    <row r="159" spans="47:64">
      <c r="AU159"/>
      <c r="BB159"/>
      <c r="BL159"/>
    </row>
    <row r="160" spans="47:64">
      <c r="AU160"/>
      <c r="BB160"/>
      <c r="BL160"/>
    </row>
    <row r="161" spans="47:64">
      <c r="AU161"/>
      <c r="BB161"/>
      <c r="BL161"/>
    </row>
    <row r="162" spans="47:64">
      <c r="AU162"/>
      <c r="BB162"/>
      <c r="BL162"/>
    </row>
    <row r="163" spans="47:64">
      <c r="AU163"/>
      <c r="BB163"/>
      <c r="BL163"/>
    </row>
    <row r="164" spans="47:64">
      <c r="AU164"/>
      <c r="BB164"/>
      <c r="BL164"/>
    </row>
    <row r="165" spans="47:64">
      <c r="AU165"/>
      <c r="BB165"/>
      <c r="BL165"/>
    </row>
    <row r="166" spans="47:64">
      <c r="AU166"/>
      <c r="BB166"/>
      <c r="BL166"/>
    </row>
    <row r="167" spans="47:64">
      <c r="AU167"/>
      <c r="BB167"/>
      <c r="BL167"/>
    </row>
    <row r="168" spans="47:64">
      <c r="AU168"/>
      <c r="BB168"/>
      <c r="BL168"/>
    </row>
    <row r="169" spans="47:64">
      <c r="AU169"/>
      <c r="BB169"/>
      <c r="BL169"/>
    </row>
    <row r="170" spans="47:64">
      <c r="AU170"/>
      <c r="BB170"/>
      <c r="BL170"/>
    </row>
    <row r="171" spans="47:64">
      <c r="AU171"/>
      <c r="BB171"/>
      <c r="BL171"/>
    </row>
    <row r="172" spans="47:64">
      <c r="AU172"/>
      <c r="BB172"/>
      <c r="BL172"/>
    </row>
    <row r="173" spans="47:64">
      <c r="BL173"/>
    </row>
    <row r="174" spans="47:64">
      <c r="BL174"/>
    </row>
    <row r="175" spans="47:64">
      <c r="BL175"/>
    </row>
    <row r="176" spans="47:64">
      <c r="BL176"/>
    </row>
    <row r="177" spans="64:64">
      <c r="BL177"/>
    </row>
    <row r="178" spans="64:64">
      <c r="BL178"/>
    </row>
    <row r="179" spans="64:64">
      <c r="BL179"/>
    </row>
    <row r="180" spans="64:64">
      <c r="BL180"/>
    </row>
    <row r="181" spans="64:64">
      <c r="BL181"/>
    </row>
    <row r="182" spans="64:64">
      <c r="BL182"/>
    </row>
    <row r="183" spans="64:64">
      <c r="BL183"/>
    </row>
    <row r="184" spans="64:64">
      <c r="BL184"/>
    </row>
    <row r="185" spans="64:64">
      <c r="BL185"/>
    </row>
    <row r="186" spans="64:64">
      <c r="BL186"/>
    </row>
    <row r="187" spans="64:64">
      <c r="BL187"/>
    </row>
    <row r="188" spans="64:64">
      <c r="BL188"/>
    </row>
    <row r="189" spans="64:64">
      <c r="BL189"/>
    </row>
    <row r="190" spans="64:64">
      <c r="BL190"/>
    </row>
  </sheetData>
  <hyperlinks>
    <hyperlink ref="K59" r:id="rId1" xr:uid="{73B26049-9B05-4A1A-B5FB-42C6A8762CC7}"/>
    <hyperlink ref="L28" r:id="rId2" xr:uid="{6A0AF713-1981-4AEE-927C-588E50E9CFE4}"/>
    <hyperlink ref="L30" r:id="rId3" xr:uid="{6BEDEFAD-9FEB-4908-AE92-64716B5C81BE}"/>
    <hyperlink ref="L31" r:id="rId4" xr:uid="{D7438119-FFE0-4215-88CA-4419601C8C31}"/>
    <hyperlink ref="L39" r:id="rId5" xr:uid="{38315C60-CF32-49FD-84B7-73F151E7B8F0}"/>
    <hyperlink ref="L96" r:id="rId6" xr:uid="{AF443AAE-9E78-4A90-8887-CF41BA55E145}"/>
    <hyperlink ref="L34" r:id="rId7" xr:uid="{069B5E14-7CA1-4E84-BE5D-48BF927D980F}"/>
    <hyperlink ref="L124" r:id="rId8" xr:uid="{6DA6CB10-4EC6-489B-9AB4-EBD46F81CDEE}"/>
    <hyperlink ref="L84" r:id="rId9" xr:uid="{9300C4F0-27D3-4FBE-AF57-34F272B618FF}"/>
    <hyperlink ref="L13" r:id="rId10" xr:uid="{17E38E7D-7025-451B-ADFD-337B99CB74E4}"/>
    <hyperlink ref="L57" r:id="rId11" xr:uid="{B746E99B-3E7D-41F0-BE13-DFFF47467D6B}"/>
    <hyperlink ref="L50" r:id="rId12" xr:uid="{B87F3D0B-C129-4028-9B71-A344C2189996}"/>
    <hyperlink ref="L85" r:id="rId13" xr:uid="{4273102F-54F5-43BA-8312-A80E5554FAA8}"/>
    <hyperlink ref="L117" r:id="rId14" xr:uid="{00A772C1-C1FB-4344-ABBA-964612627065}"/>
    <hyperlink ref="L91" r:id="rId15" xr:uid="{C871BCB6-8A81-4CA4-9139-01F59406C35E}"/>
    <hyperlink ref="L62" r:id="rId16" xr:uid="{60027440-3F0E-41DF-8711-D3B000EC2196}"/>
    <hyperlink ref="L58" r:id="rId17" xr:uid="{FB01F046-B7B7-471D-AE5E-E57C08328370}"/>
    <hyperlink ref="K58" r:id="rId18" xr:uid="{15820437-7EA1-486E-BFB7-76917E86DA69}"/>
    <hyperlink ref="L130" r:id="rId19" xr:uid="{BEB874F7-1DC8-4050-9E46-C4ECC6B67819}"/>
    <hyperlink ref="L101" r:id="rId20" xr:uid="{043A321F-DD6B-4245-A33C-DCFFC14BFBE7}"/>
    <hyperlink ref="L33" r:id="rId21" xr:uid="{A2728B58-BFD5-4B1E-934B-DF0B873CB723}"/>
    <hyperlink ref="L64" r:id="rId22" xr:uid="{AF2D1058-63E6-4428-8952-64BDA6861C1E}"/>
    <hyperlink ref="L26" r:id="rId23" xr:uid="{AD87DD3C-6B54-4046-938B-79797B6770C4}"/>
    <hyperlink ref="L110" r:id="rId24" xr:uid="{B4A13451-D7EA-47A1-BA04-F35A3AF43323}"/>
    <hyperlink ref="L36" r:id="rId25" xr:uid="{44328518-FF40-4273-9228-35FB43C40CDC}"/>
    <hyperlink ref="L17" r:id="rId26" xr:uid="{A3E60E0E-AC4C-4438-BE90-BD6F324E2462}"/>
    <hyperlink ref="L12" r:id="rId27" xr:uid="{E8867AA1-9300-4084-B8A2-590C2A5752CE}"/>
    <hyperlink ref="L14" r:id="rId28" xr:uid="{5AAE18DE-A0F0-449E-86CD-A25DC8EE85A9}"/>
    <hyperlink ref="L15" r:id="rId29" xr:uid="{28C8BBA9-1044-4C8F-8424-5304EA5B61C2}"/>
    <hyperlink ref="L16" r:id="rId30" xr:uid="{AB0D8741-3DE1-4B80-8210-1C76ADD99EB0}"/>
    <hyperlink ref="L6" r:id="rId31" xr:uid="{E69177DE-68B6-4C17-8089-6B3D49B92040}"/>
    <hyperlink ref="L80" r:id="rId32" xr:uid="{F80EDB4A-F869-4888-B83B-150275CE8D4D}"/>
    <hyperlink ref="L81" r:id="rId33" xr:uid="{9CA99392-45FD-4BBE-87F7-31CEBC412B78}"/>
    <hyperlink ref="L79" r:id="rId34" xr:uid="{983AAEED-6209-47AB-94B7-9EE3FDD5FC50}"/>
    <hyperlink ref="L47" r:id="rId35" xr:uid="{9BC2B152-B97E-4085-AB11-F66747176231}"/>
    <hyperlink ref="BQ79" r:id="rId36" xr:uid="{12BF9DB0-9492-4B65-89E1-A5A98051C81B}"/>
    <hyperlink ref="L51" r:id="rId37" xr:uid="{F160460D-3F72-482A-B673-DBC11F48A365}"/>
    <hyperlink ref="L78" r:id="rId38" xr:uid="{AC3CE387-CB49-4A1F-A5B6-15F9A6B12BB8}"/>
    <hyperlink ref="L83" r:id="rId39" xr:uid="{ADAB9674-5B44-4EB3-8C43-0C59A8457760}"/>
    <hyperlink ref="L59" r:id="rId40" xr:uid="{350A6879-C5FA-4E2F-BEDD-6FCAB5F374E6}"/>
    <hyperlink ref="L61" r:id="rId41" xr:uid="{DD903610-9834-44F3-B334-9D7917C6669B}"/>
    <hyperlink ref="L27" r:id="rId42" xr:uid="{E3702890-D19D-4046-BACF-F2880749CA35}"/>
    <hyperlink ref="L109" r:id="rId43" xr:uid="{2EF68889-77D9-4F74-B70A-C13ACA5AC00F}"/>
    <hyperlink ref="L111" r:id="rId44" xr:uid="{BCCFE11C-F86B-481D-984C-63251B04A614}"/>
    <hyperlink ref="L112" r:id="rId45" xr:uid="{B4AB3D3F-80F2-4D76-8E9E-051C4D952A4E}"/>
    <hyperlink ref="L113" r:id="rId46" xr:uid="{8D03DDF7-FA53-45A9-85FC-F4DBC4C15010}"/>
    <hyperlink ref="L114" r:id="rId47" xr:uid="{D58DCDCF-30C1-42E2-A406-CD0D1E744949}"/>
    <hyperlink ref="L115" r:id="rId48" xr:uid="{1BBA115B-40BA-42FC-84FE-6D9549AC524C}"/>
    <hyperlink ref="L116" r:id="rId49" xr:uid="{C82D1338-2C70-4360-8240-6BE04C8D6D74}"/>
    <hyperlink ref="L77" r:id="rId50" xr:uid="{6192C070-FE71-4680-839D-C7B00D405CB2}"/>
    <hyperlink ref="L11" r:id="rId51" xr:uid="{8AE9F5ED-5733-4B1A-9305-C13E43336FD6}"/>
    <hyperlink ref="L29" r:id="rId52" xr:uid="{DED874FF-4473-45A0-AC5D-FAEA675D9CBC}"/>
    <hyperlink ref="L32" r:id="rId53" xr:uid="{345D8D46-42C9-4CCB-BFAA-5AB69B73C213}"/>
    <hyperlink ref="L37" r:id="rId54" xr:uid="{DF333B34-B89C-4B64-BC62-AA6678F48ABE}"/>
    <hyperlink ref="L123" r:id="rId55" xr:uid="{815D5F4E-CA50-40EA-8F35-4745F6748C91}"/>
    <hyperlink ref="L63" r:id="rId56" xr:uid="{905FF341-E1B0-4653-9B21-FB1926629CD9}"/>
    <hyperlink ref="L92" r:id="rId57" xr:uid="{06FD527F-3093-4FDF-9732-2F20FE666471}"/>
    <hyperlink ref="L95" r:id="rId58" xr:uid="{6363A497-8B2F-4714-9799-28E3072EF2B9}"/>
    <hyperlink ref="L105" r:id="rId59" xr:uid="{AB3D9AF7-15D9-4BF4-B712-E08087FC13F4}"/>
    <hyperlink ref="L66" r:id="rId60" xr:uid="{BD26663D-C758-433C-A4B2-8452D379778C}"/>
    <hyperlink ref="L103" r:id="rId61" xr:uid="{4C91A5A8-EF3E-4E5F-8A42-90DBC69EE316}"/>
    <hyperlink ref="L93" r:id="rId62" xr:uid="{A06BDC61-596A-418A-B2B7-B5E716DA1353}"/>
    <hyperlink ref="L94" r:id="rId63" xr:uid="{DDD7803E-601D-4D4A-9CC3-9DBF89D79E35}"/>
    <hyperlink ref="L102" r:id="rId64" xr:uid="{4C239053-63B6-4DD8-988C-CAFC7DE74665}"/>
    <hyperlink ref="L127" r:id="rId65" xr:uid="{0262B457-C359-44C6-ABDB-195AD6583E0F}"/>
    <hyperlink ref="K61" r:id="rId66" xr:uid="{712EFBD6-4E26-4B33-924A-9CDAEFCD71E9}"/>
    <hyperlink ref="L7" r:id="rId67" xr:uid="{E184C50A-8013-4960-B133-77D62DDBADCE}"/>
    <hyperlink ref="L8" r:id="rId68" xr:uid="{CA3C72CE-1C36-4F3D-BC1F-F21AE29DE785}"/>
    <hyperlink ref="L9" r:id="rId69" xr:uid="{82DB043D-75E7-4BBB-9005-477C491ECA03}"/>
    <hyperlink ref="L10" r:id="rId70" xr:uid="{DA0E8FC3-CB44-4E24-8B77-BE08B2E4545D}"/>
    <hyperlink ref="L99" r:id="rId71" xr:uid="{AC1D8701-F37F-493C-BC51-7043F6BC07C2}"/>
    <hyperlink ref="L97" r:id="rId72" xr:uid="{DF2F08A5-CBB6-421C-A3C4-AEB678B790C7}"/>
    <hyperlink ref="L82" r:id="rId73" xr:uid="{E3D02577-29E0-4542-84C9-09684E405E22}"/>
    <hyperlink ref="L100" r:id="rId74" xr:uid="{EA05F062-8505-4417-A53A-E7C78E0C015A}"/>
    <hyperlink ref="L55" r:id="rId75" xr:uid="{75B2035C-6D3B-4D4D-B715-48F07EE80D33}"/>
    <hyperlink ref="L76" r:id="rId76" xr:uid="{51342D34-550D-4B55-A033-F158B8143ED0}"/>
    <hyperlink ref="L86" r:id="rId77" xr:uid="{1DE40578-CF14-4D34-A654-BB9CBF408839}"/>
    <hyperlink ref="L87" r:id="rId78" xr:uid="{ECC89F86-8E19-410B-A8A4-EA1C39EDC2A9}"/>
    <hyperlink ref="L88" r:id="rId79" xr:uid="{BC660ADF-3D65-490A-920F-D40194E9FECC}"/>
    <hyperlink ref="L89" r:id="rId80" xr:uid="{692493D4-88D1-41A1-ACAD-C51C18690C12}"/>
    <hyperlink ref="L90" r:id="rId81" xr:uid="{1F3F3CDA-F669-482D-914A-AC176F51317F}"/>
    <hyperlink ref="L67:L73" r:id="rId82" display="Murniati: raminppd87@yahoo.com" xr:uid="{133AA9DA-172F-40E7-B0A2-4FC3A292705F}"/>
    <hyperlink ref="L98" r:id="rId83" xr:uid="{B9BF8EC4-2769-490D-9A46-1612C4B9B2FB}"/>
    <hyperlink ref="L2" r:id="rId84" xr:uid="{1B5DB216-BBC8-4735-B5E1-6205232DB9B1}"/>
    <hyperlink ref="L42" r:id="rId85" xr:uid="{6EDB756F-6D16-4739-8D23-485C6A3B7767}"/>
    <hyperlink ref="L75" r:id="rId86" xr:uid="{A59F54EB-A5A7-43A7-B9A5-7EE3E2568AFA}"/>
    <hyperlink ref="L40" r:id="rId87" xr:uid="{D1469403-FEC9-4136-B18C-C87BB2CAEBC2}"/>
    <hyperlink ref="L74" r:id="rId88" xr:uid="{DF287DA4-0731-443A-AF0F-27F913E4539F}"/>
    <hyperlink ref="L122" r:id="rId89" xr:uid="{525EDB68-1C97-46FD-AAB7-64EB800453C4}"/>
    <hyperlink ref="L108" r:id="rId90" xr:uid="{E7B553D4-4058-4B02-8F68-5D2A8FACC267}"/>
    <hyperlink ref="L48" r:id="rId91" xr:uid="{0C290D73-C3A2-4135-BA8B-A2DB75AA404E}"/>
    <hyperlink ref="L49" r:id="rId92" xr:uid="{A792BF55-7599-4630-954F-3AD7EF3CE2A7}"/>
    <hyperlink ref="L18" r:id="rId93" xr:uid="{6D7EE538-2325-4D24-BA7E-BD6CCEC275FF}"/>
    <hyperlink ref="L19" r:id="rId94" xr:uid="{E152A1F1-C2A6-4FEE-BF85-2C743543F628}"/>
    <hyperlink ref="L20" r:id="rId95" xr:uid="{6C26B0EC-BEE6-4E3E-A4A9-5D7256F4E3D9}"/>
    <hyperlink ref="L21" r:id="rId96" xr:uid="{6734ABFE-63BE-4CEE-BD88-6B2D7F44F19D}"/>
    <hyperlink ref="L22" r:id="rId97" xr:uid="{19EC6BF9-B88F-4155-B331-9D1DF1BDDC63}"/>
    <hyperlink ref="L23" r:id="rId98" xr:uid="{11D60FDE-9650-43AF-A0D6-67B97D27143C}"/>
    <hyperlink ref="L24" r:id="rId99" xr:uid="{1230D776-499D-44BE-AD62-F5AAA514E273}"/>
    <hyperlink ref="L25" r:id="rId100" xr:uid="{A42E98A3-B840-472A-97B8-0D02194FA576}"/>
    <hyperlink ref="L129" r:id="rId101" xr:uid="{8D480E8E-DE6E-49AE-A775-6A69E1FEE1E1}"/>
    <hyperlink ref="K60" r:id="rId102" xr:uid="{90ADFDE1-FD1C-479A-8A1E-1A4A69D66B89}"/>
    <hyperlink ref="L60" r:id="rId103" xr:uid="{EC5987BD-BFE7-4811-A1EC-3EA83A3ED9EA}"/>
    <hyperlink ref="L125" r:id="rId104" xr:uid="{99BB73AB-0192-4182-869D-AF48D89DC7CC}"/>
    <hyperlink ref="L126" r:id="rId105" xr:uid="{49CB4271-6575-43D7-B1B6-186CA0FF461D}"/>
    <hyperlink ref="L56" r:id="rId106" xr:uid="{790B2497-DE9E-44C2-96A3-340B04615F4E}"/>
    <hyperlink ref="L3" r:id="rId107" display="adistipermatasari@apps.ipb.ac.id" xr:uid="{AE79B57A-A898-4C1B-815E-C0C067DBBD94}"/>
    <hyperlink ref="L119" r:id="rId108" display="yamnara@g.ecc.u-tokyo.ac.jp" xr:uid="{63620E8D-CB0B-41B2-B9F3-2F6952DCF73F}"/>
    <hyperlink ref="L120:L121" r:id="rId109" display="yamnara@g.ecc.u-tokyo.ac.jp" xr:uid="{5DF71CBD-0358-41AB-A214-5FF4A807076F}"/>
    <hyperlink ref="L118" r:id="rId110" display="yamnara@g.ecc.u-tokyo.ac.jp" xr:uid="{2F031409-DDD6-41A4-848F-8AECC44427F6}"/>
    <hyperlink ref="L41" r:id="rId111" xr:uid="{96190084-EBC2-48FB-85D4-95B72AA23726}"/>
    <hyperlink ref="L137" r:id="rId112" xr:uid="{159C23A9-AA05-4071-86C3-CDC8E3127707}"/>
    <hyperlink ref="L138" r:id="rId113" xr:uid="{7C8BE78D-5AC7-49B4-8D51-6716D0692AB1}"/>
    <hyperlink ref="L5" r:id="rId114" xr:uid="{EBEEC710-C400-4886-8AD5-84EA31CBF139}"/>
    <hyperlink ref="L140:L142" r:id="rId115" display="Tri Wira Yuwati: yuwatitriwira@gmail.com; yuwatitriwira@gmail.com; triwirayuwati@dephut.go.id" xr:uid="{A4097DD1-12EA-44CB-838A-495C405FB966}"/>
    <hyperlink ref="L143" r:id="rId116" xr:uid="{E03C7F0F-46BD-4879-A9B3-934E345EEA4E}"/>
  </hyperlinks>
  <pageMargins left="0.7" right="0.7" top="0.75" bottom="0.75" header="0.3" footer="0.3"/>
  <legacyDrawing r:id="rId117"/>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2FD51-C48F-489A-8BBD-80B855CBACF8}">
  <dimension ref="A1:BP69"/>
  <sheetViews>
    <sheetView workbookViewId="0">
      <pane ySplit="1" topLeftCell="A64" activePane="bottomLeft" state="frozen"/>
      <selection pane="bottomLeft" activeCell="F71" sqref="F71"/>
    </sheetView>
  </sheetViews>
  <sheetFormatPr baseColWidth="10" defaultColWidth="9" defaultRowHeight="16"/>
  <cols>
    <col min="1" max="2" width="9" customWidth="1"/>
    <col min="3" max="3" width="37" bestFit="1" customWidth="1"/>
    <col min="4" max="5" width="9" customWidth="1"/>
    <col min="6" max="6" width="16.33203125" customWidth="1"/>
    <col min="7" max="8" width="9" customWidth="1"/>
    <col min="9" max="9" width="20.6640625" bestFit="1" customWidth="1"/>
    <col min="10" max="18" width="9" customWidth="1"/>
    <col min="19" max="19" width="9" style="38" customWidth="1"/>
    <col min="20" max="34" width="9" customWidth="1"/>
    <col min="35" max="35" width="49.1640625" customWidth="1"/>
    <col min="36" max="39" width="9" customWidth="1"/>
    <col min="40" max="40" width="18.6640625" customWidth="1"/>
    <col min="41" max="41" width="18.5" customWidth="1"/>
    <col min="42" max="62" width="11" customWidth="1"/>
    <col min="63" max="63" width="9" customWidth="1"/>
    <col min="64" max="66" width="11" customWidth="1"/>
    <col min="67" max="67" width="11" style="34" customWidth="1"/>
    <col min="68" max="68" width="255.6640625" bestFit="1" customWidth="1"/>
  </cols>
  <sheetData>
    <row r="1" spans="1:68" s="34" customFormat="1">
      <c r="A1" s="35" t="s">
        <v>5</v>
      </c>
      <c r="B1" s="35" t="s">
        <v>8</v>
      </c>
      <c r="C1" s="36" t="s">
        <v>11</v>
      </c>
      <c r="D1" s="36" t="s">
        <v>156</v>
      </c>
      <c r="E1" s="36" t="s">
        <v>2613</v>
      </c>
      <c r="F1" s="35" t="s">
        <v>15</v>
      </c>
      <c r="G1" s="35" t="s">
        <v>17</v>
      </c>
      <c r="H1" s="35" t="s">
        <v>19</v>
      </c>
      <c r="I1" s="35" t="s">
        <v>22</v>
      </c>
      <c r="J1" s="35" t="s">
        <v>24</v>
      </c>
      <c r="K1" s="35" t="s">
        <v>26</v>
      </c>
      <c r="L1" s="35" t="s">
        <v>28</v>
      </c>
      <c r="M1" s="35" t="s">
        <v>30</v>
      </c>
      <c r="N1" s="35" t="s">
        <v>33</v>
      </c>
      <c r="O1" s="35" t="s">
        <v>35</v>
      </c>
      <c r="P1" s="35" t="s">
        <v>37</v>
      </c>
      <c r="Q1" s="35" t="s">
        <v>39</v>
      </c>
      <c r="R1" s="35" t="s">
        <v>42</v>
      </c>
      <c r="S1" s="37" t="s">
        <v>46</v>
      </c>
      <c r="T1" s="37" t="s">
        <v>48</v>
      </c>
      <c r="U1" s="35" t="s">
        <v>50</v>
      </c>
      <c r="V1" s="35" t="s">
        <v>52</v>
      </c>
      <c r="W1" s="35" t="s">
        <v>54</v>
      </c>
      <c r="X1" s="35" t="s">
        <v>56</v>
      </c>
      <c r="Y1" s="35" t="s">
        <v>58</v>
      </c>
      <c r="Z1" s="35" t="s">
        <v>60</v>
      </c>
      <c r="AA1" s="35" t="s">
        <v>63</v>
      </c>
      <c r="AB1" s="35" t="s">
        <v>65</v>
      </c>
      <c r="AC1" s="35" t="s">
        <v>67</v>
      </c>
      <c r="AD1" s="35" t="s">
        <v>69</v>
      </c>
      <c r="AE1" s="35" t="s">
        <v>71</v>
      </c>
      <c r="AF1" s="35" t="s">
        <v>73</v>
      </c>
      <c r="AG1" s="35" t="s">
        <v>75</v>
      </c>
      <c r="AH1" s="35" t="s">
        <v>2614</v>
      </c>
      <c r="AI1" s="35" t="s">
        <v>80</v>
      </c>
      <c r="AJ1" s="35" t="s">
        <v>83</v>
      </c>
      <c r="AK1" s="35" t="s">
        <v>157</v>
      </c>
      <c r="AL1" s="35" t="s">
        <v>87</v>
      </c>
      <c r="AM1" s="35" t="s">
        <v>90</v>
      </c>
      <c r="AN1" s="35" t="s">
        <v>92</v>
      </c>
      <c r="AO1" s="35" t="s">
        <v>94</v>
      </c>
      <c r="AP1" s="35" t="s">
        <v>96</v>
      </c>
      <c r="AQ1" s="35" t="s">
        <v>98</v>
      </c>
      <c r="AR1" s="35" t="s">
        <v>100</v>
      </c>
      <c r="AS1" s="35" t="s">
        <v>158</v>
      </c>
      <c r="AT1" s="35" t="s">
        <v>105</v>
      </c>
      <c r="AU1" s="35" t="s">
        <v>107</v>
      </c>
      <c r="AV1" s="35" t="s">
        <v>109</v>
      </c>
      <c r="AW1" s="35" t="s">
        <v>111</v>
      </c>
      <c r="AX1" s="35" t="s">
        <v>113</v>
      </c>
      <c r="AY1" s="35" t="s">
        <v>116</v>
      </c>
      <c r="AZ1" s="35" t="s">
        <v>118</v>
      </c>
      <c r="BA1" s="35" t="s">
        <v>120</v>
      </c>
      <c r="BB1" s="35" t="s">
        <v>123</v>
      </c>
      <c r="BC1" s="35" t="s">
        <v>126</v>
      </c>
      <c r="BD1" s="35" t="s">
        <v>128</v>
      </c>
      <c r="BE1" s="35" t="s">
        <v>130</v>
      </c>
      <c r="BF1" s="35" t="s">
        <v>132</v>
      </c>
      <c r="BG1" s="35" t="s">
        <v>135</v>
      </c>
      <c r="BH1" s="35" t="s">
        <v>137</v>
      </c>
      <c r="BI1" s="35" t="s">
        <v>139</v>
      </c>
      <c r="BJ1" s="35" t="s">
        <v>141</v>
      </c>
      <c r="BK1" s="35" t="s">
        <v>143</v>
      </c>
      <c r="BL1" s="35" t="s">
        <v>145</v>
      </c>
      <c r="BM1" s="35" t="s">
        <v>148</v>
      </c>
      <c r="BN1" s="35" t="s">
        <v>150</v>
      </c>
      <c r="BO1" s="35" t="s">
        <v>152</v>
      </c>
      <c r="BP1" s="35" t="s">
        <v>160</v>
      </c>
    </row>
    <row r="2" spans="1:68" s="123" customFormat="1" ht="13.5" customHeight="1">
      <c r="A2" s="123" t="s">
        <v>434</v>
      </c>
      <c r="C2" s="123" t="s">
        <v>2615</v>
      </c>
      <c r="D2" s="123" t="s">
        <v>203</v>
      </c>
      <c r="E2" s="123" t="s">
        <v>2616</v>
      </c>
      <c r="F2" s="123" t="s">
        <v>2617</v>
      </c>
      <c r="G2" s="186" t="s">
        <v>2618</v>
      </c>
      <c r="H2" s="123">
        <v>2016</v>
      </c>
      <c r="I2" s="123" t="s">
        <v>2619</v>
      </c>
      <c r="J2" s="123" t="s">
        <v>2620</v>
      </c>
      <c r="L2" s="124" t="s">
        <v>2621</v>
      </c>
      <c r="M2" s="123" t="s">
        <v>2622</v>
      </c>
      <c r="N2" s="125"/>
      <c r="O2" s="125"/>
      <c r="P2" s="125"/>
      <c r="Q2" s="125"/>
      <c r="R2" s="187">
        <v>2003</v>
      </c>
      <c r="S2" s="167"/>
      <c r="T2" s="187">
        <v>2005</v>
      </c>
      <c r="V2" s="123" t="s">
        <v>174</v>
      </c>
      <c r="AA2" s="123">
        <v>9</v>
      </c>
      <c r="AB2" s="123" t="s">
        <v>2623</v>
      </c>
      <c r="AC2" s="123" t="s">
        <v>2624</v>
      </c>
      <c r="AI2" s="123" t="s">
        <v>2625</v>
      </c>
      <c r="AJ2" s="123" t="s">
        <v>2625</v>
      </c>
      <c r="AY2" s="126"/>
      <c r="BC2" s="123" t="s">
        <v>194</v>
      </c>
      <c r="BN2" s="127" t="s">
        <v>2626</v>
      </c>
      <c r="BO2" s="153"/>
      <c r="BP2" s="123" t="s">
        <v>2627</v>
      </c>
    </row>
    <row r="3" spans="1:68" ht="21" customHeight="1">
      <c r="A3" s="40" t="s">
        <v>434</v>
      </c>
      <c r="C3" s="50" t="s">
        <v>2628</v>
      </c>
      <c r="D3" t="s">
        <v>203</v>
      </c>
      <c r="E3" t="s">
        <v>2616</v>
      </c>
      <c r="F3" t="s">
        <v>2629</v>
      </c>
      <c r="G3" t="s">
        <v>2630</v>
      </c>
      <c r="H3">
        <v>2018</v>
      </c>
      <c r="I3" t="s">
        <v>2631</v>
      </c>
      <c r="J3" t="s">
        <v>2632</v>
      </c>
      <c r="L3" s="43" t="s">
        <v>2633</v>
      </c>
      <c r="M3" t="s">
        <v>2622</v>
      </c>
      <c r="N3" s="30"/>
      <c r="O3" s="30"/>
      <c r="P3" s="30"/>
      <c r="Q3" s="30"/>
      <c r="R3" s="189">
        <v>2011</v>
      </c>
      <c r="S3" s="42"/>
      <c r="T3" s="188"/>
      <c r="U3" t="s">
        <v>2634</v>
      </c>
      <c r="V3" t="s">
        <v>174</v>
      </c>
      <c r="W3" t="s">
        <v>2635</v>
      </c>
      <c r="X3" t="s">
        <v>2636</v>
      </c>
      <c r="Y3" s="30"/>
      <c r="Z3" s="30"/>
      <c r="AA3">
        <v>1</v>
      </c>
      <c r="AB3" t="s">
        <v>2637</v>
      </c>
      <c r="AC3" t="s">
        <v>2638</v>
      </c>
      <c r="AD3" s="30" t="s">
        <v>1747</v>
      </c>
      <c r="AE3" s="30"/>
      <c r="AF3" t="s">
        <v>2639</v>
      </c>
      <c r="AG3" s="30"/>
      <c r="AH3">
        <v>2011</v>
      </c>
      <c r="AI3" s="50" t="s">
        <v>2640</v>
      </c>
      <c r="AJ3" s="50" t="s">
        <v>2640</v>
      </c>
      <c r="AK3" s="30"/>
      <c r="AL3" s="30"/>
      <c r="AM3" s="30"/>
      <c r="AN3" s="30"/>
      <c r="AO3" s="30"/>
      <c r="AP3" s="30"/>
      <c r="AQ3" t="s">
        <v>2641</v>
      </c>
      <c r="AR3" t="s">
        <v>2642</v>
      </c>
      <c r="AS3">
        <v>0</v>
      </c>
      <c r="AT3" s="30"/>
      <c r="AU3" s="30"/>
      <c r="AV3" s="30"/>
      <c r="AW3" s="44" t="s">
        <v>2643</v>
      </c>
      <c r="AX3" s="30"/>
      <c r="AY3" s="65"/>
      <c r="AZ3">
        <v>36</v>
      </c>
      <c r="BA3" s="30"/>
      <c r="BB3" s="30"/>
      <c r="BC3" s="30"/>
      <c r="BD3" t="s">
        <v>194</v>
      </c>
      <c r="BE3" t="s">
        <v>2644</v>
      </c>
      <c r="BG3" s="30"/>
      <c r="BH3" s="30"/>
      <c r="BI3" s="30"/>
      <c r="BJ3" t="s">
        <v>2645</v>
      </c>
      <c r="BN3" t="s">
        <v>2646</v>
      </c>
      <c r="BO3" s="154"/>
    </row>
    <row r="4" spans="1:68">
      <c r="A4" s="40" t="s">
        <v>434</v>
      </c>
      <c r="C4" t="s">
        <v>2647</v>
      </c>
      <c r="D4" s="40" t="s">
        <v>203</v>
      </c>
      <c r="E4" t="s">
        <v>2616</v>
      </c>
      <c r="F4" t="s">
        <v>2648</v>
      </c>
      <c r="G4" t="s">
        <v>2649</v>
      </c>
      <c r="H4">
        <v>2018</v>
      </c>
      <c r="I4" t="s">
        <v>307</v>
      </c>
      <c r="J4" t="s">
        <v>2650</v>
      </c>
      <c r="M4" t="s">
        <v>2622</v>
      </c>
      <c r="N4" t="s">
        <v>2651</v>
      </c>
      <c r="O4" t="s">
        <v>2652</v>
      </c>
      <c r="P4" s="93"/>
      <c r="Q4" s="93"/>
      <c r="R4" s="189">
        <v>2017</v>
      </c>
      <c r="S4" s="38" t="s">
        <v>2562</v>
      </c>
      <c r="T4" s="189">
        <v>2018</v>
      </c>
      <c r="U4" t="s">
        <v>2653</v>
      </c>
      <c r="V4" t="s">
        <v>174</v>
      </c>
      <c r="W4" t="s">
        <v>214</v>
      </c>
      <c r="X4" t="s">
        <v>2654</v>
      </c>
      <c r="Y4" s="30"/>
      <c r="Z4" s="30"/>
      <c r="AA4">
        <v>8</v>
      </c>
      <c r="AB4" t="s">
        <v>2655</v>
      </c>
      <c r="AC4" t="s">
        <v>2656</v>
      </c>
      <c r="AD4" s="30"/>
      <c r="AE4" s="30"/>
      <c r="AF4" s="30"/>
      <c r="AG4" t="s">
        <v>2657</v>
      </c>
      <c r="AH4" s="30"/>
      <c r="AI4" t="s">
        <v>2658</v>
      </c>
      <c r="AJ4" t="s">
        <v>2658</v>
      </c>
      <c r="AK4">
        <v>0.02</v>
      </c>
      <c r="AL4" s="30"/>
      <c r="AM4" s="30"/>
      <c r="AN4" s="30"/>
      <c r="AO4" s="30"/>
      <c r="AP4" s="30"/>
      <c r="AQ4" t="s">
        <v>2659</v>
      </c>
      <c r="AR4" s="30"/>
      <c r="AS4" s="30"/>
      <c r="AT4" s="30"/>
      <c r="AU4" s="30"/>
      <c r="AV4" t="s">
        <v>2660</v>
      </c>
      <c r="AW4" s="30"/>
      <c r="AX4" t="s">
        <v>294</v>
      </c>
      <c r="AY4" s="30"/>
      <c r="AZ4">
        <v>12</v>
      </c>
      <c r="BA4" t="s">
        <v>2661</v>
      </c>
      <c r="BB4" s="30"/>
      <c r="BC4" t="s">
        <v>194</v>
      </c>
      <c r="BD4" t="s">
        <v>194</v>
      </c>
      <c r="BE4" t="s">
        <v>593</v>
      </c>
      <c r="BF4" t="s">
        <v>196</v>
      </c>
      <c r="BG4" s="30"/>
      <c r="BH4" s="30"/>
      <c r="BI4" s="30"/>
      <c r="BN4" t="s">
        <v>2662</v>
      </c>
    </row>
    <row r="5" spans="1:68">
      <c r="A5" s="40" t="s">
        <v>434</v>
      </c>
      <c r="C5" t="s">
        <v>2663</v>
      </c>
      <c r="D5" s="40" t="s">
        <v>203</v>
      </c>
      <c r="E5" t="s">
        <v>2616</v>
      </c>
      <c r="F5" t="s">
        <v>2648</v>
      </c>
      <c r="G5" t="s">
        <v>2649</v>
      </c>
      <c r="H5">
        <v>2018</v>
      </c>
      <c r="I5" t="s">
        <v>307</v>
      </c>
      <c r="J5" t="s">
        <v>2650</v>
      </c>
      <c r="M5" t="s">
        <v>2622</v>
      </c>
      <c r="N5" t="s">
        <v>2651</v>
      </c>
      <c r="O5" t="s">
        <v>2652</v>
      </c>
      <c r="P5" s="93"/>
      <c r="Q5" s="93"/>
      <c r="R5" s="189">
        <v>2017</v>
      </c>
      <c r="S5" s="38" t="s">
        <v>2664</v>
      </c>
      <c r="T5" s="189" t="s">
        <v>2665</v>
      </c>
      <c r="U5" t="s">
        <v>2653</v>
      </c>
      <c r="V5" t="s">
        <v>174</v>
      </c>
      <c r="W5" t="s">
        <v>214</v>
      </c>
      <c r="X5" t="s">
        <v>2654</v>
      </c>
      <c r="Y5" s="30"/>
      <c r="Z5" s="30"/>
      <c r="AA5">
        <v>5</v>
      </c>
      <c r="AB5" t="s">
        <v>2666</v>
      </c>
      <c r="AC5" t="s">
        <v>2667</v>
      </c>
      <c r="AD5" s="30"/>
      <c r="AE5" s="30"/>
      <c r="AF5" t="s">
        <v>2668</v>
      </c>
      <c r="AG5" t="s">
        <v>2657</v>
      </c>
      <c r="AH5" s="30"/>
      <c r="AI5" t="s">
        <v>2658</v>
      </c>
      <c r="AJ5" t="s">
        <v>2658</v>
      </c>
      <c r="AK5">
        <v>0.02</v>
      </c>
      <c r="AL5">
        <v>615</v>
      </c>
      <c r="AM5" s="30"/>
      <c r="AN5" s="30"/>
      <c r="AO5" s="30"/>
      <c r="AP5" s="30"/>
      <c r="AQ5" t="s">
        <v>2669</v>
      </c>
      <c r="AR5" s="30"/>
      <c r="AS5" s="30"/>
      <c r="AT5" t="s">
        <v>2670</v>
      </c>
      <c r="AU5" s="30"/>
      <c r="AV5" t="s">
        <v>2660</v>
      </c>
      <c r="AW5" t="s">
        <v>2671</v>
      </c>
      <c r="AX5" t="s">
        <v>294</v>
      </c>
      <c r="AY5" s="30"/>
      <c r="AZ5">
        <v>12</v>
      </c>
      <c r="BA5" t="s">
        <v>2661</v>
      </c>
      <c r="BB5" s="30"/>
      <c r="BC5" t="s">
        <v>194</v>
      </c>
      <c r="BD5" t="s">
        <v>194</v>
      </c>
      <c r="BE5" t="s">
        <v>593</v>
      </c>
      <c r="BF5" t="s">
        <v>196</v>
      </c>
      <c r="BG5" s="30"/>
      <c r="BH5" s="30"/>
      <c r="BI5" s="30"/>
      <c r="BN5" t="s">
        <v>2662</v>
      </c>
    </row>
    <row r="6" spans="1:68" ht="18" customHeight="1">
      <c r="A6" s="40" t="s">
        <v>434</v>
      </c>
      <c r="C6" s="98" t="s">
        <v>2672</v>
      </c>
      <c r="D6" s="40" t="s">
        <v>203</v>
      </c>
      <c r="E6" s="151" t="s">
        <v>6</v>
      </c>
      <c r="F6" t="s">
        <v>2673</v>
      </c>
      <c r="G6" t="s">
        <v>2674</v>
      </c>
      <c r="H6">
        <v>2016</v>
      </c>
      <c r="I6" t="s">
        <v>2631</v>
      </c>
      <c r="J6" s="98" t="s">
        <v>2675</v>
      </c>
      <c r="K6" t="s">
        <v>2676</v>
      </c>
      <c r="L6" s="43" t="s">
        <v>2677</v>
      </c>
      <c r="M6" t="s">
        <v>2622</v>
      </c>
      <c r="N6" t="s">
        <v>2678</v>
      </c>
      <c r="O6" t="s">
        <v>2679</v>
      </c>
      <c r="P6" s="30"/>
      <c r="Q6" s="30"/>
      <c r="R6" s="189">
        <v>2015</v>
      </c>
      <c r="S6" s="42"/>
      <c r="T6" s="189">
        <v>2019</v>
      </c>
      <c r="U6" t="s">
        <v>2680</v>
      </c>
      <c r="V6" t="s">
        <v>174</v>
      </c>
      <c r="W6" t="s">
        <v>175</v>
      </c>
      <c r="X6" t="s">
        <v>2681</v>
      </c>
      <c r="Y6" s="48" t="s">
        <v>2682</v>
      </c>
      <c r="Z6" s="48" t="s">
        <v>2683</v>
      </c>
      <c r="AA6">
        <v>1</v>
      </c>
      <c r="AB6" t="s">
        <v>2684</v>
      </c>
      <c r="AC6" t="s">
        <v>2685</v>
      </c>
      <c r="AD6" s="30"/>
      <c r="AE6" s="30"/>
      <c r="AF6" s="30"/>
      <c r="AG6" s="30"/>
      <c r="AH6" s="30"/>
      <c r="AI6" s="30"/>
      <c r="AJ6" s="30"/>
      <c r="AK6">
        <v>7.4999999999999997E-3</v>
      </c>
      <c r="AL6" s="30"/>
      <c r="AM6" s="30"/>
      <c r="AN6" s="30"/>
      <c r="AO6" t="s">
        <v>252</v>
      </c>
      <c r="AP6" s="30"/>
      <c r="AQ6" s="30"/>
      <c r="AR6" s="30"/>
      <c r="AS6">
        <v>0</v>
      </c>
      <c r="AT6" t="s">
        <v>2686</v>
      </c>
      <c r="AU6" s="30"/>
      <c r="AV6" s="30"/>
      <c r="AW6" s="30"/>
      <c r="AX6" t="s">
        <v>2687</v>
      </c>
      <c r="AY6" s="44">
        <v>1</v>
      </c>
      <c r="AZ6">
        <v>48</v>
      </c>
      <c r="BA6" t="s">
        <v>193</v>
      </c>
      <c r="BB6" s="30"/>
      <c r="BC6" t="s">
        <v>194</v>
      </c>
      <c r="BD6" t="s">
        <v>194</v>
      </c>
      <c r="BE6" t="s">
        <v>593</v>
      </c>
      <c r="BF6" t="s">
        <v>1550</v>
      </c>
      <c r="BG6" s="30"/>
      <c r="BH6" s="30"/>
      <c r="BI6" s="30"/>
      <c r="BJ6" t="s">
        <v>2688</v>
      </c>
      <c r="BN6" t="s">
        <v>2689</v>
      </c>
      <c r="BO6" s="154"/>
    </row>
    <row r="7" spans="1:68" s="123" customFormat="1" ht="18" customHeight="1">
      <c r="A7" s="40" t="s">
        <v>434</v>
      </c>
      <c r="B7"/>
      <c r="C7" t="s">
        <v>2690</v>
      </c>
      <c r="D7" s="40" t="s">
        <v>203</v>
      </c>
      <c r="E7" s="151" t="s">
        <v>2616</v>
      </c>
      <c r="F7" t="s">
        <v>2691</v>
      </c>
      <c r="G7" t="s">
        <v>2692</v>
      </c>
      <c r="H7">
        <v>2016</v>
      </c>
      <c r="I7" t="s">
        <v>307</v>
      </c>
      <c r="J7" t="s">
        <v>2693</v>
      </c>
      <c r="K7"/>
      <c r="L7" s="59" t="s">
        <v>2694</v>
      </c>
      <c r="M7" t="s">
        <v>2622</v>
      </c>
      <c r="N7" s="30"/>
      <c r="O7" s="30"/>
      <c r="P7" s="30"/>
      <c r="Q7" s="30"/>
      <c r="R7" s="188"/>
      <c r="S7" s="42"/>
      <c r="T7" s="188"/>
      <c r="U7" t="s">
        <v>2695</v>
      </c>
      <c r="V7" t="s">
        <v>174</v>
      </c>
      <c r="W7" t="s">
        <v>279</v>
      </c>
      <c r="X7" s="98" t="s">
        <v>2696</v>
      </c>
      <c r="Y7" s="30"/>
      <c r="Z7" s="30"/>
      <c r="AA7" t="s">
        <v>2697</v>
      </c>
      <c r="AB7" t="s">
        <v>2697</v>
      </c>
      <c r="AC7" s="30"/>
      <c r="AD7" s="30"/>
      <c r="AE7" s="30"/>
      <c r="AF7" s="30"/>
      <c r="AG7" s="30"/>
      <c r="AH7" s="30"/>
      <c r="AI7" t="s">
        <v>2625</v>
      </c>
      <c r="AJ7" t="s">
        <v>2625</v>
      </c>
      <c r="AK7" s="30"/>
      <c r="AL7" s="49" t="s">
        <v>2698</v>
      </c>
      <c r="AM7" s="30"/>
      <c r="AN7" s="30"/>
      <c r="AO7" s="30"/>
      <c r="AP7" s="30"/>
      <c r="AQ7" s="30"/>
      <c r="AR7" s="30"/>
      <c r="AS7">
        <v>0</v>
      </c>
      <c r="AT7" s="30"/>
      <c r="AU7" s="30"/>
      <c r="AV7" s="30"/>
      <c r="AW7" s="30"/>
      <c r="AX7" s="30"/>
      <c r="AY7" s="44">
        <v>1</v>
      </c>
      <c r="AZ7" t="s">
        <v>2699</v>
      </c>
      <c r="BA7" t="s">
        <v>120</v>
      </c>
      <c r="BB7" s="30"/>
      <c r="BC7" t="s">
        <v>194</v>
      </c>
      <c r="BD7" t="s">
        <v>194</v>
      </c>
      <c r="BE7" t="s">
        <v>429</v>
      </c>
      <c r="BF7" t="s">
        <v>196</v>
      </c>
      <c r="BG7" s="30"/>
      <c r="BH7" s="30"/>
      <c r="BI7" s="30"/>
      <c r="BJ7" s="30"/>
      <c r="BK7"/>
      <c r="BL7"/>
      <c r="BM7"/>
      <c r="BN7" t="s">
        <v>2700</v>
      </c>
      <c r="BO7" s="160" t="s">
        <v>2701</v>
      </c>
      <c r="BP7" t="s">
        <v>2702</v>
      </c>
    </row>
    <row r="8" spans="1:68" s="123" customFormat="1" ht="18" customHeight="1">
      <c r="A8" s="40" t="s">
        <v>434</v>
      </c>
      <c r="B8"/>
      <c r="C8" t="s">
        <v>2703</v>
      </c>
      <c r="D8" s="40" t="s">
        <v>203</v>
      </c>
      <c r="E8" s="151" t="s">
        <v>2616</v>
      </c>
      <c r="F8" t="s">
        <v>2691</v>
      </c>
      <c r="G8" t="s">
        <v>2704</v>
      </c>
      <c r="H8">
        <v>2016</v>
      </c>
      <c r="I8" t="s">
        <v>307</v>
      </c>
      <c r="J8" t="s">
        <v>2693</v>
      </c>
      <c r="K8"/>
      <c r="L8" s="59" t="s">
        <v>2694</v>
      </c>
      <c r="M8" t="s">
        <v>2622</v>
      </c>
      <c r="N8" s="30"/>
      <c r="O8" s="30"/>
      <c r="P8" s="30"/>
      <c r="Q8" s="30"/>
      <c r="R8" s="188"/>
      <c r="S8" s="38">
        <v>2013.3</v>
      </c>
      <c r="T8" s="189">
        <v>2014.4</v>
      </c>
      <c r="U8" t="s">
        <v>2705</v>
      </c>
      <c r="V8" t="s">
        <v>174</v>
      </c>
      <c r="W8" t="s">
        <v>214</v>
      </c>
      <c r="X8" t="s">
        <v>2706</v>
      </c>
      <c r="Y8" s="30"/>
      <c r="Z8" s="30"/>
      <c r="AA8" t="s">
        <v>2707</v>
      </c>
      <c r="AB8" t="s">
        <v>2708</v>
      </c>
      <c r="AC8" s="30"/>
      <c r="AD8" s="30"/>
      <c r="AE8" s="30"/>
      <c r="AF8" s="30"/>
      <c r="AG8" s="30"/>
      <c r="AH8" s="30"/>
      <c r="AI8" t="s">
        <v>2625</v>
      </c>
      <c r="AJ8" t="s">
        <v>2625</v>
      </c>
      <c r="AK8" s="30"/>
      <c r="AL8" s="49" t="s">
        <v>2709</v>
      </c>
      <c r="AM8" s="30"/>
      <c r="AN8" s="30"/>
      <c r="AO8" s="30"/>
      <c r="AP8" s="30"/>
      <c r="AQ8" s="30"/>
      <c r="AR8" s="30"/>
      <c r="AS8">
        <v>0</v>
      </c>
      <c r="AT8" s="30"/>
      <c r="AU8" s="30"/>
      <c r="AV8" s="30"/>
      <c r="AW8" s="30"/>
      <c r="AX8" s="30"/>
      <c r="AY8" s="44">
        <v>1</v>
      </c>
      <c r="AZ8" t="s">
        <v>2710</v>
      </c>
      <c r="BA8" t="s">
        <v>120</v>
      </c>
      <c r="BB8" s="30"/>
      <c r="BC8" t="s">
        <v>194</v>
      </c>
      <c r="BD8" t="s">
        <v>194</v>
      </c>
      <c r="BE8" t="s">
        <v>429</v>
      </c>
      <c r="BF8" t="s">
        <v>196</v>
      </c>
      <c r="BG8" s="30"/>
      <c r="BH8" s="30"/>
      <c r="BI8" s="30"/>
      <c r="BJ8" s="30"/>
      <c r="BK8"/>
      <c r="BL8"/>
      <c r="BM8"/>
      <c r="BN8" t="s">
        <v>2711</v>
      </c>
      <c r="BO8" s="160" t="s">
        <v>2701</v>
      </c>
      <c r="BP8" t="s">
        <v>2702</v>
      </c>
    </row>
    <row r="9" spans="1:68" ht="18" customHeight="1">
      <c r="A9" s="40" t="s">
        <v>434</v>
      </c>
      <c r="C9" t="s">
        <v>2712</v>
      </c>
      <c r="D9" s="40" t="s">
        <v>203</v>
      </c>
      <c r="E9" s="151" t="s">
        <v>2616</v>
      </c>
      <c r="F9" t="s">
        <v>2691</v>
      </c>
      <c r="G9" t="s">
        <v>2692</v>
      </c>
      <c r="H9">
        <v>2016</v>
      </c>
      <c r="I9" t="s">
        <v>307</v>
      </c>
      <c r="J9" t="s">
        <v>2693</v>
      </c>
      <c r="L9" s="59" t="s">
        <v>2694</v>
      </c>
      <c r="M9" t="s">
        <v>2622</v>
      </c>
      <c r="N9" s="30"/>
      <c r="O9" s="30"/>
      <c r="P9" s="30"/>
      <c r="Q9" s="30"/>
      <c r="R9" s="188"/>
      <c r="S9" s="42"/>
      <c r="T9" s="188"/>
      <c r="U9" t="s">
        <v>2705</v>
      </c>
      <c r="V9" t="s">
        <v>174</v>
      </c>
      <c r="W9" t="s">
        <v>214</v>
      </c>
      <c r="X9" t="s">
        <v>2713</v>
      </c>
      <c r="Y9" s="30"/>
      <c r="Z9" s="30"/>
      <c r="AA9" t="s">
        <v>2714</v>
      </c>
      <c r="AB9" t="s">
        <v>2714</v>
      </c>
      <c r="AE9" s="30"/>
      <c r="AF9" s="30"/>
      <c r="AG9" s="30"/>
      <c r="AH9" s="30"/>
      <c r="AI9" t="s">
        <v>2625</v>
      </c>
      <c r="AJ9" t="s">
        <v>2625</v>
      </c>
      <c r="AK9" s="30"/>
      <c r="AL9" s="49" t="s">
        <v>2715</v>
      </c>
      <c r="AM9" s="30"/>
      <c r="AN9" s="30"/>
      <c r="AO9" s="30"/>
      <c r="AP9" s="30"/>
      <c r="AQ9" s="30"/>
      <c r="AR9" s="30"/>
      <c r="AS9">
        <v>0</v>
      </c>
      <c r="AT9" s="30"/>
      <c r="AU9" s="30"/>
      <c r="AV9" s="30"/>
      <c r="AW9" s="30"/>
      <c r="AX9" s="30"/>
      <c r="AY9" s="44">
        <v>1</v>
      </c>
      <c r="AZ9" t="s">
        <v>2716</v>
      </c>
      <c r="BA9" t="s">
        <v>120</v>
      </c>
      <c r="BB9" s="30"/>
      <c r="BC9" t="s">
        <v>194</v>
      </c>
      <c r="BD9" t="s">
        <v>194</v>
      </c>
      <c r="BE9" t="s">
        <v>429</v>
      </c>
      <c r="BF9" t="s">
        <v>196</v>
      </c>
      <c r="BG9" s="30"/>
      <c r="BH9" s="30"/>
      <c r="BI9" s="30"/>
      <c r="BJ9" s="30"/>
      <c r="BN9" t="s">
        <v>2700</v>
      </c>
      <c r="BO9" s="160" t="s">
        <v>2701</v>
      </c>
      <c r="BP9" t="s">
        <v>2702</v>
      </c>
    </row>
    <row r="10" spans="1:68" ht="18" customHeight="1">
      <c r="A10" s="123" t="s">
        <v>434</v>
      </c>
      <c r="B10" s="123"/>
      <c r="C10" s="123" t="s">
        <v>2717</v>
      </c>
      <c r="D10" s="123"/>
      <c r="E10" s="123"/>
      <c r="F10" s="123" t="s">
        <v>2718</v>
      </c>
      <c r="G10" s="123" t="s">
        <v>2719</v>
      </c>
      <c r="H10" s="123">
        <v>2007</v>
      </c>
      <c r="I10" s="123" t="s">
        <v>802</v>
      </c>
      <c r="J10" s="123" t="s">
        <v>2720</v>
      </c>
      <c r="K10" s="123"/>
      <c r="L10" s="123"/>
      <c r="M10" s="123" t="s">
        <v>2622</v>
      </c>
      <c r="N10" s="123" t="s">
        <v>2721</v>
      </c>
      <c r="O10" s="123" t="s">
        <v>2722</v>
      </c>
      <c r="P10" s="123"/>
      <c r="Q10" s="123"/>
      <c r="R10" s="187"/>
      <c r="S10" s="167"/>
      <c r="T10" s="187"/>
      <c r="U10" s="123" t="s">
        <v>2723</v>
      </c>
      <c r="V10" s="123" t="s">
        <v>174</v>
      </c>
      <c r="W10" s="123" t="s">
        <v>2724</v>
      </c>
      <c r="X10" s="123" t="s">
        <v>2725</v>
      </c>
      <c r="Y10" s="123"/>
      <c r="Z10" s="123"/>
      <c r="AA10" s="123">
        <v>1</v>
      </c>
      <c r="AB10" s="123" t="s">
        <v>2726</v>
      </c>
      <c r="AC10" s="123" t="s">
        <v>2727</v>
      </c>
      <c r="AD10" s="123"/>
      <c r="AE10" s="123"/>
      <c r="AF10" s="123"/>
      <c r="AG10" s="123"/>
      <c r="AH10" s="123"/>
      <c r="AI10" s="149" t="s">
        <v>2728</v>
      </c>
      <c r="AJ10" s="123" t="s">
        <v>2728</v>
      </c>
      <c r="AK10" s="123" t="s">
        <v>2729</v>
      </c>
      <c r="AL10" s="123"/>
      <c r="AM10" s="123"/>
      <c r="AN10" s="123"/>
      <c r="AO10" s="123"/>
      <c r="AP10" s="123"/>
      <c r="AQ10" s="123"/>
      <c r="AR10" s="123"/>
      <c r="AS10" s="149">
        <v>1</v>
      </c>
      <c r="AT10" s="123" t="s">
        <v>2730</v>
      </c>
      <c r="AU10" s="149"/>
      <c r="AV10" s="123"/>
      <c r="AW10" s="123"/>
      <c r="AX10" s="123"/>
      <c r="AY10" s="123"/>
      <c r="AZ10" s="123"/>
      <c r="BA10" s="123"/>
      <c r="BB10" s="123"/>
      <c r="BC10" s="123"/>
      <c r="BD10" s="123"/>
      <c r="BE10" s="123"/>
      <c r="BF10" s="123"/>
      <c r="BG10" s="123"/>
      <c r="BH10" s="123"/>
      <c r="BI10" s="123"/>
      <c r="BJ10" s="123" t="s">
        <v>2731</v>
      </c>
      <c r="BK10" s="123"/>
      <c r="BL10" s="123"/>
      <c r="BM10" s="123"/>
      <c r="BN10" s="123" t="s">
        <v>2732</v>
      </c>
      <c r="BO10" s="125"/>
      <c r="BP10" s="123" t="s">
        <v>2733</v>
      </c>
    </row>
    <row r="11" spans="1:68">
      <c r="A11" s="123" t="s">
        <v>434</v>
      </c>
      <c r="B11" s="123"/>
      <c r="C11" s="123" t="s">
        <v>2734</v>
      </c>
      <c r="D11" s="123"/>
      <c r="E11" s="123"/>
      <c r="F11" s="123" t="s">
        <v>2735</v>
      </c>
      <c r="G11" s="123" t="s">
        <v>2736</v>
      </c>
      <c r="H11" s="123">
        <v>2011</v>
      </c>
      <c r="I11" s="123" t="s">
        <v>802</v>
      </c>
      <c r="J11" s="123" t="s">
        <v>2737</v>
      </c>
      <c r="K11" s="123"/>
      <c r="L11" s="124"/>
      <c r="M11" s="123" t="s">
        <v>2738</v>
      </c>
      <c r="N11" s="123"/>
      <c r="O11" s="123"/>
      <c r="P11" s="123"/>
      <c r="Q11" s="123"/>
      <c r="R11" s="187"/>
      <c r="S11" s="167"/>
      <c r="T11" s="187"/>
      <c r="U11" s="123" t="s">
        <v>2739</v>
      </c>
      <c r="V11" s="123" t="s">
        <v>174</v>
      </c>
      <c r="W11" s="123" t="s">
        <v>2740</v>
      </c>
      <c r="X11" s="123" t="s">
        <v>2741</v>
      </c>
      <c r="Y11" s="123"/>
      <c r="Z11" s="123"/>
      <c r="AA11" s="123" t="s">
        <v>2742</v>
      </c>
      <c r="AB11" s="123" t="s">
        <v>2743</v>
      </c>
      <c r="AC11" s="123" t="s">
        <v>2744</v>
      </c>
      <c r="AD11" s="123"/>
      <c r="AE11" s="123"/>
      <c r="AF11" s="123"/>
      <c r="AG11" s="123"/>
      <c r="AH11" s="123"/>
      <c r="AI11" s="123" t="s">
        <v>2745</v>
      </c>
      <c r="AJ11" s="123" t="s">
        <v>2746</v>
      </c>
      <c r="AK11" s="123"/>
      <c r="AL11" s="123"/>
      <c r="AM11" s="123"/>
      <c r="AN11" s="123" t="s">
        <v>2747</v>
      </c>
      <c r="AO11" s="123"/>
      <c r="AP11" s="123"/>
      <c r="AQ11" s="123"/>
      <c r="AR11" s="123"/>
      <c r="AS11" s="123">
        <v>0</v>
      </c>
      <c r="AT11" s="123"/>
      <c r="AU11" s="123"/>
      <c r="AV11" s="123"/>
      <c r="AW11" s="123"/>
      <c r="AX11" s="123"/>
      <c r="AY11" s="126"/>
      <c r="AZ11" s="123"/>
      <c r="BA11" s="123"/>
      <c r="BB11" s="123"/>
      <c r="BC11" s="123" t="s">
        <v>194</v>
      </c>
      <c r="BD11" s="123" t="s">
        <v>194</v>
      </c>
      <c r="BE11" s="123" t="s">
        <v>593</v>
      </c>
      <c r="BF11" s="123" t="s">
        <v>196</v>
      </c>
      <c r="BG11" s="123"/>
      <c r="BH11" s="123"/>
      <c r="BI11" s="123"/>
      <c r="BJ11" s="123"/>
      <c r="BK11" s="123"/>
      <c r="BL11" s="123"/>
      <c r="BM11" s="123"/>
      <c r="BN11" s="123"/>
      <c r="BO11" s="125"/>
      <c r="BP11" s="123" t="s">
        <v>2748</v>
      </c>
    </row>
    <row r="12" spans="1:68">
      <c r="A12" s="40" t="s">
        <v>434</v>
      </c>
      <c r="C12" t="s">
        <v>2749</v>
      </c>
      <c r="D12" s="40" t="s">
        <v>203</v>
      </c>
      <c r="E12" t="s">
        <v>2616</v>
      </c>
      <c r="F12" t="s">
        <v>2750</v>
      </c>
      <c r="G12" t="s">
        <v>2751</v>
      </c>
      <c r="H12">
        <v>2013</v>
      </c>
      <c r="I12" t="s">
        <v>2752</v>
      </c>
      <c r="J12" t="s">
        <v>2753</v>
      </c>
      <c r="L12" s="45" t="s">
        <v>2754</v>
      </c>
      <c r="M12" t="s">
        <v>2755</v>
      </c>
      <c r="N12" t="s">
        <v>2756</v>
      </c>
      <c r="O12" t="s">
        <v>2757</v>
      </c>
      <c r="P12" s="30"/>
      <c r="Q12" s="30"/>
      <c r="R12" s="188"/>
      <c r="S12" s="42"/>
      <c r="T12" s="188"/>
      <c r="U12" t="s">
        <v>2758</v>
      </c>
      <c r="V12" t="s">
        <v>174</v>
      </c>
      <c r="W12" t="s">
        <v>175</v>
      </c>
      <c r="X12" t="s">
        <v>2759</v>
      </c>
      <c r="Y12" s="30"/>
      <c r="Z12" s="30"/>
      <c r="AA12">
        <v>5</v>
      </c>
      <c r="AB12" t="s">
        <v>2760</v>
      </c>
      <c r="AC12" s="30"/>
      <c r="AD12" t="s">
        <v>2761</v>
      </c>
      <c r="AE12" s="30"/>
      <c r="AF12" s="30"/>
      <c r="AG12" s="30"/>
      <c r="AH12" s="30"/>
      <c r="AI12" t="s">
        <v>2762</v>
      </c>
      <c r="AJ12" t="s">
        <v>2763</v>
      </c>
      <c r="AP12" s="30"/>
      <c r="AQ12" s="30"/>
      <c r="AR12" s="30"/>
      <c r="AS12">
        <v>1</v>
      </c>
      <c r="AT12" s="30"/>
      <c r="AU12" s="30"/>
      <c r="AV12" t="s">
        <v>2764</v>
      </c>
      <c r="AW12" s="30"/>
      <c r="AX12" s="30"/>
      <c r="AY12" t="s">
        <v>504</v>
      </c>
      <c r="AZ12">
        <v>24</v>
      </c>
      <c r="BA12" t="s">
        <v>120</v>
      </c>
      <c r="BC12" t="s">
        <v>194</v>
      </c>
      <c r="BD12" t="s">
        <v>194</v>
      </c>
      <c r="BE12" t="s">
        <v>2765</v>
      </c>
      <c r="BF12" t="s">
        <v>2766</v>
      </c>
      <c r="BJ12" t="s">
        <v>2767</v>
      </c>
      <c r="BM12" t="s">
        <v>559</v>
      </c>
      <c r="BN12" t="s">
        <v>2768</v>
      </c>
      <c r="BO12" s="155"/>
    </row>
    <row r="13" spans="1:68" ht="19.5" customHeight="1">
      <c r="A13" s="40" t="s">
        <v>434</v>
      </c>
      <c r="C13" t="s">
        <v>2769</v>
      </c>
      <c r="D13" s="40" t="s">
        <v>203</v>
      </c>
      <c r="E13" s="151" t="s">
        <v>2616</v>
      </c>
      <c r="F13" t="s">
        <v>2770</v>
      </c>
      <c r="G13" t="s">
        <v>2771</v>
      </c>
      <c r="H13">
        <v>2018</v>
      </c>
      <c r="I13" t="s">
        <v>2631</v>
      </c>
      <c r="J13" t="s">
        <v>2772</v>
      </c>
      <c r="L13" s="59" t="s">
        <v>2773</v>
      </c>
      <c r="M13" t="s">
        <v>2622</v>
      </c>
      <c r="N13" s="30"/>
      <c r="O13" s="30"/>
      <c r="P13" s="30"/>
      <c r="Q13" s="30"/>
      <c r="R13" s="188"/>
      <c r="S13" s="42"/>
      <c r="T13" s="188"/>
      <c r="U13" t="s">
        <v>2774</v>
      </c>
      <c r="V13" t="s">
        <v>174</v>
      </c>
      <c r="W13" t="s">
        <v>2635</v>
      </c>
      <c r="X13" t="s">
        <v>2775</v>
      </c>
      <c r="Y13" s="30"/>
      <c r="Z13" s="30"/>
      <c r="AA13">
        <v>15</v>
      </c>
      <c r="AB13" t="s">
        <v>2776</v>
      </c>
      <c r="AC13" t="s">
        <v>2777</v>
      </c>
      <c r="AD13" t="s">
        <v>2778</v>
      </c>
      <c r="AE13" s="30"/>
      <c r="AF13" s="30"/>
      <c r="AG13" s="30"/>
      <c r="AH13" s="30"/>
      <c r="AI13" t="s">
        <v>2625</v>
      </c>
      <c r="AJ13" t="s">
        <v>2625</v>
      </c>
      <c r="AK13" s="30"/>
      <c r="AL13" s="30"/>
      <c r="AM13" s="30"/>
      <c r="AN13" s="30"/>
      <c r="AO13" s="30"/>
      <c r="AP13" s="30"/>
      <c r="AQ13" s="30"/>
      <c r="AR13" s="30"/>
      <c r="AS13" s="30"/>
      <c r="AT13" s="30"/>
      <c r="AU13" s="30"/>
      <c r="AV13" s="30"/>
      <c r="AW13" s="30"/>
      <c r="AX13" s="30"/>
      <c r="AY13" s="44">
        <v>1</v>
      </c>
      <c r="AZ13">
        <v>7</v>
      </c>
      <c r="BA13" t="s">
        <v>120</v>
      </c>
      <c r="BC13" t="s">
        <v>194</v>
      </c>
      <c r="BD13" t="s">
        <v>194</v>
      </c>
      <c r="BE13" t="s">
        <v>2779</v>
      </c>
      <c r="BF13" t="s">
        <v>1550</v>
      </c>
      <c r="BJ13" t="s">
        <v>2780</v>
      </c>
      <c r="BN13" t="s">
        <v>2781</v>
      </c>
      <c r="BO13" s="156"/>
      <c r="BP13" t="s">
        <v>2782</v>
      </c>
    </row>
    <row r="14" spans="1:68">
      <c r="A14" s="40" t="s">
        <v>434</v>
      </c>
      <c r="C14" t="s">
        <v>2783</v>
      </c>
      <c r="D14" s="40" t="s">
        <v>203</v>
      </c>
      <c r="E14" t="s">
        <v>2616</v>
      </c>
      <c r="F14" t="s">
        <v>2784</v>
      </c>
      <c r="G14" t="s">
        <v>2785</v>
      </c>
      <c r="H14">
        <v>2014</v>
      </c>
      <c r="I14" t="s">
        <v>2786</v>
      </c>
      <c r="J14" t="s">
        <v>2787</v>
      </c>
      <c r="L14" s="43" t="s">
        <v>2788</v>
      </c>
      <c r="M14" t="s">
        <v>2622</v>
      </c>
      <c r="N14" s="30"/>
      <c r="O14" s="30"/>
      <c r="P14" s="30"/>
      <c r="Q14" s="30"/>
      <c r="R14" s="189" t="s">
        <v>714</v>
      </c>
      <c r="S14" t="s">
        <v>714</v>
      </c>
      <c r="T14" s="188"/>
      <c r="U14" t="s">
        <v>2789</v>
      </c>
      <c r="V14" t="s">
        <v>174</v>
      </c>
      <c r="W14" t="s">
        <v>279</v>
      </c>
      <c r="X14" t="s">
        <v>2790</v>
      </c>
      <c r="Y14" s="30"/>
      <c r="Z14" s="30"/>
      <c r="AA14">
        <v>1</v>
      </c>
      <c r="AB14" t="s">
        <v>2022</v>
      </c>
      <c r="AC14" t="s">
        <v>2791</v>
      </c>
      <c r="AD14" s="30"/>
      <c r="AE14" s="30"/>
      <c r="AF14" s="30"/>
      <c r="AG14" s="30"/>
      <c r="AH14" s="30"/>
      <c r="AI14" t="s">
        <v>2792</v>
      </c>
      <c r="AJ14" t="s">
        <v>2658</v>
      </c>
      <c r="AK14">
        <v>0.02</v>
      </c>
      <c r="AL14">
        <v>500</v>
      </c>
      <c r="AM14" s="30"/>
      <c r="AN14" s="30"/>
      <c r="AO14" t="s">
        <v>2793</v>
      </c>
      <c r="AQ14" s="30"/>
      <c r="AR14" s="30"/>
      <c r="AS14" s="30"/>
      <c r="AT14" t="s">
        <v>2794</v>
      </c>
      <c r="AU14" s="30"/>
      <c r="AV14" s="30"/>
      <c r="AW14" s="30"/>
      <c r="AX14" s="30"/>
      <c r="AY14" s="30"/>
      <c r="BA14" t="s">
        <v>193</v>
      </c>
      <c r="BB14" s="30"/>
      <c r="BC14" s="30"/>
      <c r="BD14" t="s">
        <v>194</v>
      </c>
      <c r="BE14" t="s">
        <v>593</v>
      </c>
      <c r="BF14" t="s">
        <v>196</v>
      </c>
      <c r="BH14" t="s">
        <v>2795</v>
      </c>
      <c r="BN14" s="98" t="s">
        <v>2796</v>
      </c>
      <c r="BO14" s="43" t="s">
        <v>2788</v>
      </c>
    </row>
    <row r="15" spans="1:68">
      <c r="A15" s="40" t="s">
        <v>434</v>
      </c>
      <c r="C15" t="s">
        <v>2797</v>
      </c>
      <c r="D15" s="40" t="s">
        <v>203</v>
      </c>
      <c r="E15" t="s">
        <v>2616</v>
      </c>
      <c r="F15" t="s">
        <v>2784</v>
      </c>
      <c r="G15" t="s">
        <v>2785</v>
      </c>
      <c r="H15">
        <v>2014</v>
      </c>
      <c r="I15" t="s">
        <v>2786</v>
      </c>
      <c r="J15" t="s">
        <v>2787</v>
      </c>
      <c r="L15" s="43" t="s">
        <v>2788</v>
      </c>
      <c r="M15" t="s">
        <v>2622</v>
      </c>
      <c r="N15" s="30"/>
      <c r="O15" s="30"/>
      <c r="P15" s="30"/>
      <c r="Q15" s="30"/>
      <c r="R15" s="188"/>
      <c r="S15" s="42"/>
      <c r="T15" s="188"/>
      <c r="U15" t="s">
        <v>2789</v>
      </c>
      <c r="V15" t="s">
        <v>174</v>
      </c>
      <c r="W15" t="s">
        <v>279</v>
      </c>
      <c r="X15" t="s">
        <v>2798</v>
      </c>
      <c r="Y15" s="30"/>
      <c r="Z15" s="30"/>
      <c r="AA15">
        <v>1</v>
      </c>
      <c r="AB15" t="s">
        <v>2022</v>
      </c>
      <c r="AC15" t="s">
        <v>2791</v>
      </c>
      <c r="AD15" s="30"/>
      <c r="AE15" s="30"/>
      <c r="AF15" s="30"/>
      <c r="AG15" s="30"/>
      <c r="AH15" s="30"/>
      <c r="AI15" t="s">
        <v>2799</v>
      </c>
      <c r="AJ15" t="s">
        <v>2658</v>
      </c>
      <c r="AK15" s="30"/>
      <c r="AL15" s="30"/>
      <c r="AM15" s="30"/>
      <c r="AN15" s="30"/>
      <c r="AO15" s="30"/>
      <c r="AP15" s="30"/>
      <c r="AQ15" s="30"/>
      <c r="AR15" s="30"/>
      <c r="AS15" s="30"/>
      <c r="AT15" s="30"/>
      <c r="AU15" s="30"/>
      <c r="AV15" s="30"/>
      <c r="AW15" s="30"/>
      <c r="AX15" s="30"/>
      <c r="AY15" s="30"/>
      <c r="BA15" t="s">
        <v>193</v>
      </c>
      <c r="BB15" s="30"/>
      <c r="BC15" s="30"/>
      <c r="BD15" t="s">
        <v>194</v>
      </c>
      <c r="BE15" t="s">
        <v>593</v>
      </c>
      <c r="BF15" t="s">
        <v>196</v>
      </c>
      <c r="BH15" t="s">
        <v>2795</v>
      </c>
      <c r="BN15" s="98" t="s">
        <v>2796</v>
      </c>
      <c r="BO15" s="43" t="s">
        <v>2788</v>
      </c>
    </row>
    <row r="16" spans="1:68">
      <c r="A16" s="40" t="s">
        <v>434</v>
      </c>
      <c r="C16" t="s">
        <v>2800</v>
      </c>
      <c r="D16" s="40" t="s">
        <v>203</v>
      </c>
      <c r="E16" t="s">
        <v>2616</v>
      </c>
      <c r="F16" t="s">
        <v>2784</v>
      </c>
      <c r="G16" t="s">
        <v>2785</v>
      </c>
      <c r="H16">
        <v>2014</v>
      </c>
      <c r="I16" t="s">
        <v>2786</v>
      </c>
      <c r="J16" t="s">
        <v>2787</v>
      </c>
      <c r="L16" s="43" t="s">
        <v>2788</v>
      </c>
      <c r="M16" t="s">
        <v>2622</v>
      </c>
      <c r="N16" s="30"/>
      <c r="O16" s="30"/>
      <c r="P16" s="30"/>
      <c r="Q16" s="30"/>
      <c r="R16" s="188"/>
      <c r="S16" s="42"/>
      <c r="T16" s="188"/>
      <c r="U16" t="s">
        <v>2789</v>
      </c>
      <c r="V16" t="s">
        <v>174</v>
      </c>
      <c r="W16" t="s">
        <v>279</v>
      </c>
      <c r="X16" t="s">
        <v>2801</v>
      </c>
      <c r="Y16" s="30"/>
      <c r="Z16" s="30"/>
      <c r="AA16">
        <v>1</v>
      </c>
      <c r="AB16" t="s">
        <v>2022</v>
      </c>
      <c r="AC16" t="s">
        <v>2791</v>
      </c>
      <c r="AD16" s="30"/>
      <c r="AE16" s="30"/>
      <c r="AF16" s="30"/>
      <c r="AG16" s="30"/>
      <c r="AH16" s="30"/>
      <c r="AI16" t="s">
        <v>2802</v>
      </c>
      <c r="AJ16" t="s">
        <v>2658</v>
      </c>
      <c r="AK16" s="30"/>
      <c r="AL16" s="30"/>
      <c r="AM16" s="30"/>
      <c r="AN16" s="30"/>
      <c r="AO16" s="30"/>
      <c r="AP16" s="30"/>
      <c r="AQ16" s="30"/>
      <c r="AR16" s="30"/>
      <c r="AS16" s="30"/>
      <c r="AT16" s="30"/>
      <c r="AU16" s="30"/>
      <c r="AV16" t="s">
        <v>2803</v>
      </c>
      <c r="AW16" s="30"/>
      <c r="AX16" s="30"/>
      <c r="AY16" s="30"/>
      <c r="BA16" t="s">
        <v>193</v>
      </c>
      <c r="BB16" s="30"/>
      <c r="BC16" s="30"/>
      <c r="BD16" t="s">
        <v>194</v>
      </c>
      <c r="BE16" t="s">
        <v>593</v>
      </c>
      <c r="BF16" t="s">
        <v>196</v>
      </c>
      <c r="BH16" t="s">
        <v>2795</v>
      </c>
      <c r="BN16" s="98" t="s">
        <v>2796</v>
      </c>
      <c r="BO16" s="43" t="s">
        <v>2788</v>
      </c>
    </row>
    <row r="17" spans="1:68" s="5" customFormat="1">
      <c r="A17" s="40" t="s">
        <v>434</v>
      </c>
      <c r="B17"/>
      <c r="C17" t="s">
        <v>2804</v>
      </c>
      <c r="D17" s="40" t="s">
        <v>203</v>
      </c>
      <c r="E17" t="s">
        <v>2616</v>
      </c>
      <c r="F17" t="s">
        <v>2784</v>
      </c>
      <c r="G17" t="s">
        <v>2785</v>
      </c>
      <c r="H17">
        <v>2014</v>
      </c>
      <c r="I17" t="s">
        <v>2786</v>
      </c>
      <c r="J17" t="s">
        <v>2787</v>
      </c>
      <c r="K17"/>
      <c r="L17" s="43" t="s">
        <v>2788</v>
      </c>
      <c r="M17" t="s">
        <v>2622</v>
      </c>
      <c r="N17" s="46"/>
      <c r="O17" s="46"/>
      <c r="P17" s="46"/>
      <c r="Q17" s="46"/>
      <c r="R17" s="189" t="s">
        <v>2805</v>
      </c>
      <c r="S17" t="s">
        <v>2806</v>
      </c>
      <c r="T17" s="188"/>
      <c r="U17" t="s">
        <v>2789</v>
      </c>
      <c r="V17" t="s">
        <v>174</v>
      </c>
      <c r="W17" t="s">
        <v>279</v>
      </c>
      <c r="X17" t="s">
        <v>1366</v>
      </c>
      <c r="Y17" s="30"/>
      <c r="Z17" s="30"/>
      <c r="AA17">
        <v>1</v>
      </c>
      <c r="AB17" t="s">
        <v>2022</v>
      </c>
      <c r="AC17" t="s">
        <v>2791</v>
      </c>
      <c r="AD17" s="30"/>
      <c r="AE17" s="30"/>
      <c r="AF17" t="s">
        <v>2807</v>
      </c>
      <c r="AG17" s="30"/>
      <c r="AH17" s="30"/>
      <c r="AI17" t="s">
        <v>2808</v>
      </c>
      <c r="AJ17" t="s">
        <v>2658</v>
      </c>
      <c r="AK17">
        <v>1.7500000000000002E-2</v>
      </c>
      <c r="AL17">
        <v>1000</v>
      </c>
      <c r="AM17" s="30"/>
      <c r="AN17" s="30"/>
      <c r="AO17" t="s">
        <v>2809</v>
      </c>
      <c r="AP17"/>
      <c r="AQ17" s="30"/>
      <c r="AR17" s="30"/>
      <c r="AS17" s="30"/>
      <c r="AT17" t="s">
        <v>2794</v>
      </c>
      <c r="AU17" s="30"/>
      <c r="AV17" s="30"/>
      <c r="AW17" s="30"/>
      <c r="AX17" s="30"/>
      <c r="AY17" s="30"/>
      <c r="AZ17"/>
      <c r="BA17" t="s">
        <v>193</v>
      </c>
      <c r="BB17" s="30"/>
      <c r="BC17" s="30"/>
      <c r="BD17" t="s">
        <v>194</v>
      </c>
      <c r="BE17" t="s">
        <v>593</v>
      </c>
      <c r="BF17" t="s">
        <v>196</v>
      </c>
      <c r="BG17"/>
      <c r="BH17" t="s">
        <v>2795</v>
      </c>
      <c r="BI17"/>
      <c r="BJ17"/>
      <c r="BK17"/>
      <c r="BL17"/>
      <c r="BM17"/>
      <c r="BN17" s="98" t="s">
        <v>2796</v>
      </c>
      <c r="BO17" s="43" t="s">
        <v>2788</v>
      </c>
      <c r="BP17"/>
    </row>
    <row r="18" spans="1:68" s="53" customFormat="1">
      <c r="A18" s="40" t="s">
        <v>434</v>
      </c>
      <c r="B18"/>
      <c r="C18" t="s">
        <v>2810</v>
      </c>
      <c r="D18" s="40" t="s">
        <v>203</v>
      </c>
      <c r="E18" t="s">
        <v>2811</v>
      </c>
      <c r="F18" t="s">
        <v>2812</v>
      </c>
      <c r="G18" t="s">
        <v>2813</v>
      </c>
      <c r="H18">
        <v>2018</v>
      </c>
      <c r="I18" t="s">
        <v>307</v>
      </c>
      <c r="J18" t="s">
        <v>2814</v>
      </c>
      <c r="K18"/>
      <c r="L18"/>
      <c r="M18" t="s">
        <v>2622</v>
      </c>
      <c r="N18" t="s">
        <v>2815</v>
      </c>
      <c r="O18" t="s">
        <v>2816</v>
      </c>
      <c r="P18" s="30"/>
      <c r="Q18" s="30"/>
      <c r="R18" s="189">
        <v>2017</v>
      </c>
      <c r="S18" s="38" t="s">
        <v>2562</v>
      </c>
      <c r="T18" s="189">
        <v>2018</v>
      </c>
      <c r="U18" t="s">
        <v>2817</v>
      </c>
      <c r="V18" t="s">
        <v>174</v>
      </c>
      <c r="W18" t="s">
        <v>214</v>
      </c>
      <c r="X18" t="s">
        <v>2818</v>
      </c>
      <c r="Y18">
        <v>2401</v>
      </c>
      <c r="Z18">
        <v>26.9</v>
      </c>
      <c r="AA18">
        <v>1</v>
      </c>
      <c r="AB18" s="49" t="s">
        <v>2819</v>
      </c>
      <c r="AC18" t="s">
        <v>2820</v>
      </c>
      <c r="AD18" t="s">
        <v>2821</v>
      </c>
      <c r="AE18" t="s">
        <v>2822</v>
      </c>
      <c r="AF18" s="30"/>
      <c r="AG18" t="s">
        <v>2823</v>
      </c>
      <c r="AH18" s="30"/>
      <c r="AI18" t="s">
        <v>2625</v>
      </c>
      <c r="AJ18" t="s">
        <v>2658</v>
      </c>
      <c r="AK18">
        <v>0.3</v>
      </c>
      <c r="AL18" t="s">
        <v>2824</v>
      </c>
      <c r="AM18" s="30"/>
      <c r="AN18" s="30"/>
      <c r="AO18" t="s">
        <v>2825</v>
      </c>
      <c r="AP18" s="30"/>
      <c r="AQ18" t="s">
        <v>2826</v>
      </c>
      <c r="AR18" s="30"/>
      <c r="AS18" s="30"/>
      <c r="AT18" t="s">
        <v>2827</v>
      </c>
      <c r="AU18">
        <v>5</v>
      </c>
      <c r="AV18" t="s">
        <v>2828</v>
      </c>
      <c r="AW18" t="s">
        <v>2829</v>
      </c>
      <c r="AX18" s="30"/>
      <c r="AY18" s="30"/>
      <c r="AZ18">
        <v>3</v>
      </c>
      <c r="BA18" t="s">
        <v>2830</v>
      </c>
      <c r="BB18" s="30"/>
      <c r="BC18" t="s">
        <v>194</v>
      </c>
      <c r="BD18" t="s">
        <v>194</v>
      </c>
      <c r="BE18" t="s">
        <v>593</v>
      </c>
      <c r="BF18" t="s">
        <v>196</v>
      </c>
      <c r="BG18"/>
      <c r="BH18"/>
      <c r="BI18"/>
      <c r="BJ18"/>
      <c r="BK18"/>
      <c r="BL18"/>
      <c r="BM18"/>
      <c r="BN18" t="s">
        <v>2831</v>
      </c>
      <c r="BO18" s="34"/>
      <c r="BP18"/>
    </row>
    <row r="19" spans="1:68" s="53" customFormat="1">
      <c r="A19" s="40" t="s">
        <v>434</v>
      </c>
      <c r="B19"/>
      <c r="C19" t="s">
        <v>2832</v>
      </c>
      <c r="D19" s="40" t="s">
        <v>203</v>
      </c>
      <c r="E19" s="151" t="s">
        <v>2616</v>
      </c>
      <c r="F19" t="s">
        <v>2833</v>
      </c>
      <c r="G19" t="s">
        <v>2834</v>
      </c>
      <c r="H19">
        <v>2007</v>
      </c>
      <c r="I19" t="s">
        <v>389</v>
      </c>
      <c r="J19" t="s">
        <v>2835</v>
      </c>
      <c r="K19"/>
      <c r="L19" t="s">
        <v>2836</v>
      </c>
      <c r="M19" t="s">
        <v>2622</v>
      </c>
      <c r="N19" t="s">
        <v>2837</v>
      </c>
      <c r="O19" t="s">
        <v>2838</v>
      </c>
      <c r="P19" s="30"/>
      <c r="Q19" s="30"/>
      <c r="R19" s="189">
        <v>2005</v>
      </c>
      <c r="S19" s="38" t="s">
        <v>2839</v>
      </c>
      <c r="T19" s="189" t="s">
        <v>2840</v>
      </c>
      <c r="U19" t="s">
        <v>2841</v>
      </c>
      <c r="V19" t="s">
        <v>174</v>
      </c>
      <c r="W19" t="s">
        <v>2740</v>
      </c>
      <c r="X19" t="s">
        <v>2842</v>
      </c>
      <c r="Y19"/>
      <c r="Z19"/>
      <c r="AA19">
        <v>1</v>
      </c>
      <c r="AB19" t="s">
        <v>1181</v>
      </c>
      <c r="AC19" t="s">
        <v>2843</v>
      </c>
      <c r="AD19" t="s">
        <v>2844</v>
      </c>
      <c r="AE19" t="s">
        <v>2845</v>
      </c>
      <c r="AF19" s="30" t="s">
        <v>2846</v>
      </c>
      <c r="AG19" s="30"/>
      <c r="AH19">
        <v>32</v>
      </c>
      <c r="AI19" t="s">
        <v>2847</v>
      </c>
      <c r="AJ19" t="s">
        <v>2625</v>
      </c>
      <c r="AK19" t="s">
        <v>2848</v>
      </c>
      <c r="AL19" t="s">
        <v>2849</v>
      </c>
      <c r="AM19" s="30"/>
      <c r="AN19" s="30">
        <f>1/(5*10)</f>
        <v>0.02</v>
      </c>
      <c r="AO19" t="s">
        <v>1382</v>
      </c>
      <c r="AP19" s="30"/>
      <c r="AQ19" t="s">
        <v>2850</v>
      </c>
      <c r="AR19" s="30"/>
      <c r="AS19">
        <v>1</v>
      </c>
      <c r="AT19" t="s">
        <v>2851</v>
      </c>
      <c r="AU19" t="s">
        <v>1064</v>
      </c>
      <c r="AV19" t="s">
        <v>2852</v>
      </c>
      <c r="AW19" s="30"/>
      <c r="AX19" s="30"/>
      <c r="AY19" s="65"/>
      <c r="AZ19" t="s">
        <v>2853</v>
      </c>
      <c r="BA19" t="s">
        <v>120</v>
      </c>
      <c r="BB19" s="30"/>
      <c r="BC19" t="s">
        <v>194</v>
      </c>
      <c r="BD19" t="s">
        <v>194</v>
      </c>
      <c r="BE19" t="s">
        <v>593</v>
      </c>
      <c r="BF19" t="s">
        <v>2854</v>
      </c>
      <c r="BG19"/>
      <c r="BH19"/>
      <c r="BI19"/>
      <c r="BJ19" s="30"/>
      <c r="BK19"/>
      <c r="BL19"/>
      <c r="BM19"/>
      <c r="BN19" t="s">
        <v>2855</v>
      </c>
      <c r="BO19" s="46"/>
      <c r="BP19" t="s">
        <v>2856</v>
      </c>
    </row>
    <row r="20" spans="1:68" s="69" customFormat="1">
      <c r="A20" s="40" t="s">
        <v>434</v>
      </c>
      <c r="B20"/>
      <c r="C20" s="206" t="s">
        <v>2857</v>
      </c>
      <c r="D20" s="40" t="s">
        <v>203</v>
      </c>
      <c r="E20" s="151" t="s">
        <v>6</v>
      </c>
      <c r="F20" t="s">
        <v>2858</v>
      </c>
      <c r="G20" t="s">
        <v>2859</v>
      </c>
      <c r="H20">
        <v>2016</v>
      </c>
      <c r="I20" t="s">
        <v>2619</v>
      </c>
      <c r="J20" t="s">
        <v>2860</v>
      </c>
      <c r="K20"/>
      <c r="L20"/>
      <c r="M20" t="s">
        <v>2622</v>
      </c>
      <c r="N20" s="206"/>
      <c r="O20" s="206"/>
      <c r="P20" t="s">
        <v>2861</v>
      </c>
      <c r="Q20"/>
      <c r="R20" s="189">
        <v>2009</v>
      </c>
      <c r="S20" s="38">
        <v>2009</v>
      </c>
      <c r="T20" s="189">
        <v>2015</v>
      </c>
      <c r="U20" t="s">
        <v>2862</v>
      </c>
      <c r="V20" t="s">
        <v>174</v>
      </c>
      <c r="W20" t="s">
        <v>2740</v>
      </c>
      <c r="X20" t="s">
        <v>2863</v>
      </c>
      <c r="Y20"/>
      <c r="Z20"/>
      <c r="AA20">
        <v>1</v>
      </c>
      <c r="AB20" t="s">
        <v>1181</v>
      </c>
      <c r="AC20" t="s">
        <v>1182</v>
      </c>
      <c r="AD20" t="s">
        <v>2864</v>
      </c>
      <c r="AE20" s="30"/>
      <c r="AF20" s="30"/>
      <c r="AG20" s="30"/>
      <c r="AH20" s="30"/>
      <c r="AI20" t="s">
        <v>2865</v>
      </c>
      <c r="AJ20" t="s">
        <v>2865</v>
      </c>
      <c r="AK20">
        <v>7.0000000000000007E-2</v>
      </c>
      <c r="AL20">
        <v>11000</v>
      </c>
      <c r="AM20" s="30"/>
      <c r="AN20" s="30"/>
      <c r="AO20" s="30"/>
      <c r="AP20" s="30"/>
      <c r="AQ20" s="30"/>
      <c r="AR20" s="30"/>
      <c r="AS20" s="30"/>
      <c r="AT20" s="30"/>
      <c r="AU20" s="30"/>
      <c r="AV20" s="30"/>
      <c r="AW20" s="30"/>
      <c r="AX20" s="30"/>
      <c r="AY20" s="65"/>
      <c r="AZ20">
        <v>72</v>
      </c>
      <c r="BA20" s="30"/>
      <c r="BB20" s="30"/>
      <c r="BC20" s="30"/>
      <c r="BD20" t="s">
        <v>194</v>
      </c>
      <c r="BE20" t="s">
        <v>593</v>
      </c>
      <c r="BF20" t="s">
        <v>1550</v>
      </c>
      <c r="BG20"/>
      <c r="BH20"/>
      <c r="BI20"/>
      <c r="BJ20" s="30"/>
      <c r="BK20"/>
      <c r="BL20"/>
      <c r="BM20"/>
      <c r="BN20" t="s">
        <v>2866</v>
      </c>
      <c r="BO20" s="5"/>
      <c r="BP20" t="s">
        <v>2867</v>
      </c>
    </row>
    <row r="21" spans="1:68">
      <c r="A21" s="40" t="s">
        <v>434</v>
      </c>
      <c r="C21" t="s">
        <v>2868</v>
      </c>
      <c r="D21" s="40" t="s">
        <v>203</v>
      </c>
      <c r="E21" t="s">
        <v>2811</v>
      </c>
      <c r="F21" t="s">
        <v>2869</v>
      </c>
      <c r="G21" t="s">
        <v>2870</v>
      </c>
      <c r="H21">
        <v>2018</v>
      </c>
      <c r="I21" t="s">
        <v>307</v>
      </c>
      <c r="J21" t="s">
        <v>2871</v>
      </c>
      <c r="L21" s="117" t="s">
        <v>2872</v>
      </c>
      <c r="M21" t="s">
        <v>2622</v>
      </c>
      <c r="N21" t="s">
        <v>2873</v>
      </c>
      <c r="O21" t="s">
        <v>2874</v>
      </c>
      <c r="P21" s="30"/>
      <c r="Q21" s="30"/>
      <c r="R21" s="189">
        <v>2017</v>
      </c>
      <c r="S21" s="38" t="s">
        <v>211</v>
      </c>
      <c r="T21" s="189" t="s">
        <v>2875</v>
      </c>
      <c r="U21" t="s">
        <v>2876</v>
      </c>
      <c r="V21" t="s">
        <v>174</v>
      </c>
      <c r="W21" t="s">
        <v>214</v>
      </c>
      <c r="X21" t="s">
        <v>2877</v>
      </c>
      <c r="Y21" s="30"/>
      <c r="Z21" s="30"/>
      <c r="AA21">
        <v>11</v>
      </c>
      <c r="AB21" t="s">
        <v>2878</v>
      </c>
      <c r="AC21" t="s">
        <v>2879</v>
      </c>
      <c r="AD21" s="30"/>
      <c r="AE21" s="30"/>
      <c r="AF21" t="s">
        <v>2880</v>
      </c>
      <c r="AG21" s="30"/>
      <c r="AH21" s="30"/>
      <c r="AI21" t="s">
        <v>2625</v>
      </c>
      <c r="AJ21" t="s">
        <v>2881</v>
      </c>
      <c r="AK21" t="s">
        <v>2882</v>
      </c>
      <c r="AL21" t="s">
        <v>2883</v>
      </c>
      <c r="AM21" s="30"/>
      <c r="AN21" s="30"/>
      <c r="AO21" t="s">
        <v>2884</v>
      </c>
      <c r="AP21" s="30"/>
      <c r="AQ21" t="s">
        <v>2885</v>
      </c>
      <c r="AR21" s="30"/>
      <c r="AS21">
        <v>1</v>
      </c>
      <c r="AT21" s="30"/>
      <c r="AU21" t="s">
        <v>2886</v>
      </c>
      <c r="AV21" t="s">
        <v>2885</v>
      </c>
      <c r="AW21" s="30"/>
      <c r="AX21" t="s">
        <v>294</v>
      </c>
      <c r="AY21" s="30"/>
      <c r="AZ21">
        <v>12</v>
      </c>
      <c r="BA21" t="s">
        <v>2661</v>
      </c>
      <c r="BB21" s="30"/>
      <c r="BC21" t="s">
        <v>194</v>
      </c>
      <c r="BD21" t="s">
        <v>194</v>
      </c>
      <c r="BE21" t="s">
        <v>593</v>
      </c>
      <c r="BF21" t="s">
        <v>196</v>
      </c>
      <c r="BN21" t="s">
        <v>2887</v>
      </c>
      <c r="BO21" s="117" t="s">
        <v>2872</v>
      </c>
    </row>
    <row r="22" spans="1:68" ht="17.25" customHeight="1">
      <c r="A22" s="40" t="s">
        <v>2888</v>
      </c>
      <c r="B22" s="150" t="s">
        <v>434</v>
      </c>
      <c r="C22" s="50" t="s">
        <v>2889</v>
      </c>
      <c r="D22" t="s">
        <v>203</v>
      </c>
      <c r="E22" t="s">
        <v>2811</v>
      </c>
      <c r="F22" t="s">
        <v>2890</v>
      </c>
      <c r="G22" t="s">
        <v>2891</v>
      </c>
      <c r="H22">
        <v>2009</v>
      </c>
      <c r="I22" t="s">
        <v>2892</v>
      </c>
      <c r="J22" t="s">
        <v>2893</v>
      </c>
      <c r="L22" s="45" t="s">
        <v>2894</v>
      </c>
      <c r="M22" t="s">
        <v>2622</v>
      </c>
      <c r="N22" s="30"/>
      <c r="O22" s="30"/>
      <c r="P22" s="30"/>
      <c r="Q22" s="30"/>
      <c r="R22" s="188"/>
      <c r="S22" s="42"/>
      <c r="T22" s="190"/>
      <c r="U22" s="30"/>
      <c r="V22" t="s">
        <v>174</v>
      </c>
      <c r="W22" t="s">
        <v>214</v>
      </c>
      <c r="X22" t="s">
        <v>2895</v>
      </c>
      <c r="Y22" s="30"/>
      <c r="Z22" s="30"/>
      <c r="AA22">
        <v>1</v>
      </c>
      <c r="AB22" t="s">
        <v>848</v>
      </c>
      <c r="AC22" t="s">
        <v>849</v>
      </c>
      <c r="AD22" s="30"/>
      <c r="AE22" s="30"/>
      <c r="AF22" s="30"/>
      <c r="AG22" s="30"/>
      <c r="AH22" s="30"/>
      <c r="AI22" t="s">
        <v>2896</v>
      </c>
      <c r="AJ22" t="s">
        <v>2897</v>
      </c>
      <c r="AL22" s="30"/>
      <c r="AM22" s="30"/>
      <c r="AN22" s="30"/>
      <c r="AO22" s="30"/>
      <c r="AP22" s="30"/>
      <c r="AQ22" s="30"/>
      <c r="AR22" s="30"/>
      <c r="AS22" s="30"/>
      <c r="AT22" s="30"/>
      <c r="AU22" s="30"/>
      <c r="AV22" s="30"/>
      <c r="AW22" s="30"/>
      <c r="AX22" s="30"/>
      <c r="AY22" s="30"/>
      <c r="AZ22" t="s">
        <v>2898</v>
      </c>
      <c r="BD22" t="s">
        <v>194</v>
      </c>
      <c r="BE22" t="s">
        <v>593</v>
      </c>
      <c r="BF22" t="s">
        <v>196</v>
      </c>
      <c r="BJ22" t="s">
        <v>2899</v>
      </c>
      <c r="BN22" t="s">
        <v>2900</v>
      </c>
      <c r="BO22" s="160" t="s">
        <v>2701</v>
      </c>
      <c r="BP22" t="s">
        <v>2901</v>
      </c>
    </row>
    <row r="23" spans="1:68" s="50" customFormat="1" ht="17.25" customHeight="1">
      <c r="A23" s="53" t="s">
        <v>2888</v>
      </c>
      <c r="B23" s="53" t="s">
        <v>434</v>
      </c>
      <c r="C23" s="53" t="s">
        <v>2902</v>
      </c>
      <c r="D23" s="53"/>
      <c r="E23" s="53"/>
      <c r="F23" s="69" t="s">
        <v>2890</v>
      </c>
      <c r="G23" s="53" t="s">
        <v>2891</v>
      </c>
      <c r="H23" s="53">
        <v>2009</v>
      </c>
      <c r="I23" s="53" t="s">
        <v>2892</v>
      </c>
      <c r="J23" s="53" t="s">
        <v>2893</v>
      </c>
      <c r="K23" s="53"/>
      <c r="L23" s="45" t="s">
        <v>2894</v>
      </c>
      <c r="M23" s="53" t="s">
        <v>2622</v>
      </c>
      <c r="N23" s="53"/>
      <c r="O23" s="53"/>
      <c r="P23" s="53"/>
      <c r="Q23" s="53"/>
      <c r="R23" s="196"/>
      <c r="S23" s="56"/>
      <c r="T23" s="191">
        <v>36831</v>
      </c>
      <c r="U23" s="53"/>
      <c r="V23" s="53" t="s">
        <v>174</v>
      </c>
      <c r="W23" s="53"/>
      <c r="X23" s="53" t="s">
        <v>2903</v>
      </c>
      <c r="Y23" s="53"/>
      <c r="Z23" s="53"/>
      <c r="AA23" s="53">
        <v>1</v>
      </c>
      <c r="AB23" s="53" t="s">
        <v>848</v>
      </c>
      <c r="AC23" s="53" t="s">
        <v>849</v>
      </c>
      <c r="AD23" s="53"/>
      <c r="AE23" s="53" t="s">
        <v>2904</v>
      </c>
      <c r="AF23" s="53"/>
      <c r="AG23" s="53"/>
      <c r="AH23" s="53"/>
      <c r="AI23" s="53" t="s">
        <v>2905</v>
      </c>
      <c r="AJ23" s="53" t="s">
        <v>2906</v>
      </c>
      <c r="AK23" s="53"/>
      <c r="AL23" s="53"/>
      <c r="AM23" s="53"/>
      <c r="AN23" s="53"/>
      <c r="AO23" s="53"/>
      <c r="AP23" s="53"/>
      <c r="AQ23" s="53"/>
      <c r="AR23" s="53"/>
      <c r="AS23" s="53"/>
      <c r="AT23" s="53" t="s">
        <v>2907</v>
      </c>
      <c r="AU23" s="53"/>
      <c r="AV23" s="53"/>
      <c r="AW23" s="53"/>
      <c r="AX23" s="53"/>
      <c r="AY23" s="53"/>
      <c r="AZ23" s="53" t="s">
        <v>457</v>
      </c>
      <c r="BA23" s="53" t="s">
        <v>2908</v>
      </c>
      <c r="BB23" s="53"/>
      <c r="BC23" s="53"/>
      <c r="BD23" s="53" t="s">
        <v>194</v>
      </c>
      <c r="BE23" s="53" t="s">
        <v>593</v>
      </c>
      <c r="BF23" s="53" t="s">
        <v>196</v>
      </c>
      <c r="BG23" s="53"/>
      <c r="BH23" s="53"/>
      <c r="BI23" s="53"/>
      <c r="BJ23" s="53" t="s">
        <v>2899</v>
      </c>
      <c r="BK23" s="53"/>
      <c r="BL23" s="53"/>
      <c r="BM23" s="53"/>
      <c r="BN23" s="53" t="s">
        <v>2900</v>
      </c>
      <c r="BO23" s="54"/>
      <c r="BP23" s="53" t="s">
        <v>2909</v>
      </c>
    </row>
    <row r="24" spans="1:68" s="50" customFormat="1" ht="17.25" customHeight="1">
      <c r="A24" s="53" t="s">
        <v>2888</v>
      </c>
      <c r="B24" s="53" t="s">
        <v>434</v>
      </c>
      <c r="C24" s="53" t="s">
        <v>2910</v>
      </c>
      <c r="D24" s="53"/>
      <c r="E24" s="53"/>
      <c r="F24" s="69" t="s">
        <v>2890</v>
      </c>
      <c r="G24" s="53" t="s">
        <v>2891</v>
      </c>
      <c r="H24" s="53">
        <v>2009</v>
      </c>
      <c r="I24" s="53" t="s">
        <v>2892</v>
      </c>
      <c r="J24" s="53" t="s">
        <v>2893</v>
      </c>
      <c r="K24" s="53"/>
      <c r="L24" s="45" t="s">
        <v>2894</v>
      </c>
      <c r="M24" s="53" t="s">
        <v>2622</v>
      </c>
      <c r="N24" s="53"/>
      <c r="O24" s="53"/>
      <c r="P24" s="53"/>
      <c r="Q24" s="53"/>
      <c r="R24" s="196"/>
      <c r="S24" s="56"/>
      <c r="T24" s="191"/>
      <c r="U24" s="53"/>
      <c r="V24" s="53" t="s">
        <v>174</v>
      </c>
      <c r="W24" s="53"/>
      <c r="X24" s="53" t="s">
        <v>2911</v>
      </c>
      <c r="Y24" s="53"/>
      <c r="Z24" s="53"/>
      <c r="AA24" s="53">
        <v>1</v>
      </c>
      <c r="AB24" s="53" t="s">
        <v>848</v>
      </c>
      <c r="AC24" s="53" t="s">
        <v>849</v>
      </c>
      <c r="AD24" s="53"/>
      <c r="AE24" s="53" t="s">
        <v>2904</v>
      </c>
      <c r="AF24" s="53"/>
      <c r="AG24" s="53"/>
      <c r="AH24" s="53"/>
      <c r="AI24" s="53" t="s">
        <v>2912</v>
      </c>
      <c r="AJ24" s="53" t="s">
        <v>2906</v>
      </c>
      <c r="AK24" s="53"/>
      <c r="AL24" s="53"/>
      <c r="AM24" s="53"/>
      <c r="AN24" s="53"/>
      <c r="AO24" s="53"/>
      <c r="AP24" s="53"/>
      <c r="AQ24" s="53"/>
      <c r="AR24" s="53"/>
      <c r="AS24" s="53"/>
      <c r="AT24" s="53" t="s">
        <v>2907</v>
      </c>
      <c r="AU24" s="53"/>
      <c r="AV24" s="53"/>
      <c r="AW24" s="53"/>
      <c r="AX24" s="53"/>
      <c r="AY24" s="53"/>
      <c r="AZ24" s="53"/>
      <c r="BA24" s="53"/>
      <c r="BB24" s="53"/>
      <c r="BC24" s="53" t="s">
        <v>194</v>
      </c>
      <c r="BD24" s="53" t="s">
        <v>194</v>
      </c>
      <c r="BE24" s="53" t="s">
        <v>593</v>
      </c>
      <c r="BF24" s="53" t="s">
        <v>196</v>
      </c>
      <c r="BG24" s="53"/>
      <c r="BH24" s="53"/>
      <c r="BI24" s="53"/>
      <c r="BJ24" s="53" t="s">
        <v>2899</v>
      </c>
      <c r="BK24" s="53"/>
      <c r="BL24" s="53"/>
      <c r="BM24" s="53"/>
      <c r="BN24" s="53" t="s">
        <v>2900</v>
      </c>
      <c r="BO24" s="54"/>
      <c r="BP24" s="53" t="s">
        <v>2909</v>
      </c>
    </row>
    <row r="25" spans="1:68" s="50" customFormat="1" ht="17.25" customHeight="1">
      <c r="A25" s="40" t="s">
        <v>2888</v>
      </c>
      <c r="B25" s="150" t="s">
        <v>434</v>
      </c>
      <c r="C25" s="50" t="s">
        <v>2913</v>
      </c>
      <c r="D25" t="s">
        <v>203</v>
      </c>
      <c r="E25" t="s">
        <v>2811</v>
      </c>
      <c r="F25" t="s">
        <v>2890</v>
      </c>
      <c r="G25" t="s">
        <v>2891</v>
      </c>
      <c r="H25">
        <v>2009</v>
      </c>
      <c r="I25" t="s">
        <v>2892</v>
      </c>
      <c r="J25" t="s">
        <v>2893</v>
      </c>
      <c r="K25"/>
      <c r="L25" s="45" t="s">
        <v>2894</v>
      </c>
      <c r="M25" t="s">
        <v>2622</v>
      </c>
      <c r="N25" s="30"/>
      <c r="O25" s="30"/>
      <c r="P25" s="30"/>
      <c r="Q25" s="30"/>
      <c r="R25" s="188"/>
      <c r="S25" s="42"/>
      <c r="T25" s="190"/>
      <c r="U25" s="30"/>
      <c r="V25" t="s">
        <v>174</v>
      </c>
      <c r="W25" t="s">
        <v>214</v>
      </c>
      <c r="X25" t="s">
        <v>2914</v>
      </c>
      <c r="Y25" s="30"/>
      <c r="Z25" s="30"/>
      <c r="AA25">
        <v>1</v>
      </c>
      <c r="AB25" t="s">
        <v>848</v>
      </c>
      <c r="AC25" t="s">
        <v>849</v>
      </c>
      <c r="AD25" s="30"/>
      <c r="AE25" s="30"/>
      <c r="AF25" t="s">
        <v>2915</v>
      </c>
      <c r="AG25"/>
      <c r="AH25"/>
      <c r="AI25" t="s">
        <v>2896</v>
      </c>
      <c r="AJ25" t="s">
        <v>2897</v>
      </c>
      <c r="AK25"/>
      <c r="AL25" s="30"/>
      <c r="AM25" s="30"/>
      <c r="AN25" s="30"/>
      <c r="AO25" t="s">
        <v>2916</v>
      </c>
      <c r="AP25"/>
      <c r="AQ25"/>
      <c r="AR25"/>
      <c r="AS25" s="30"/>
      <c r="AT25" s="30"/>
      <c r="AU25" s="30"/>
      <c r="AV25" s="30"/>
      <c r="AW25" s="30"/>
      <c r="AX25" s="30"/>
      <c r="AY25" s="30"/>
      <c r="AZ25" t="s">
        <v>2917</v>
      </c>
      <c r="BA25"/>
      <c r="BB25"/>
      <c r="BC25" t="s">
        <v>194</v>
      </c>
      <c r="BD25" t="s">
        <v>194</v>
      </c>
      <c r="BE25" t="s">
        <v>429</v>
      </c>
      <c r="BF25" t="s">
        <v>196</v>
      </c>
      <c r="BG25"/>
      <c r="BH25"/>
      <c r="BI25"/>
      <c r="BJ25" t="s">
        <v>2899</v>
      </c>
      <c r="BK25"/>
      <c r="BL25"/>
      <c r="BM25"/>
      <c r="BN25" t="s">
        <v>2900</v>
      </c>
      <c r="BO25" s="160" t="s">
        <v>2701</v>
      </c>
      <c r="BP25" t="s">
        <v>2918</v>
      </c>
    </row>
    <row r="26" spans="1:68" s="50" customFormat="1" ht="17.25" customHeight="1">
      <c r="A26" s="40" t="s">
        <v>2888</v>
      </c>
      <c r="B26" s="150" t="s">
        <v>434</v>
      </c>
      <c r="C26" s="50" t="s">
        <v>2919</v>
      </c>
      <c r="D26" t="s">
        <v>203</v>
      </c>
      <c r="E26" t="s">
        <v>2811</v>
      </c>
      <c r="F26" t="s">
        <v>2890</v>
      </c>
      <c r="G26" t="s">
        <v>2891</v>
      </c>
      <c r="H26">
        <v>2009</v>
      </c>
      <c r="I26" t="s">
        <v>2892</v>
      </c>
      <c r="J26" t="s">
        <v>2893</v>
      </c>
      <c r="K26"/>
      <c r="L26" s="45" t="s">
        <v>2894</v>
      </c>
      <c r="M26" t="s">
        <v>2622</v>
      </c>
      <c r="N26" s="30"/>
      <c r="O26" s="30"/>
      <c r="P26" s="30"/>
      <c r="Q26" s="30"/>
      <c r="R26" s="188"/>
      <c r="S26" s="42"/>
      <c r="T26" s="190"/>
      <c r="U26" s="30"/>
      <c r="V26" t="s">
        <v>174</v>
      </c>
      <c r="W26" t="s">
        <v>2920</v>
      </c>
      <c r="X26" t="s">
        <v>2921</v>
      </c>
      <c r="Y26" s="30"/>
      <c r="Z26" s="30"/>
      <c r="AA26">
        <v>1</v>
      </c>
      <c r="AB26" t="s">
        <v>848</v>
      </c>
      <c r="AC26" t="s">
        <v>849</v>
      </c>
      <c r="AD26" s="30"/>
      <c r="AE26" s="46"/>
      <c r="AF26" s="46"/>
      <c r="AG26" s="46"/>
      <c r="AH26" s="30"/>
      <c r="AI26" t="s">
        <v>2896</v>
      </c>
      <c r="AJ26" t="s">
        <v>2897</v>
      </c>
      <c r="AK26"/>
      <c r="AL26" s="30"/>
      <c r="AM26" s="30"/>
      <c r="AN26" s="30"/>
      <c r="AO26" s="30"/>
      <c r="AP26" s="30"/>
      <c r="AQ26" s="30"/>
      <c r="AR26" s="30"/>
      <c r="AS26" s="30"/>
      <c r="AT26" s="30"/>
      <c r="AU26" s="30"/>
      <c r="AV26" s="30"/>
      <c r="AW26" s="30"/>
      <c r="AX26" s="30"/>
      <c r="AY26" s="30"/>
      <c r="AZ26">
        <v>12</v>
      </c>
      <c r="BA26"/>
      <c r="BB26"/>
      <c r="BC26" t="s">
        <v>194</v>
      </c>
      <c r="BD26" t="s">
        <v>194</v>
      </c>
      <c r="BE26" t="s">
        <v>593</v>
      </c>
      <c r="BF26" t="s">
        <v>196</v>
      </c>
      <c r="BG26"/>
      <c r="BH26"/>
      <c r="BI26"/>
      <c r="BJ26" t="s">
        <v>2899</v>
      </c>
      <c r="BK26"/>
      <c r="BL26"/>
      <c r="BM26"/>
      <c r="BN26" t="s">
        <v>2900</v>
      </c>
      <c r="BO26" s="160" t="s">
        <v>2701</v>
      </c>
      <c r="BP26" t="s">
        <v>2922</v>
      </c>
    </row>
    <row r="27" spans="1:68" s="50" customFormat="1" ht="17.25" customHeight="1">
      <c r="A27" s="40" t="s">
        <v>434</v>
      </c>
      <c r="B27"/>
      <c r="C27" t="s">
        <v>2923</v>
      </c>
      <c r="D27" s="40" t="s">
        <v>2924</v>
      </c>
      <c r="E27" t="s">
        <v>2616</v>
      </c>
      <c r="F27" s="106" t="s">
        <v>2925</v>
      </c>
      <c r="G27" t="s">
        <v>2926</v>
      </c>
      <c r="H27">
        <v>2018</v>
      </c>
      <c r="I27" t="s">
        <v>2631</v>
      </c>
      <c r="J27" t="s">
        <v>2927</v>
      </c>
      <c r="K27"/>
      <c r="L27" s="45" t="s">
        <v>2894</v>
      </c>
      <c r="M27" t="s">
        <v>2622</v>
      </c>
      <c r="N27" s="30"/>
      <c r="O27" s="30"/>
      <c r="P27" s="30"/>
      <c r="Q27" s="30"/>
      <c r="R27" s="188"/>
      <c r="S27" s="42"/>
      <c r="T27" s="188"/>
      <c r="U27" t="s">
        <v>2928</v>
      </c>
      <c r="V27" t="s">
        <v>174</v>
      </c>
      <c r="W27" t="s">
        <v>2740</v>
      </c>
      <c r="X27" t="s">
        <v>2929</v>
      </c>
      <c r="Y27"/>
      <c r="Z27"/>
      <c r="AA27">
        <v>4</v>
      </c>
      <c r="AB27" t="s">
        <v>2930</v>
      </c>
      <c r="AC27" t="s">
        <v>2931</v>
      </c>
      <c r="AD27"/>
      <c r="AE27" s="30"/>
      <c r="AF27" s="30"/>
      <c r="AG27" t="s">
        <v>2932</v>
      </c>
      <c r="AH27"/>
      <c r="AI27" t="s">
        <v>2625</v>
      </c>
      <c r="AJ27" t="s">
        <v>2625</v>
      </c>
      <c r="AK27">
        <v>0.02</v>
      </c>
      <c r="AL27" s="30"/>
      <c r="AM27" s="30"/>
      <c r="AN27" s="30"/>
      <c r="AO27" t="s">
        <v>2933</v>
      </c>
      <c r="AP27"/>
      <c r="AQ27"/>
      <c r="AR27"/>
      <c r="AS27">
        <v>0</v>
      </c>
      <c r="AT27" s="30"/>
      <c r="AU27" s="30"/>
      <c r="AV27" s="30"/>
      <c r="AW27" s="30"/>
      <c r="AX27" s="30"/>
      <c r="AY27" s="65"/>
      <c r="AZ27">
        <v>12</v>
      </c>
      <c r="BA27" t="s">
        <v>120</v>
      </c>
      <c r="BB27" t="s">
        <v>2934</v>
      </c>
      <c r="BC27" t="s">
        <v>2935</v>
      </c>
      <c r="BD27" t="s">
        <v>194</v>
      </c>
      <c r="BE27" t="s">
        <v>2936</v>
      </c>
      <c r="BF27" t="s">
        <v>196</v>
      </c>
      <c r="BG27"/>
      <c r="BH27"/>
      <c r="BI27"/>
      <c r="BJ27" t="s">
        <v>2937</v>
      </c>
      <c r="BK27"/>
      <c r="BL27"/>
      <c r="BM27" t="s">
        <v>1196</v>
      </c>
      <c r="BN27" s="5" t="s">
        <v>2938</v>
      </c>
      <c r="BO27" s="152"/>
      <c r="BP27"/>
    </row>
    <row r="28" spans="1:68" s="50" customFormat="1" ht="51">
      <c r="A28" s="40" t="s">
        <v>434</v>
      </c>
      <c r="B28"/>
      <c r="C28" t="s">
        <v>2939</v>
      </c>
      <c r="D28" s="40" t="s">
        <v>203</v>
      </c>
      <c r="E28" t="s">
        <v>2616</v>
      </c>
      <c r="F28" t="s">
        <v>2940</v>
      </c>
      <c r="G28" t="s">
        <v>2941</v>
      </c>
      <c r="H28">
        <v>2019</v>
      </c>
      <c r="I28" t="s">
        <v>307</v>
      </c>
      <c r="J28" t="s">
        <v>2942</v>
      </c>
      <c r="K28"/>
      <c r="L28" s="179" t="s">
        <v>2943</v>
      </c>
      <c r="M28" t="s">
        <v>2622</v>
      </c>
      <c r="N28" t="s">
        <v>2944</v>
      </c>
      <c r="O28" t="s">
        <v>2945</v>
      </c>
      <c r="P28" s="180">
        <v>389500</v>
      </c>
      <c r="Q28" s="180">
        <v>9837000</v>
      </c>
      <c r="R28" s="189" t="s">
        <v>2946</v>
      </c>
      <c r="S28" t="s">
        <v>2946</v>
      </c>
      <c r="T28" s="189" t="s">
        <v>2947</v>
      </c>
      <c r="U28" t="s">
        <v>2948</v>
      </c>
      <c r="V28" t="s">
        <v>174</v>
      </c>
      <c r="W28" t="s">
        <v>214</v>
      </c>
      <c r="X28" t="s">
        <v>2949</v>
      </c>
      <c r="Y28" s="30"/>
      <c r="Z28" s="30"/>
      <c r="AA28">
        <v>5</v>
      </c>
      <c r="AB28" t="s">
        <v>2950</v>
      </c>
      <c r="AC28" t="s">
        <v>2951</v>
      </c>
      <c r="AD28" t="s">
        <v>2952</v>
      </c>
      <c r="AE28" s="30"/>
      <c r="AF28" s="30"/>
      <c r="AG28" s="30"/>
      <c r="AH28" s="30"/>
      <c r="AI28" s="30"/>
      <c r="AJ28" s="30"/>
      <c r="AK28">
        <v>0.53649999999999998</v>
      </c>
      <c r="AL28" s="52">
        <v>58474</v>
      </c>
      <c r="AM28" t="s">
        <v>2953</v>
      </c>
      <c r="AN28"/>
      <c r="AO28" t="s">
        <v>252</v>
      </c>
      <c r="AP28" s="30"/>
      <c r="AQ28" t="s">
        <v>2954</v>
      </c>
      <c r="AR28" s="30"/>
      <c r="AS28" s="49" t="s">
        <v>2955</v>
      </c>
      <c r="AT28" t="s">
        <v>2956</v>
      </c>
      <c r="AU28">
        <v>2</v>
      </c>
      <c r="AV28" t="s">
        <v>2954</v>
      </c>
      <c r="AW28" s="30"/>
      <c r="AX28" t="s">
        <v>294</v>
      </c>
      <c r="AY28" s="44" t="s">
        <v>2957</v>
      </c>
      <c r="AZ28" t="s">
        <v>2958</v>
      </c>
      <c r="BA28" t="s">
        <v>2661</v>
      </c>
      <c r="BB28"/>
      <c r="BC28" t="s">
        <v>194</v>
      </c>
      <c r="BD28" s="30"/>
      <c r="BE28" s="30"/>
      <c r="BF28" s="30"/>
      <c r="BG28"/>
      <c r="BH28"/>
      <c r="BI28"/>
      <c r="BJ28"/>
      <c r="BK28"/>
      <c r="BL28"/>
      <c r="BM28"/>
      <c r="BN28" t="s">
        <v>2959</v>
      </c>
      <c r="BO28" s="178" t="s">
        <v>2943</v>
      </c>
      <c r="BP28"/>
    </row>
    <row r="29" spans="1:68" s="50" customFormat="1">
      <c r="A29" s="40" t="s">
        <v>2888</v>
      </c>
      <c r="B29" s="150" t="s">
        <v>434</v>
      </c>
      <c r="C29" s="50" t="s">
        <v>2960</v>
      </c>
      <c r="D29" s="49" t="s">
        <v>203</v>
      </c>
      <c r="E29" t="s">
        <v>2616</v>
      </c>
      <c r="F29" t="s">
        <v>2961</v>
      </c>
      <c r="G29" t="s">
        <v>2962</v>
      </c>
      <c r="H29">
        <v>2019</v>
      </c>
      <c r="I29" s="49" t="s">
        <v>802</v>
      </c>
      <c r="J29" t="s">
        <v>2963</v>
      </c>
      <c r="K29"/>
      <c r="L29" s="59" t="s">
        <v>2964</v>
      </c>
      <c r="M29" t="s">
        <v>2622</v>
      </c>
      <c r="N29" s="30"/>
      <c r="O29" s="30"/>
      <c r="P29" s="30"/>
      <c r="Q29" s="30"/>
      <c r="R29" s="189" t="s">
        <v>2965</v>
      </c>
      <c r="S29" s="38" t="s">
        <v>2965</v>
      </c>
      <c r="T29" s="189" t="s">
        <v>2966</v>
      </c>
      <c r="U29" t="s">
        <v>2967</v>
      </c>
      <c r="V29" t="s">
        <v>174</v>
      </c>
      <c r="W29" t="s">
        <v>214</v>
      </c>
      <c r="X29" t="s">
        <v>2968</v>
      </c>
      <c r="Y29"/>
      <c r="Z29" t="s">
        <v>2969</v>
      </c>
      <c r="AA29">
        <v>6</v>
      </c>
      <c r="AB29" t="s">
        <v>2970</v>
      </c>
      <c r="AC29" t="s">
        <v>2971</v>
      </c>
      <c r="AD29" t="s">
        <v>2972</v>
      </c>
      <c r="AE29" s="30"/>
      <c r="AF29" s="30" t="s">
        <v>2973</v>
      </c>
      <c r="AG29" s="30"/>
      <c r="AH29" s="30"/>
      <c r="AI29" t="s">
        <v>2625</v>
      </c>
      <c r="AJ29" t="s">
        <v>2625</v>
      </c>
      <c r="AK29"/>
      <c r="AL29" s="30"/>
      <c r="AM29" s="30"/>
      <c r="AN29" t="s">
        <v>2974</v>
      </c>
      <c r="AO29" s="49" t="s">
        <v>2975</v>
      </c>
      <c r="AP29" t="s">
        <v>2976</v>
      </c>
      <c r="AQ29"/>
      <c r="AR29" t="s">
        <v>2977</v>
      </c>
      <c r="AS29">
        <v>0</v>
      </c>
      <c r="AT29" t="s">
        <v>2978</v>
      </c>
      <c r="AU29"/>
      <c r="AV29"/>
      <c r="AW29" t="s">
        <v>2979</v>
      </c>
      <c r="AX29" t="s">
        <v>2980</v>
      </c>
      <c r="AY29" t="s">
        <v>504</v>
      </c>
      <c r="AZ29">
        <v>5</v>
      </c>
      <c r="BA29" t="s">
        <v>120</v>
      </c>
      <c r="BB29"/>
      <c r="BC29" t="s">
        <v>194</v>
      </c>
      <c r="BD29" t="s">
        <v>194</v>
      </c>
      <c r="BE29" t="s">
        <v>2981</v>
      </c>
      <c r="BF29" t="s">
        <v>2982</v>
      </c>
      <c r="BG29"/>
      <c r="BH29"/>
      <c r="BI29"/>
      <c r="BJ29" t="s">
        <v>2983</v>
      </c>
      <c r="BK29"/>
      <c r="BL29"/>
      <c r="BM29"/>
      <c r="BN29" t="s">
        <v>2984</v>
      </c>
      <c r="BO29" s="152"/>
      <c r="BP29" t="s">
        <v>2985</v>
      </c>
    </row>
    <row r="30" spans="1:68" s="50" customFormat="1">
      <c r="A30" s="40" t="s">
        <v>434</v>
      </c>
      <c r="B30"/>
      <c r="C30" s="50" t="s">
        <v>2986</v>
      </c>
      <c r="D30" t="s">
        <v>203</v>
      </c>
      <c r="E30" t="s">
        <v>2616</v>
      </c>
      <c r="F30" t="s">
        <v>2890</v>
      </c>
      <c r="G30" t="s">
        <v>2891</v>
      </c>
      <c r="H30">
        <v>2011</v>
      </c>
      <c r="I30" t="s">
        <v>802</v>
      </c>
      <c r="J30" t="s">
        <v>2987</v>
      </c>
      <c r="K30"/>
      <c r="L30" s="59" t="s">
        <v>2988</v>
      </c>
      <c r="M30" t="s">
        <v>2738</v>
      </c>
      <c r="N30" s="30"/>
      <c r="O30" s="30"/>
      <c r="P30" s="30"/>
      <c r="Q30" s="30"/>
      <c r="R30" s="188"/>
      <c r="S30" s="42"/>
      <c r="T30" s="188"/>
      <c r="U30" t="s">
        <v>2989</v>
      </c>
      <c r="V30" t="s">
        <v>174</v>
      </c>
      <c r="W30" t="s">
        <v>1339</v>
      </c>
      <c r="X30" t="s">
        <v>2990</v>
      </c>
      <c r="Y30" s="30"/>
      <c r="Z30" s="30"/>
      <c r="AA30">
        <v>1</v>
      </c>
      <c r="AB30" t="s">
        <v>848</v>
      </c>
      <c r="AC30" t="s">
        <v>849</v>
      </c>
      <c r="AD30" t="s">
        <v>2991</v>
      </c>
      <c r="AE30" t="s">
        <v>2992</v>
      </c>
      <c r="AF30" t="s">
        <v>2993</v>
      </c>
      <c r="AG30" t="s">
        <v>2994</v>
      </c>
      <c r="AH30">
        <v>24</v>
      </c>
      <c r="AI30" t="s">
        <v>2897</v>
      </c>
      <c r="AJ30" t="s">
        <v>2897</v>
      </c>
      <c r="AK30"/>
      <c r="AL30" s="30"/>
      <c r="AM30" s="30"/>
      <c r="AN30" s="30"/>
      <c r="AO30" s="30"/>
      <c r="AP30" s="30"/>
      <c r="AQ30" s="30"/>
      <c r="AR30" s="30"/>
      <c r="AS30">
        <v>1</v>
      </c>
      <c r="AT30" s="30"/>
      <c r="AU30" s="30"/>
      <c r="AV30" s="30"/>
      <c r="AW30" s="30"/>
      <c r="AX30" s="30"/>
      <c r="AY30" s="44">
        <v>1</v>
      </c>
      <c r="AZ30">
        <v>18</v>
      </c>
      <c r="BA30" t="s">
        <v>2995</v>
      </c>
      <c r="BB30"/>
      <c r="BC30" t="s">
        <v>194</v>
      </c>
      <c r="BD30" t="s">
        <v>194</v>
      </c>
      <c r="BE30" t="s">
        <v>593</v>
      </c>
      <c r="BF30" t="s">
        <v>196</v>
      </c>
      <c r="BG30"/>
      <c r="BH30"/>
      <c r="BI30"/>
      <c r="BJ30" t="s">
        <v>2996</v>
      </c>
      <c r="BK30"/>
      <c r="BL30"/>
      <c r="BM30"/>
      <c r="BN30" t="s">
        <v>2997</v>
      </c>
      <c r="BO30" s="160" t="s">
        <v>2701</v>
      </c>
      <c r="BP30" t="s">
        <v>2998</v>
      </c>
    </row>
    <row r="31" spans="1:68" s="123" customFormat="1">
      <c r="A31" s="40" t="s">
        <v>2888</v>
      </c>
      <c r="B31" s="40" t="s">
        <v>434</v>
      </c>
      <c r="C31" t="s">
        <v>2999</v>
      </c>
      <c r="D31" s="40" t="s">
        <v>203</v>
      </c>
      <c r="E31" s="151" t="s">
        <v>2811</v>
      </c>
      <c r="F31" t="s">
        <v>3000</v>
      </c>
      <c r="G31" t="s">
        <v>3001</v>
      </c>
      <c r="H31">
        <v>2020</v>
      </c>
      <c r="I31" t="s">
        <v>802</v>
      </c>
      <c r="J31" t="s">
        <v>3002</v>
      </c>
      <c r="K31"/>
      <c r="L31" s="59" t="s">
        <v>3003</v>
      </c>
      <c r="M31" t="s">
        <v>2622</v>
      </c>
      <c r="N31" s="30"/>
      <c r="O31" s="30"/>
      <c r="P31" s="30"/>
      <c r="Q31" s="30"/>
      <c r="R31" s="189">
        <v>2017</v>
      </c>
      <c r="S31" s="38">
        <v>2017</v>
      </c>
      <c r="T31" s="188"/>
      <c r="U31" t="s">
        <v>3004</v>
      </c>
      <c r="V31" t="s">
        <v>174</v>
      </c>
      <c r="W31" t="s">
        <v>2724</v>
      </c>
      <c r="X31" t="s">
        <v>3005</v>
      </c>
      <c r="Y31" s="30"/>
      <c r="Z31" s="30"/>
      <c r="AA31">
        <v>12</v>
      </c>
      <c r="AB31" s="5" t="s">
        <v>3006</v>
      </c>
      <c r="AC31" t="s">
        <v>3007</v>
      </c>
      <c r="AD31" s="50" t="s">
        <v>3008</v>
      </c>
      <c r="AE31" s="30"/>
      <c r="AF31" s="30"/>
      <c r="AG31" s="30"/>
      <c r="AH31" s="30"/>
      <c r="AI31" t="s">
        <v>2625</v>
      </c>
      <c r="AJ31" t="s">
        <v>2625</v>
      </c>
      <c r="AK31" t="s">
        <v>3009</v>
      </c>
      <c r="AL31">
        <v>2022</v>
      </c>
      <c r="AM31" s="30"/>
      <c r="AN31" s="30"/>
      <c r="AO31" s="30"/>
      <c r="AP31" s="30"/>
      <c r="AQ31" s="30"/>
      <c r="AR31" s="30"/>
      <c r="AS31">
        <v>1</v>
      </c>
      <c r="AT31" s="30"/>
      <c r="AU31" s="30"/>
      <c r="AV31" s="30"/>
      <c r="AW31" s="30"/>
      <c r="AX31" s="30"/>
      <c r="AY31" t="s">
        <v>504</v>
      </c>
      <c r="AZ31">
        <v>3</v>
      </c>
      <c r="BA31" s="30"/>
      <c r="BB31" s="30"/>
      <c r="BC31" t="s">
        <v>194</v>
      </c>
      <c r="BD31" t="s">
        <v>194</v>
      </c>
      <c r="BE31" t="s">
        <v>3010</v>
      </c>
      <c r="BF31" t="s">
        <v>196</v>
      </c>
      <c r="BG31"/>
      <c r="BH31"/>
      <c r="BI31"/>
      <c r="BJ31" t="s">
        <v>3011</v>
      </c>
      <c r="BK31"/>
      <c r="BL31"/>
      <c r="BM31"/>
      <c r="BN31" t="s">
        <v>3012</v>
      </c>
      <c r="BO31" s="160" t="s">
        <v>3013</v>
      </c>
      <c r="BP31" t="s">
        <v>3014</v>
      </c>
    </row>
    <row r="32" spans="1:68">
      <c r="A32" s="69" t="s">
        <v>2888</v>
      </c>
      <c r="B32" s="69" t="s">
        <v>434</v>
      </c>
      <c r="C32" s="69" t="s">
        <v>3015</v>
      </c>
      <c r="D32" s="69"/>
      <c r="E32" s="69"/>
      <c r="F32" s="69" t="s">
        <v>3016</v>
      </c>
      <c r="G32" s="69"/>
      <c r="H32" s="69">
        <v>2010</v>
      </c>
      <c r="I32" s="53" t="s">
        <v>442</v>
      </c>
      <c r="J32" s="69" t="s">
        <v>3017</v>
      </c>
      <c r="K32" s="69"/>
      <c r="L32" s="69"/>
      <c r="M32" s="69"/>
      <c r="N32" s="69"/>
      <c r="O32" s="69"/>
      <c r="P32" s="69"/>
      <c r="Q32" s="69"/>
      <c r="R32" s="192"/>
      <c r="S32" s="107"/>
      <c r="T32" s="192"/>
      <c r="U32" s="69"/>
      <c r="V32" s="69" t="s">
        <v>174</v>
      </c>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157"/>
      <c r="BP32" s="69"/>
    </row>
    <row r="33" spans="1:68" ht="15" customHeight="1">
      <c r="A33" s="50" t="s">
        <v>2888</v>
      </c>
      <c r="B33" s="50" t="s">
        <v>434</v>
      </c>
      <c r="C33" s="50" t="s">
        <v>3018</v>
      </c>
      <c r="D33" s="50" t="s">
        <v>203</v>
      </c>
      <c r="E33" s="50" t="s">
        <v>2811</v>
      </c>
      <c r="F33" s="50" t="s">
        <v>3019</v>
      </c>
      <c r="G33" s="50" t="s">
        <v>3020</v>
      </c>
      <c r="H33" s="50">
        <v>2019</v>
      </c>
      <c r="I33" s="50" t="s">
        <v>802</v>
      </c>
      <c r="J33" s="50" t="s">
        <v>3021</v>
      </c>
      <c r="K33" s="50" t="s">
        <v>3021</v>
      </c>
      <c r="L33" s="90" t="s">
        <v>3022</v>
      </c>
      <c r="M33" s="50" t="s">
        <v>2738</v>
      </c>
      <c r="N33" s="50"/>
      <c r="O33" s="50"/>
      <c r="P33" s="50"/>
      <c r="Q33" s="50"/>
      <c r="R33" s="193" t="s">
        <v>3023</v>
      </c>
      <c r="S33" s="61" t="s">
        <v>3024</v>
      </c>
      <c r="T33" s="193" t="s">
        <v>2875</v>
      </c>
      <c r="U33" s="50" t="s">
        <v>3025</v>
      </c>
      <c r="V33" s="50" t="s">
        <v>174</v>
      </c>
      <c r="W33" s="50" t="s">
        <v>175</v>
      </c>
      <c r="X33" s="50" t="s">
        <v>3026</v>
      </c>
      <c r="Y33" s="50"/>
      <c r="Z33" s="50"/>
      <c r="AA33" s="50">
        <v>4</v>
      </c>
      <c r="AB33" s="91" t="s">
        <v>3027</v>
      </c>
      <c r="AC33" s="50" t="s">
        <v>3028</v>
      </c>
      <c r="AD33" s="50"/>
      <c r="AE33" s="50"/>
      <c r="AF33" s="50"/>
      <c r="AG33" s="50"/>
      <c r="AH33" s="50"/>
      <c r="AI33" s="50" t="s">
        <v>3029</v>
      </c>
      <c r="AJ33" s="50"/>
      <c r="AK33" s="50"/>
      <c r="AL33" s="50" t="s">
        <v>3030</v>
      </c>
      <c r="AM33" s="50"/>
      <c r="AN33" s="50"/>
      <c r="AO33" s="50" t="s">
        <v>3031</v>
      </c>
      <c r="AP33" s="50"/>
      <c r="AQ33" s="50"/>
      <c r="AR33" s="50"/>
      <c r="AS33" s="50">
        <v>1</v>
      </c>
      <c r="AT33" s="50"/>
      <c r="AU33" s="50" t="s">
        <v>2500</v>
      </c>
      <c r="AV33" s="50"/>
      <c r="AW33" s="50"/>
      <c r="AX33" s="50"/>
      <c r="AY33" s="128"/>
      <c r="AZ33" s="50">
        <v>14</v>
      </c>
      <c r="BA33" s="50" t="s">
        <v>193</v>
      </c>
      <c r="BB33" s="50"/>
      <c r="BC33" s="50" t="s">
        <v>194</v>
      </c>
      <c r="BD33" s="50" t="s">
        <v>194</v>
      </c>
      <c r="BE33" s="50" t="s">
        <v>593</v>
      </c>
      <c r="BF33" s="50" t="s">
        <v>797</v>
      </c>
      <c r="BG33" s="50"/>
      <c r="BH33" s="50"/>
      <c r="BI33" s="50"/>
      <c r="BJ33" s="50" t="s">
        <v>3032</v>
      </c>
      <c r="BK33" s="50"/>
      <c r="BL33" s="50"/>
      <c r="BM33" s="50"/>
      <c r="BN33" s="50" t="s">
        <v>3033</v>
      </c>
      <c r="BO33" s="158"/>
      <c r="BP33" s="50"/>
    </row>
    <row r="34" spans="1:68" s="50" customFormat="1">
      <c r="A34" s="40" t="s">
        <v>434</v>
      </c>
      <c r="B34"/>
      <c r="C34" s="50" t="s">
        <v>3034</v>
      </c>
      <c r="D34" s="40" t="s">
        <v>203</v>
      </c>
      <c r="E34" t="s">
        <v>2616</v>
      </c>
      <c r="F34" t="s">
        <v>3035</v>
      </c>
      <c r="G34" t="s">
        <v>3036</v>
      </c>
      <c r="H34">
        <v>2003</v>
      </c>
      <c r="I34" t="s">
        <v>2631</v>
      </c>
      <c r="J34" s="98" t="s">
        <v>3037</v>
      </c>
      <c r="K34"/>
      <c r="L34" s="43" t="s">
        <v>3038</v>
      </c>
      <c r="M34" t="s">
        <v>2622</v>
      </c>
      <c r="N34" s="30"/>
      <c r="O34" s="30"/>
      <c r="P34" s="30"/>
      <c r="Q34" s="30"/>
      <c r="R34" s="189">
        <v>2001</v>
      </c>
      <c r="S34" s="38" t="s">
        <v>327</v>
      </c>
      <c r="T34" s="189">
        <v>2002</v>
      </c>
      <c r="U34" t="s">
        <v>3039</v>
      </c>
      <c r="V34" t="s">
        <v>174</v>
      </c>
      <c r="W34" t="s">
        <v>279</v>
      </c>
      <c r="X34" t="s">
        <v>3040</v>
      </c>
      <c r="Y34" s="30"/>
      <c r="Z34" s="30"/>
      <c r="AA34">
        <v>2</v>
      </c>
      <c r="AB34" t="s">
        <v>3041</v>
      </c>
      <c r="AC34" t="s">
        <v>3042</v>
      </c>
      <c r="AD34" s="30"/>
      <c r="AE34" t="s">
        <v>3043</v>
      </c>
      <c r="AF34" s="30"/>
      <c r="AG34" s="30"/>
      <c r="AH34" s="30"/>
      <c r="AI34" s="30" t="s">
        <v>2625</v>
      </c>
      <c r="AJ34" s="30" t="s">
        <v>2625</v>
      </c>
      <c r="AK34" s="30"/>
      <c r="AL34" t="s">
        <v>3044</v>
      </c>
      <c r="AM34" s="30"/>
      <c r="AN34" t="s">
        <v>3045</v>
      </c>
      <c r="AO34" t="s">
        <v>3046</v>
      </c>
      <c r="AP34" s="30"/>
      <c r="AQ34" t="s">
        <v>3047</v>
      </c>
      <c r="AR34" t="s">
        <v>3048</v>
      </c>
      <c r="AS34" s="30"/>
      <c r="AT34" t="s">
        <v>3049</v>
      </c>
      <c r="AU34"/>
      <c r="AV34" t="s">
        <v>3047</v>
      </c>
      <c r="AW34" s="30"/>
      <c r="AX34" s="30"/>
      <c r="AY34" s="44">
        <v>1</v>
      </c>
      <c r="AZ34">
        <v>12</v>
      </c>
      <c r="BA34" s="30" t="s">
        <v>2661</v>
      </c>
      <c r="BB34" t="s">
        <v>3050</v>
      </c>
      <c r="BC34" t="s">
        <v>194</v>
      </c>
      <c r="BD34" t="s">
        <v>194</v>
      </c>
      <c r="BE34" t="s">
        <v>593</v>
      </c>
      <c r="BF34" t="s">
        <v>196</v>
      </c>
      <c r="BG34"/>
      <c r="BH34"/>
      <c r="BI34"/>
      <c r="BJ34"/>
      <c r="BK34"/>
      <c r="BL34"/>
      <c r="BM34" s="98" t="s">
        <v>3051</v>
      </c>
      <c r="BN34"/>
      <c r="BO34" s="5"/>
      <c r="BP34"/>
    </row>
    <row r="35" spans="1:68" s="50" customFormat="1">
      <c r="A35" s="50" t="s">
        <v>434</v>
      </c>
      <c r="C35" s="50" t="s">
        <v>3052</v>
      </c>
      <c r="D35" s="50" t="s">
        <v>203</v>
      </c>
      <c r="E35" s="50" t="s">
        <v>2616</v>
      </c>
      <c r="F35" s="50" t="s">
        <v>3053</v>
      </c>
      <c r="G35" s="50" t="s">
        <v>3054</v>
      </c>
      <c r="H35" s="50">
        <v>2018</v>
      </c>
      <c r="I35" s="50" t="s">
        <v>2631</v>
      </c>
      <c r="J35" s="50" t="s">
        <v>3055</v>
      </c>
      <c r="L35" s="60" t="s">
        <v>3056</v>
      </c>
      <c r="M35" s="50" t="s">
        <v>2622</v>
      </c>
      <c r="N35" s="62"/>
      <c r="O35" s="62"/>
      <c r="P35" s="62"/>
      <c r="Q35" s="62"/>
      <c r="R35" s="193"/>
      <c r="S35" s="61"/>
      <c r="T35" s="193"/>
      <c r="U35" s="50" t="s">
        <v>3057</v>
      </c>
      <c r="V35" s="50" t="s">
        <v>174</v>
      </c>
      <c r="W35" s="50" t="s">
        <v>279</v>
      </c>
      <c r="AA35" s="50">
        <v>1</v>
      </c>
      <c r="AB35" s="50" t="s">
        <v>3058</v>
      </c>
      <c r="AC35" s="50" t="s">
        <v>2791</v>
      </c>
      <c r="AT35" s="50" t="s">
        <v>1527</v>
      </c>
      <c r="AY35" s="128"/>
      <c r="BA35" s="50" t="s">
        <v>193</v>
      </c>
      <c r="BD35" s="50" t="s">
        <v>194</v>
      </c>
      <c r="BE35" s="50" t="s">
        <v>2644</v>
      </c>
      <c r="BF35" s="50" t="s">
        <v>1550</v>
      </c>
      <c r="BJ35" s="50" t="s">
        <v>3059</v>
      </c>
      <c r="BN35" s="50" t="s">
        <v>3060</v>
      </c>
      <c r="BO35" s="159"/>
      <c r="BP35" s="50" t="s">
        <v>3061</v>
      </c>
    </row>
    <row r="36" spans="1:68">
      <c r="A36" s="50" t="s">
        <v>434</v>
      </c>
      <c r="B36" s="50"/>
      <c r="C36" s="50" t="s">
        <v>3062</v>
      </c>
      <c r="D36" s="50" t="s">
        <v>203</v>
      </c>
      <c r="E36" s="50" t="s">
        <v>2616</v>
      </c>
      <c r="F36" s="50" t="s">
        <v>3053</v>
      </c>
      <c r="G36" s="50" t="s">
        <v>3054</v>
      </c>
      <c r="H36" s="50">
        <v>2018</v>
      </c>
      <c r="I36" s="50" t="s">
        <v>2631</v>
      </c>
      <c r="J36" s="50" t="s">
        <v>3055</v>
      </c>
      <c r="K36" s="50"/>
      <c r="L36" s="60" t="s">
        <v>3056</v>
      </c>
      <c r="M36" s="50" t="s">
        <v>2622</v>
      </c>
      <c r="N36" s="62"/>
      <c r="O36" s="62"/>
      <c r="P36" s="62"/>
      <c r="Q36" s="62"/>
      <c r="R36" s="193"/>
      <c r="S36" s="61"/>
      <c r="T36" s="193"/>
      <c r="U36" s="50" t="s">
        <v>3057</v>
      </c>
      <c r="V36" s="50" t="s">
        <v>174</v>
      </c>
      <c r="W36" s="50" t="s">
        <v>279</v>
      </c>
      <c r="X36" s="50"/>
      <c r="Y36" s="50"/>
      <c r="Z36" s="50"/>
      <c r="AA36" s="50">
        <v>1</v>
      </c>
      <c r="AB36" s="50" t="s">
        <v>3058</v>
      </c>
      <c r="AC36" s="50" t="s">
        <v>2791</v>
      </c>
      <c r="AD36" s="50"/>
      <c r="AE36" s="50"/>
      <c r="AF36" s="50"/>
      <c r="AG36" s="50"/>
      <c r="AH36" s="50"/>
      <c r="AI36" s="50"/>
      <c r="AJ36" s="50"/>
      <c r="AK36" s="50"/>
      <c r="AL36" s="50"/>
      <c r="AM36" s="50"/>
      <c r="AN36" s="50"/>
      <c r="AO36" s="50"/>
      <c r="AP36" s="50"/>
      <c r="AQ36" s="50"/>
      <c r="AR36" s="50"/>
      <c r="AS36" s="50"/>
      <c r="AT36" s="50" t="s">
        <v>1527</v>
      </c>
      <c r="AU36" s="50"/>
      <c r="AV36" s="50"/>
      <c r="AW36" s="50"/>
      <c r="AX36" s="50"/>
      <c r="AY36" s="128"/>
      <c r="AZ36" s="50"/>
      <c r="BA36" s="50" t="s">
        <v>193</v>
      </c>
      <c r="BB36" s="50"/>
      <c r="BC36" s="50"/>
      <c r="BD36" s="50" t="s">
        <v>194</v>
      </c>
      <c r="BE36" s="50" t="s">
        <v>2644</v>
      </c>
      <c r="BF36" s="50" t="s">
        <v>1550</v>
      </c>
      <c r="BG36" s="50"/>
      <c r="BH36" s="50"/>
      <c r="BI36" s="50"/>
      <c r="BJ36" s="50" t="s">
        <v>3059</v>
      </c>
      <c r="BK36" s="50"/>
      <c r="BL36" s="50"/>
      <c r="BM36" s="50"/>
      <c r="BN36" s="50" t="s">
        <v>3060</v>
      </c>
      <c r="BO36" s="159"/>
      <c r="BP36" s="50" t="s">
        <v>3061</v>
      </c>
    </row>
    <row r="37" spans="1:68">
      <c r="A37" s="50" t="s">
        <v>434</v>
      </c>
      <c r="B37" s="50"/>
      <c r="C37" s="50" t="s">
        <v>3063</v>
      </c>
      <c r="D37" s="50" t="s">
        <v>203</v>
      </c>
      <c r="E37" s="50" t="s">
        <v>2616</v>
      </c>
      <c r="F37" s="50" t="s">
        <v>3053</v>
      </c>
      <c r="G37" s="50" t="s">
        <v>3054</v>
      </c>
      <c r="H37" s="50">
        <v>2018</v>
      </c>
      <c r="I37" s="50" t="s">
        <v>2631</v>
      </c>
      <c r="J37" s="50" t="s">
        <v>3055</v>
      </c>
      <c r="K37" s="50"/>
      <c r="L37" s="60" t="s">
        <v>3056</v>
      </c>
      <c r="M37" s="50" t="s">
        <v>2622</v>
      </c>
      <c r="N37" s="62"/>
      <c r="O37" s="62"/>
      <c r="P37" s="62"/>
      <c r="Q37" s="62"/>
      <c r="R37" s="193"/>
      <c r="S37" s="50"/>
      <c r="T37" s="193"/>
      <c r="U37" s="50" t="s">
        <v>3057</v>
      </c>
      <c r="V37" s="50" t="s">
        <v>174</v>
      </c>
      <c r="W37" s="50" t="s">
        <v>279</v>
      </c>
      <c r="X37" s="50"/>
      <c r="Y37" s="50"/>
      <c r="Z37" s="50"/>
      <c r="AA37" s="50">
        <v>1</v>
      </c>
      <c r="AB37" s="50" t="s">
        <v>3064</v>
      </c>
      <c r="AC37" s="50" t="s">
        <v>2791</v>
      </c>
      <c r="AD37" s="50"/>
      <c r="AE37" s="50"/>
      <c r="AF37" s="50"/>
      <c r="AG37" s="50"/>
      <c r="AH37" s="50"/>
      <c r="AI37" s="50"/>
      <c r="AJ37" s="50"/>
      <c r="AK37" s="50"/>
      <c r="AL37" s="50"/>
      <c r="AM37" s="50"/>
      <c r="AN37" s="50"/>
      <c r="AO37" s="50"/>
      <c r="AP37" s="50"/>
      <c r="AQ37" s="50"/>
      <c r="AR37" s="50"/>
      <c r="AS37" s="50"/>
      <c r="AT37" s="50" t="s">
        <v>1527</v>
      </c>
      <c r="AU37" s="50"/>
      <c r="AV37" s="50"/>
      <c r="AW37" s="50"/>
      <c r="AX37" s="50"/>
      <c r="AY37" s="128"/>
      <c r="AZ37" s="50"/>
      <c r="BA37" s="50" t="s">
        <v>193</v>
      </c>
      <c r="BB37" s="50"/>
      <c r="BC37" s="50"/>
      <c r="BD37" s="50" t="s">
        <v>194</v>
      </c>
      <c r="BE37" s="50" t="s">
        <v>2644</v>
      </c>
      <c r="BF37" s="50" t="s">
        <v>1550</v>
      </c>
      <c r="BG37" s="50"/>
      <c r="BH37" s="50"/>
      <c r="BI37" s="50"/>
      <c r="BJ37" s="50" t="s">
        <v>3059</v>
      </c>
      <c r="BK37" s="50"/>
      <c r="BL37" s="50"/>
      <c r="BM37" s="50"/>
      <c r="BN37" s="50" t="s">
        <v>3060</v>
      </c>
      <c r="BO37" s="159"/>
      <c r="BP37" s="50" t="s">
        <v>3061</v>
      </c>
    </row>
    <row r="38" spans="1:68">
      <c r="A38" s="50" t="s">
        <v>434</v>
      </c>
      <c r="B38" s="50"/>
      <c r="C38" s="50" t="s">
        <v>3065</v>
      </c>
      <c r="D38" s="50" t="s">
        <v>203</v>
      </c>
      <c r="E38" s="50" t="s">
        <v>2616</v>
      </c>
      <c r="F38" s="50" t="s">
        <v>3053</v>
      </c>
      <c r="G38" s="50" t="s">
        <v>3054</v>
      </c>
      <c r="H38" s="50">
        <v>2018</v>
      </c>
      <c r="I38" s="50" t="s">
        <v>2631</v>
      </c>
      <c r="J38" s="50" t="s">
        <v>3055</v>
      </c>
      <c r="K38" s="50"/>
      <c r="L38" s="60" t="s">
        <v>3056</v>
      </c>
      <c r="M38" s="50" t="s">
        <v>2622</v>
      </c>
      <c r="N38" s="62"/>
      <c r="O38" s="62"/>
      <c r="P38" s="62"/>
      <c r="Q38" s="62"/>
      <c r="R38" s="193"/>
      <c r="S38" s="61"/>
      <c r="T38" s="193"/>
      <c r="U38" s="50" t="s">
        <v>3057</v>
      </c>
      <c r="V38" s="50" t="s">
        <v>174</v>
      </c>
      <c r="W38" s="50" t="s">
        <v>279</v>
      </c>
      <c r="X38" s="50"/>
      <c r="Y38" s="50"/>
      <c r="Z38" s="50"/>
      <c r="AA38" s="50">
        <v>1</v>
      </c>
      <c r="AB38" s="50" t="s">
        <v>3058</v>
      </c>
      <c r="AC38" s="50" t="s">
        <v>2791</v>
      </c>
      <c r="AD38" s="50"/>
      <c r="AE38" s="50"/>
      <c r="AF38" s="50"/>
      <c r="AG38" s="50"/>
      <c r="AH38" s="50"/>
      <c r="AI38" s="50"/>
      <c r="AJ38" s="50"/>
      <c r="AK38" s="50"/>
      <c r="AL38" s="50"/>
      <c r="AM38" s="50"/>
      <c r="AN38" s="50"/>
      <c r="AO38" s="50"/>
      <c r="AP38" s="50"/>
      <c r="AQ38" s="50"/>
      <c r="AR38" s="50"/>
      <c r="AS38" s="50"/>
      <c r="AT38" s="50" t="s">
        <v>1527</v>
      </c>
      <c r="AU38" s="50"/>
      <c r="AV38" s="50"/>
      <c r="AW38" s="50"/>
      <c r="AX38" s="50"/>
      <c r="AY38" s="128"/>
      <c r="AZ38" s="50"/>
      <c r="BA38" s="50" t="s">
        <v>193</v>
      </c>
      <c r="BB38" s="50"/>
      <c r="BC38" s="50"/>
      <c r="BD38" s="50" t="s">
        <v>194</v>
      </c>
      <c r="BE38" s="50" t="s">
        <v>2644</v>
      </c>
      <c r="BF38" s="50" t="s">
        <v>1550</v>
      </c>
      <c r="BG38" s="50"/>
      <c r="BH38" s="50"/>
      <c r="BI38" s="50"/>
      <c r="BJ38" s="50" t="s">
        <v>3059</v>
      </c>
      <c r="BK38" s="50"/>
      <c r="BL38" s="50"/>
      <c r="BM38" s="50"/>
      <c r="BN38" s="50" t="s">
        <v>3060</v>
      </c>
      <c r="BO38" s="159"/>
      <c r="BP38" s="50" t="s">
        <v>3061</v>
      </c>
    </row>
    <row r="39" spans="1:68" s="50" customFormat="1">
      <c r="A39" s="50" t="s">
        <v>434</v>
      </c>
      <c r="C39" s="50" t="s">
        <v>3066</v>
      </c>
      <c r="D39" s="50" t="s">
        <v>203</v>
      </c>
      <c r="E39" s="50" t="s">
        <v>2616</v>
      </c>
      <c r="F39" s="50" t="s">
        <v>3053</v>
      </c>
      <c r="G39" s="50" t="s">
        <v>3054</v>
      </c>
      <c r="H39" s="50">
        <v>2018</v>
      </c>
      <c r="I39" s="50" t="s">
        <v>2631</v>
      </c>
      <c r="J39" s="50" t="s">
        <v>3055</v>
      </c>
      <c r="L39" s="60" t="s">
        <v>3056</v>
      </c>
      <c r="M39" s="50" t="s">
        <v>2622</v>
      </c>
      <c r="N39" s="62"/>
      <c r="O39" s="62"/>
      <c r="P39" s="62"/>
      <c r="Q39" s="62"/>
      <c r="R39" s="193"/>
      <c r="S39" s="61"/>
      <c r="T39" s="193"/>
      <c r="U39" s="50" t="s">
        <v>3057</v>
      </c>
      <c r="V39" s="50" t="s">
        <v>174</v>
      </c>
      <c r="W39" s="50" t="s">
        <v>279</v>
      </c>
      <c r="AA39" s="50">
        <v>1</v>
      </c>
      <c r="AB39" s="50" t="s">
        <v>3058</v>
      </c>
      <c r="AC39" s="50" t="s">
        <v>2791</v>
      </c>
      <c r="AT39" s="50" t="s">
        <v>1527</v>
      </c>
      <c r="AY39" s="128"/>
      <c r="BA39" s="50" t="s">
        <v>193</v>
      </c>
      <c r="BD39" s="50" t="s">
        <v>194</v>
      </c>
      <c r="BE39" s="50" t="s">
        <v>2644</v>
      </c>
      <c r="BF39" s="50" t="s">
        <v>1550</v>
      </c>
      <c r="BJ39" s="50" t="s">
        <v>3059</v>
      </c>
      <c r="BN39" s="50" t="s">
        <v>3060</v>
      </c>
      <c r="BO39" s="159"/>
      <c r="BP39" s="50" t="s">
        <v>3061</v>
      </c>
    </row>
    <row r="40" spans="1:68">
      <c r="A40" s="50" t="s">
        <v>434</v>
      </c>
      <c r="B40" s="50"/>
      <c r="C40" s="50" t="s">
        <v>3067</v>
      </c>
      <c r="D40" s="50" t="s">
        <v>203</v>
      </c>
      <c r="E40" s="50" t="s">
        <v>2616</v>
      </c>
      <c r="F40" s="50" t="s">
        <v>3053</v>
      </c>
      <c r="G40" s="50" t="s">
        <v>3054</v>
      </c>
      <c r="H40" s="50">
        <v>2018</v>
      </c>
      <c r="I40" s="50" t="s">
        <v>2631</v>
      </c>
      <c r="J40" s="50" t="s">
        <v>3055</v>
      </c>
      <c r="K40" s="50"/>
      <c r="L40" s="60" t="s">
        <v>3056</v>
      </c>
      <c r="M40" s="50" t="s">
        <v>2622</v>
      </c>
      <c r="N40" s="62"/>
      <c r="O40" s="62"/>
      <c r="P40" s="62"/>
      <c r="Q40" s="62"/>
      <c r="R40" s="193"/>
      <c r="S40" s="61"/>
      <c r="T40" s="193"/>
      <c r="U40" s="50" t="s">
        <v>3057</v>
      </c>
      <c r="V40" s="50" t="s">
        <v>174</v>
      </c>
      <c r="W40" s="50" t="s">
        <v>279</v>
      </c>
      <c r="X40" s="50"/>
      <c r="Y40" s="50"/>
      <c r="Z40" s="50"/>
      <c r="AA40" s="50">
        <v>1</v>
      </c>
      <c r="AB40" s="50" t="s">
        <v>3058</v>
      </c>
      <c r="AC40" s="50" t="s">
        <v>2791</v>
      </c>
      <c r="AD40" s="50"/>
      <c r="AE40" s="50"/>
      <c r="AF40" s="50"/>
      <c r="AG40" s="50"/>
      <c r="AH40" s="50"/>
      <c r="AI40" s="50"/>
      <c r="AJ40" s="50"/>
      <c r="AK40" s="50"/>
      <c r="AL40" s="50"/>
      <c r="AM40" s="50"/>
      <c r="AN40" s="50"/>
      <c r="AO40" s="50"/>
      <c r="AP40" s="50"/>
      <c r="AQ40" s="50"/>
      <c r="AR40" s="50"/>
      <c r="AS40" s="50"/>
      <c r="AT40" s="50" t="s">
        <v>1527</v>
      </c>
      <c r="AU40" s="50"/>
      <c r="AV40" s="50"/>
      <c r="AW40" s="50"/>
      <c r="AX40" s="50"/>
      <c r="AY40" s="128"/>
      <c r="AZ40" s="50"/>
      <c r="BA40" s="50" t="s">
        <v>193</v>
      </c>
      <c r="BB40" s="50"/>
      <c r="BC40" s="50"/>
      <c r="BD40" s="50" t="s">
        <v>194</v>
      </c>
      <c r="BE40" s="50" t="s">
        <v>2644</v>
      </c>
      <c r="BF40" s="50" t="s">
        <v>1550</v>
      </c>
      <c r="BG40" s="50"/>
      <c r="BH40" s="50"/>
      <c r="BI40" s="50"/>
      <c r="BJ40" s="50" t="s">
        <v>3059</v>
      </c>
      <c r="BK40" s="50"/>
      <c r="BL40" s="50"/>
      <c r="BM40" s="50"/>
      <c r="BN40" s="50" t="s">
        <v>3060</v>
      </c>
      <c r="BO40" s="159"/>
      <c r="BP40" s="50" t="s">
        <v>3061</v>
      </c>
    </row>
    <row r="41" spans="1:68">
      <c r="A41" s="40" t="s">
        <v>434</v>
      </c>
      <c r="C41" s="173" t="s">
        <v>3051</v>
      </c>
      <c r="D41" s="40" t="s">
        <v>203</v>
      </c>
      <c r="E41" t="s">
        <v>2616</v>
      </c>
      <c r="F41" s="98" t="s">
        <v>3068</v>
      </c>
      <c r="G41" t="s">
        <v>3036</v>
      </c>
      <c r="H41">
        <v>2003</v>
      </c>
      <c r="I41" t="s">
        <v>2631</v>
      </c>
      <c r="J41" t="s">
        <v>3069</v>
      </c>
      <c r="L41" s="43" t="s">
        <v>3038</v>
      </c>
      <c r="M41" t="s">
        <v>2622</v>
      </c>
      <c r="N41" s="30"/>
      <c r="O41" s="30"/>
      <c r="P41" s="30"/>
      <c r="Q41" s="30"/>
      <c r="R41" s="188"/>
      <c r="S41" s="30"/>
      <c r="T41" s="188"/>
      <c r="U41" t="s">
        <v>3070</v>
      </c>
      <c r="V41" t="s">
        <v>174</v>
      </c>
      <c r="W41" t="s">
        <v>279</v>
      </c>
      <c r="X41" t="s">
        <v>3040</v>
      </c>
      <c r="Y41" s="30"/>
      <c r="Z41" s="30"/>
      <c r="AA41">
        <v>3</v>
      </c>
      <c r="AB41" t="s">
        <v>3071</v>
      </c>
      <c r="AC41" t="s">
        <v>3072</v>
      </c>
      <c r="AD41" s="30"/>
      <c r="AE41" s="30"/>
      <c r="AF41" s="30"/>
      <c r="AG41" s="30"/>
      <c r="AH41" s="30"/>
      <c r="AI41" t="s">
        <v>2625</v>
      </c>
      <c r="AJ41" t="s">
        <v>3073</v>
      </c>
      <c r="AK41" t="s">
        <v>3074</v>
      </c>
      <c r="AL41" s="30"/>
      <c r="AM41" s="30"/>
      <c r="AN41" s="30"/>
      <c r="AO41" s="30"/>
      <c r="AP41" s="30"/>
      <c r="AQ41" t="s">
        <v>3075</v>
      </c>
      <c r="AR41" t="s">
        <v>3076</v>
      </c>
      <c r="AS41" s="30"/>
      <c r="AT41" t="s">
        <v>3077</v>
      </c>
      <c r="AV41" t="s">
        <v>3075</v>
      </c>
      <c r="AX41" t="s">
        <v>3078</v>
      </c>
      <c r="AY41" s="65"/>
      <c r="AZ41" s="30"/>
      <c r="BA41" s="30" t="s">
        <v>2661</v>
      </c>
      <c r="BB41" s="30"/>
      <c r="BC41" t="s">
        <v>194</v>
      </c>
      <c r="BD41" t="s">
        <v>194</v>
      </c>
      <c r="BE41" t="s">
        <v>593</v>
      </c>
      <c r="BF41" t="s">
        <v>797</v>
      </c>
      <c r="BM41" t="s">
        <v>3034</v>
      </c>
      <c r="BO41" s="5"/>
    </row>
    <row r="42" spans="1:68" s="50" customFormat="1">
      <c r="A42" s="40" t="s">
        <v>434</v>
      </c>
      <c r="B42"/>
      <c r="C42" s="174" t="s">
        <v>3079</v>
      </c>
      <c r="D42" s="40" t="s">
        <v>203</v>
      </c>
      <c r="E42" t="s">
        <v>2616</v>
      </c>
      <c r="F42" t="s">
        <v>3080</v>
      </c>
      <c r="G42" t="s">
        <v>3036</v>
      </c>
      <c r="H42">
        <v>2005</v>
      </c>
      <c r="I42" t="s">
        <v>3081</v>
      </c>
      <c r="J42" s="98" t="s">
        <v>3082</v>
      </c>
      <c r="K42"/>
      <c r="L42" s="43" t="s">
        <v>3038</v>
      </c>
      <c r="M42" t="s">
        <v>2622</v>
      </c>
      <c r="N42" s="30"/>
      <c r="O42" s="30"/>
      <c r="P42" s="30"/>
      <c r="Q42" s="30"/>
      <c r="R42" s="189" t="s">
        <v>3083</v>
      </c>
      <c r="S42" t="s">
        <v>3083</v>
      </c>
      <c r="T42" s="189">
        <v>2005</v>
      </c>
      <c r="U42" t="s">
        <v>3084</v>
      </c>
      <c r="V42" t="s">
        <v>174</v>
      </c>
      <c r="W42" t="s">
        <v>279</v>
      </c>
      <c r="X42" s="198" t="s">
        <v>3085</v>
      </c>
      <c r="Y42" s="30"/>
      <c r="Z42" s="30"/>
      <c r="AA42" t="s">
        <v>3086</v>
      </c>
      <c r="AB42" t="s">
        <v>3087</v>
      </c>
      <c r="AC42" s="30" t="s">
        <v>3088</v>
      </c>
      <c r="AD42" s="30"/>
      <c r="AE42" s="30"/>
      <c r="AF42" t="s">
        <v>3089</v>
      </c>
      <c r="AG42" s="30"/>
      <c r="AH42" s="30"/>
      <c r="AI42" s="198" t="s">
        <v>3090</v>
      </c>
      <c r="AJ42" s="198" t="s">
        <v>3091</v>
      </c>
      <c r="AK42" s="30"/>
      <c r="AL42" s="30"/>
      <c r="AM42" s="30"/>
      <c r="AN42" s="30"/>
      <c r="AO42" s="30"/>
      <c r="AP42" s="30"/>
      <c r="AQ42" s="30"/>
      <c r="AR42" s="30"/>
      <c r="AS42" s="30"/>
      <c r="AT42" s="30"/>
      <c r="AU42" s="30"/>
      <c r="AV42" s="30"/>
      <c r="AW42" s="30"/>
      <c r="AX42" s="30"/>
      <c r="AY42" s="65"/>
      <c r="AZ42" t="s">
        <v>3092</v>
      </c>
      <c r="BA42" s="30" t="s">
        <v>2661</v>
      </c>
      <c r="BB42"/>
      <c r="BC42" t="s">
        <v>194</v>
      </c>
      <c r="BD42" t="s">
        <v>194</v>
      </c>
      <c r="BE42" t="s">
        <v>593</v>
      </c>
      <c r="BF42" t="s">
        <v>196</v>
      </c>
      <c r="BG42"/>
      <c r="BH42"/>
      <c r="BI42"/>
      <c r="BJ42"/>
      <c r="BK42"/>
      <c r="BL42"/>
      <c r="BM42"/>
      <c r="BN42"/>
      <c r="BO42" s="5"/>
      <c r="BP42"/>
    </row>
    <row r="43" spans="1:68">
      <c r="A43" s="40" t="s">
        <v>434</v>
      </c>
      <c r="C43" s="173" t="s">
        <v>3093</v>
      </c>
      <c r="D43" s="40" t="s">
        <v>203</v>
      </c>
      <c r="E43" t="s">
        <v>2616</v>
      </c>
      <c r="F43" s="98" t="s">
        <v>3094</v>
      </c>
      <c r="G43" t="s">
        <v>3036</v>
      </c>
      <c r="H43">
        <v>2008</v>
      </c>
      <c r="I43" t="s">
        <v>2631</v>
      </c>
      <c r="J43" t="s">
        <v>3095</v>
      </c>
      <c r="L43" s="43" t="s">
        <v>3038</v>
      </c>
      <c r="M43" t="s">
        <v>2622</v>
      </c>
      <c r="N43" t="s">
        <v>3096</v>
      </c>
      <c r="O43" t="s">
        <v>3097</v>
      </c>
      <c r="R43" s="189">
        <v>2000</v>
      </c>
      <c r="S43">
        <v>2000</v>
      </c>
      <c r="T43" s="189">
        <v>2007</v>
      </c>
      <c r="U43" t="s">
        <v>3098</v>
      </c>
      <c r="V43" t="s">
        <v>174</v>
      </c>
      <c r="W43" t="s">
        <v>279</v>
      </c>
      <c r="X43" t="s">
        <v>3099</v>
      </c>
      <c r="Y43" s="30"/>
      <c r="Z43" s="30"/>
      <c r="AA43">
        <v>5</v>
      </c>
      <c r="AB43" t="s">
        <v>3100</v>
      </c>
      <c r="AC43" t="s">
        <v>3101</v>
      </c>
      <c r="AE43" t="s">
        <v>3102</v>
      </c>
      <c r="AF43" s="30"/>
      <c r="AG43" s="30"/>
      <c r="AH43" s="30"/>
      <c r="AI43" t="s">
        <v>3103</v>
      </c>
      <c r="AJ43" t="s">
        <v>3104</v>
      </c>
      <c r="AK43" s="30"/>
      <c r="AL43" t="s">
        <v>3105</v>
      </c>
      <c r="AM43" s="30"/>
      <c r="AN43" s="30"/>
      <c r="AO43" s="30"/>
      <c r="AP43" s="30"/>
      <c r="AQ43" s="30" t="s">
        <v>3106</v>
      </c>
      <c r="AR43" t="s">
        <v>3107</v>
      </c>
      <c r="AS43" s="30"/>
      <c r="AW43" s="30"/>
      <c r="AX43" t="s">
        <v>294</v>
      </c>
      <c r="AY43" s="65"/>
      <c r="AZ43">
        <v>84</v>
      </c>
      <c r="BA43" t="s">
        <v>120</v>
      </c>
      <c r="BB43" t="s">
        <v>3108</v>
      </c>
      <c r="BC43" t="s">
        <v>194</v>
      </c>
      <c r="BD43" t="s">
        <v>194</v>
      </c>
      <c r="BE43" t="s">
        <v>593</v>
      </c>
      <c r="BF43" t="s">
        <v>1550</v>
      </c>
      <c r="BM43" t="s">
        <v>3109</v>
      </c>
      <c r="BO43" s="5"/>
    </row>
    <row r="44" spans="1:68">
      <c r="A44" s="123" t="s">
        <v>434</v>
      </c>
      <c r="B44" s="123"/>
      <c r="C44" s="123" t="s">
        <v>3110</v>
      </c>
      <c r="D44" s="123" t="s">
        <v>203</v>
      </c>
      <c r="E44" s="123" t="s">
        <v>2811</v>
      </c>
      <c r="F44" s="123" t="s">
        <v>3111</v>
      </c>
      <c r="G44" s="123" t="s">
        <v>3112</v>
      </c>
      <c r="H44" s="123">
        <v>2016</v>
      </c>
      <c r="I44" s="123" t="s">
        <v>660</v>
      </c>
      <c r="J44" s="123" t="s">
        <v>3113</v>
      </c>
      <c r="K44" s="123"/>
      <c r="L44" s="169" t="s">
        <v>3038</v>
      </c>
      <c r="M44" s="123" t="s">
        <v>2622</v>
      </c>
      <c r="N44" s="123"/>
      <c r="O44" s="123"/>
      <c r="P44" s="123"/>
      <c r="Q44" s="123"/>
      <c r="R44" s="187"/>
      <c r="S44" s="167"/>
      <c r="T44" s="187"/>
      <c r="U44" s="123" t="s">
        <v>3114</v>
      </c>
      <c r="V44" s="123" t="s">
        <v>174</v>
      </c>
      <c r="W44" s="123" t="s">
        <v>279</v>
      </c>
      <c r="X44" s="123" t="s">
        <v>3115</v>
      </c>
      <c r="Y44" s="123"/>
      <c r="Z44" s="123"/>
      <c r="AA44" s="123">
        <v>1</v>
      </c>
      <c r="AB44" s="123" t="s">
        <v>2022</v>
      </c>
      <c r="AC44" s="123" t="s">
        <v>2791</v>
      </c>
      <c r="AD44" s="123"/>
      <c r="AE44" s="123"/>
      <c r="AF44" s="123"/>
      <c r="AG44" s="123"/>
      <c r="AH44" s="123"/>
      <c r="AI44" s="123"/>
      <c r="AJ44" s="123"/>
      <c r="AK44" s="123"/>
      <c r="AL44" s="123"/>
      <c r="AM44" s="123"/>
      <c r="AN44" s="123"/>
      <c r="AO44" s="123"/>
      <c r="AP44" s="123"/>
      <c r="AQ44" s="123"/>
      <c r="AR44" s="123"/>
      <c r="AS44" s="123"/>
      <c r="AT44" s="123"/>
      <c r="AU44" s="123"/>
      <c r="AV44" s="123"/>
      <c r="AW44" s="123"/>
      <c r="AX44" s="123"/>
      <c r="AY44" s="126"/>
      <c r="AZ44" s="123"/>
      <c r="BA44" s="123"/>
      <c r="BB44" s="123"/>
      <c r="BC44" s="123"/>
      <c r="BD44" s="123" t="s">
        <v>194</v>
      </c>
      <c r="BE44" s="123" t="s">
        <v>593</v>
      </c>
      <c r="BF44" s="123" t="s">
        <v>1550</v>
      </c>
      <c r="BG44" s="123"/>
      <c r="BH44" s="123"/>
      <c r="BI44" s="123"/>
      <c r="BJ44" s="123"/>
      <c r="BK44" s="123"/>
      <c r="BL44" s="123"/>
      <c r="BM44" s="203"/>
      <c r="BN44" s="127" t="s">
        <v>2700</v>
      </c>
      <c r="BO44" s="153"/>
      <c r="BP44" s="123" t="s">
        <v>3116</v>
      </c>
    </row>
    <row r="45" spans="1:68">
      <c r="A45" s="40" t="s">
        <v>434</v>
      </c>
      <c r="C45" t="s">
        <v>1810</v>
      </c>
      <c r="D45" s="40" t="s">
        <v>3117</v>
      </c>
      <c r="E45" t="s">
        <v>2616</v>
      </c>
      <c r="F45" t="s">
        <v>3118</v>
      </c>
      <c r="G45" t="s">
        <v>3112</v>
      </c>
      <c r="H45">
        <v>2016</v>
      </c>
      <c r="I45" t="s">
        <v>660</v>
      </c>
      <c r="J45" t="s">
        <v>3119</v>
      </c>
      <c r="L45" s="59" t="s">
        <v>3038</v>
      </c>
      <c r="M45" t="s">
        <v>2622</v>
      </c>
      <c r="N45" s="5" t="s">
        <v>3120</v>
      </c>
      <c r="O45" s="5" t="s">
        <v>3121</v>
      </c>
      <c r="P45" s="30"/>
      <c r="Q45" s="30"/>
      <c r="R45" s="188"/>
      <c r="S45" s="38" t="s">
        <v>3122</v>
      </c>
      <c r="T45" s="188"/>
      <c r="U45" s="30"/>
      <c r="V45" t="s">
        <v>174</v>
      </c>
      <c r="W45" t="s">
        <v>279</v>
      </c>
      <c r="X45" t="s">
        <v>1177</v>
      </c>
      <c r="Z45" s="30"/>
      <c r="AA45">
        <v>1</v>
      </c>
      <c r="AB45" t="s">
        <v>1181</v>
      </c>
      <c r="AC45" t="s">
        <v>1182</v>
      </c>
      <c r="AD45" s="30"/>
      <c r="AE45" s="30"/>
      <c r="AF45" s="30"/>
      <c r="AG45" s="30"/>
      <c r="AH45" s="30"/>
      <c r="AI45" s="30"/>
      <c r="AJ45" s="30"/>
      <c r="AK45" s="30"/>
      <c r="AL45" s="30"/>
      <c r="AM45" s="30"/>
      <c r="AN45" s="30"/>
      <c r="AO45" s="30"/>
      <c r="AP45" s="30"/>
      <c r="AQ45" t="s">
        <v>244</v>
      </c>
      <c r="AR45" s="30"/>
      <c r="AS45" s="30"/>
      <c r="AT45" t="s">
        <v>1527</v>
      </c>
      <c r="AU45" s="30"/>
      <c r="AV45" s="30"/>
      <c r="AW45" s="30"/>
      <c r="AX45" s="30"/>
      <c r="AY45" s="65"/>
      <c r="AZ45" s="30"/>
      <c r="BA45" s="30"/>
      <c r="BB45" s="30"/>
      <c r="BC45" t="s">
        <v>194</v>
      </c>
      <c r="BD45" t="s">
        <v>194</v>
      </c>
      <c r="BE45" t="s">
        <v>593</v>
      </c>
      <c r="BF45" t="s">
        <v>196</v>
      </c>
      <c r="BM45" t="s">
        <v>1790</v>
      </c>
      <c r="BN45" s="98" t="s">
        <v>2700</v>
      </c>
      <c r="BO45" s="152"/>
      <c r="BP45" t="s">
        <v>3123</v>
      </c>
    </row>
    <row r="46" spans="1:68">
      <c r="A46" s="40" t="s">
        <v>434</v>
      </c>
      <c r="C46" t="s">
        <v>3124</v>
      </c>
      <c r="D46" s="40" t="s">
        <v>203</v>
      </c>
      <c r="E46" t="s">
        <v>2811</v>
      </c>
      <c r="F46" t="s">
        <v>3125</v>
      </c>
      <c r="G46" t="s">
        <v>3126</v>
      </c>
      <c r="H46">
        <v>2018</v>
      </c>
      <c r="I46" t="s">
        <v>307</v>
      </c>
      <c r="J46" t="s">
        <v>3127</v>
      </c>
      <c r="L46" s="179" t="s">
        <v>3128</v>
      </c>
      <c r="M46" t="s">
        <v>2622</v>
      </c>
      <c r="N46" s="30"/>
      <c r="O46" s="30"/>
      <c r="P46" s="30"/>
      <c r="Q46" s="30"/>
      <c r="R46" s="189">
        <v>2017</v>
      </c>
      <c r="S46" s="38" t="s">
        <v>2562</v>
      </c>
      <c r="T46" s="194">
        <v>2018</v>
      </c>
      <c r="U46" t="s">
        <v>3129</v>
      </c>
      <c r="V46" t="s">
        <v>174</v>
      </c>
      <c r="W46" t="s">
        <v>2724</v>
      </c>
      <c r="X46" t="s">
        <v>3130</v>
      </c>
      <c r="Y46" s="30"/>
      <c r="Z46" s="30"/>
      <c r="AA46">
        <v>2</v>
      </c>
      <c r="AB46" t="s">
        <v>3131</v>
      </c>
      <c r="AC46" t="s">
        <v>3132</v>
      </c>
      <c r="AD46" s="30"/>
      <c r="AE46" s="30"/>
      <c r="AF46" s="30"/>
      <c r="AG46" s="30"/>
      <c r="AH46" s="30"/>
      <c r="AI46" t="s">
        <v>2625</v>
      </c>
      <c r="AJ46" t="s">
        <v>2658</v>
      </c>
      <c r="AK46" s="30"/>
      <c r="AL46" s="30"/>
      <c r="AM46" s="30"/>
      <c r="AN46" s="30"/>
      <c r="AO46" s="30"/>
      <c r="AP46" s="30"/>
      <c r="AQ46" s="30"/>
      <c r="AR46" s="30"/>
      <c r="AS46" s="30"/>
      <c r="AT46" s="30"/>
      <c r="AU46" s="30"/>
      <c r="AV46" s="30"/>
      <c r="AW46" s="30"/>
      <c r="AX46" s="30"/>
      <c r="AY46" s="30"/>
      <c r="AZ46" s="49">
        <v>12</v>
      </c>
      <c r="BA46" t="s">
        <v>193</v>
      </c>
      <c r="BC46" t="s">
        <v>194</v>
      </c>
      <c r="BD46" t="s">
        <v>194</v>
      </c>
      <c r="BE46" t="s">
        <v>593</v>
      </c>
      <c r="BF46" t="s">
        <v>797</v>
      </c>
      <c r="BG46" s="30"/>
      <c r="BH46" t="s">
        <v>3133</v>
      </c>
      <c r="BN46" t="s">
        <v>3134</v>
      </c>
      <c r="BO46" s="179" t="s">
        <v>3128</v>
      </c>
    </row>
    <row r="47" spans="1:68" ht="15" customHeight="1">
      <c r="A47" s="40" t="s">
        <v>434</v>
      </c>
      <c r="C47" t="s">
        <v>3135</v>
      </c>
      <c r="D47" s="40" t="s">
        <v>203</v>
      </c>
      <c r="E47" t="s">
        <v>2811</v>
      </c>
      <c r="F47" t="s">
        <v>3125</v>
      </c>
      <c r="G47" t="s">
        <v>3126</v>
      </c>
      <c r="H47">
        <v>2018</v>
      </c>
      <c r="I47" t="s">
        <v>307</v>
      </c>
      <c r="J47" t="s">
        <v>3127</v>
      </c>
      <c r="L47" s="179" t="s">
        <v>3128</v>
      </c>
      <c r="M47" t="s">
        <v>2622</v>
      </c>
      <c r="N47" s="30"/>
      <c r="O47" s="30"/>
      <c r="P47" s="30"/>
      <c r="Q47" s="30"/>
      <c r="R47" s="189">
        <v>2017</v>
      </c>
      <c r="S47" s="38" t="s">
        <v>2562</v>
      </c>
      <c r="T47" s="194">
        <v>2018</v>
      </c>
      <c r="U47" t="s">
        <v>3129</v>
      </c>
      <c r="V47" t="s">
        <v>174</v>
      </c>
      <c r="W47" t="s">
        <v>279</v>
      </c>
      <c r="X47" t="s">
        <v>1177</v>
      </c>
      <c r="Y47" s="30"/>
      <c r="Z47" s="30"/>
      <c r="AA47">
        <v>4</v>
      </c>
      <c r="AB47" t="s">
        <v>3136</v>
      </c>
      <c r="AC47" t="s">
        <v>3137</v>
      </c>
      <c r="AD47" s="30"/>
      <c r="AE47" s="30"/>
      <c r="AF47" s="30"/>
      <c r="AG47" s="30"/>
      <c r="AH47" s="30"/>
      <c r="AI47" t="s">
        <v>2625</v>
      </c>
      <c r="AJ47" t="s">
        <v>2658</v>
      </c>
      <c r="AK47" s="30"/>
      <c r="AL47" s="30"/>
      <c r="AM47" s="30"/>
      <c r="AN47" s="30"/>
      <c r="AO47" s="30"/>
      <c r="AP47" s="30"/>
      <c r="AQ47" t="s">
        <v>3138</v>
      </c>
      <c r="AR47" s="30"/>
      <c r="AS47" s="30"/>
      <c r="AT47" s="30"/>
      <c r="AU47" s="30"/>
      <c r="AV47" t="s">
        <v>3138</v>
      </c>
      <c r="AW47" s="30"/>
      <c r="AX47" s="30"/>
      <c r="AY47" s="30"/>
      <c r="AZ47" s="49">
        <v>12</v>
      </c>
      <c r="BA47" t="s">
        <v>193</v>
      </c>
      <c r="BC47" t="s">
        <v>194</v>
      </c>
      <c r="BD47" s="30"/>
      <c r="BE47" s="30"/>
      <c r="BF47" s="30"/>
      <c r="BG47" t="s">
        <v>3139</v>
      </c>
      <c r="BH47" t="s">
        <v>3133</v>
      </c>
      <c r="BN47" t="s">
        <v>3134</v>
      </c>
      <c r="BO47" s="179" t="s">
        <v>3128</v>
      </c>
    </row>
    <row r="48" spans="1:68">
      <c r="A48" s="40" t="s">
        <v>434</v>
      </c>
      <c r="C48" t="s">
        <v>3140</v>
      </c>
      <c r="D48" s="40" t="s">
        <v>203</v>
      </c>
      <c r="E48" t="s">
        <v>2811</v>
      </c>
      <c r="F48" t="s">
        <v>3125</v>
      </c>
      <c r="G48" t="s">
        <v>3126</v>
      </c>
      <c r="H48">
        <v>2018</v>
      </c>
      <c r="I48" t="s">
        <v>307</v>
      </c>
      <c r="J48" t="s">
        <v>3127</v>
      </c>
      <c r="L48" s="179" t="s">
        <v>3128</v>
      </c>
      <c r="M48" t="s">
        <v>2622</v>
      </c>
      <c r="N48" s="30"/>
      <c r="O48" s="30"/>
      <c r="P48" s="30"/>
      <c r="Q48" s="30"/>
      <c r="R48" s="189">
        <v>2017</v>
      </c>
      <c r="S48" s="38" t="s">
        <v>2562</v>
      </c>
      <c r="T48" s="188"/>
      <c r="U48" t="s">
        <v>3129</v>
      </c>
      <c r="V48" t="s">
        <v>174</v>
      </c>
      <c r="W48" t="s">
        <v>279</v>
      </c>
      <c r="X48" s="198" t="s">
        <v>3141</v>
      </c>
      <c r="Y48" s="30"/>
      <c r="Z48" s="30"/>
      <c r="AA48">
        <v>5</v>
      </c>
      <c r="AB48" s="30"/>
      <c r="AC48" t="s">
        <v>3142</v>
      </c>
      <c r="AD48" s="30"/>
      <c r="AE48" s="30"/>
      <c r="AF48" s="30"/>
      <c r="AG48" s="30"/>
      <c r="AH48" s="30"/>
      <c r="AI48" s="198" t="s">
        <v>3143</v>
      </c>
      <c r="AJ48" s="198" t="s">
        <v>3144</v>
      </c>
      <c r="AK48" s="30"/>
      <c r="AL48" s="30"/>
      <c r="AM48" s="30"/>
      <c r="AN48" s="30"/>
      <c r="AO48" s="30"/>
      <c r="AP48" s="30"/>
      <c r="AQ48" s="30"/>
      <c r="AR48" s="30"/>
      <c r="AS48" s="30"/>
      <c r="AT48" s="30"/>
      <c r="AU48" s="30"/>
      <c r="AV48" s="30"/>
      <c r="AW48" s="30"/>
      <c r="AX48" s="30"/>
      <c r="AY48" s="30"/>
      <c r="AZ48" s="30"/>
      <c r="BA48" t="s">
        <v>193</v>
      </c>
      <c r="BB48" s="30"/>
      <c r="BC48" t="s">
        <v>194</v>
      </c>
      <c r="BD48" s="30"/>
      <c r="BE48" s="30"/>
      <c r="BF48" s="30"/>
      <c r="BG48" s="30"/>
      <c r="BH48" t="s">
        <v>3133</v>
      </c>
      <c r="BN48" t="s">
        <v>3134</v>
      </c>
      <c r="BO48" s="179" t="s">
        <v>3128</v>
      </c>
    </row>
    <row r="49" spans="1:68">
      <c r="A49" s="40" t="s">
        <v>434</v>
      </c>
      <c r="C49" t="s">
        <v>3145</v>
      </c>
      <c r="D49" s="40" t="s">
        <v>203</v>
      </c>
      <c r="E49" t="s">
        <v>2811</v>
      </c>
      <c r="F49" t="s">
        <v>3146</v>
      </c>
      <c r="G49" t="s">
        <v>3147</v>
      </c>
      <c r="H49">
        <v>2021</v>
      </c>
      <c r="I49" t="s">
        <v>802</v>
      </c>
      <c r="J49" t="s">
        <v>3148</v>
      </c>
      <c r="K49" t="s">
        <v>3149</v>
      </c>
      <c r="L49" s="117" t="s">
        <v>3038</v>
      </c>
      <c r="M49" t="s">
        <v>2738</v>
      </c>
      <c r="N49" s="30"/>
      <c r="O49" s="30"/>
      <c r="P49" s="30"/>
      <c r="Q49" s="30"/>
      <c r="R49" s="189" t="s">
        <v>3150</v>
      </c>
      <c r="S49" t="s">
        <v>3150</v>
      </c>
      <c r="T49" s="189" t="s">
        <v>3151</v>
      </c>
      <c r="U49" t="s">
        <v>3152</v>
      </c>
      <c r="V49" t="s">
        <v>174</v>
      </c>
      <c r="W49" t="s">
        <v>279</v>
      </c>
      <c r="X49" t="s">
        <v>3153</v>
      </c>
      <c r="Y49" t="s">
        <v>3154</v>
      </c>
      <c r="Z49" t="s">
        <v>3155</v>
      </c>
      <c r="AA49">
        <v>4</v>
      </c>
      <c r="AB49" t="s">
        <v>3156</v>
      </c>
      <c r="AC49" t="s">
        <v>3157</v>
      </c>
      <c r="AD49" s="30"/>
      <c r="AE49" s="30"/>
      <c r="AF49" s="30"/>
      <c r="AG49" s="49" t="s">
        <v>3158</v>
      </c>
      <c r="AH49" t="s">
        <v>3159</v>
      </c>
      <c r="AI49" t="s">
        <v>2658</v>
      </c>
      <c r="AJ49" t="s">
        <v>2658</v>
      </c>
      <c r="AK49" s="30"/>
      <c r="AL49" t="s">
        <v>3160</v>
      </c>
      <c r="AM49" s="30"/>
      <c r="AN49" s="30"/>
      <c r="AO49" t="s">
        <v>419</v>
      </c>
      <c r="AP49" s="30"/>
      <c r="AQ49" t="s">
        <v>3161</v>
      </c>
      <c r="AR49" t="s">
        <v>3162</v>
      </c>
      <c r="AS49" s="30"/>
      <c r="AT49" t="s">
        <v>3163</v>
      </c>
      <c r="AU49">
        <v>4</v>
      </c>
      <c r="AV49" t="s">
        <v>3164</v>
      </c>
      <c r="AW49" s="30"/>
      <c r="AX49" t="s">
        <v>294</v>
      </c>
      <c r="AY49" s="30"/>
      <c r="AZ49">
        <v>12</v>
      </c>
      <c r="BA49" t="s">
        <v>2661</v>
      </c>
      <c r="BB49" s="30"/>
      <c r="BC49" t="s">
        <v>194</v>
      </c>
      <c r="BD49" s="50" t="s">
        <v>194</v>
      </c>
      <c r="BE49" t="s">
        <v>3165</v>
      </c>
      <c r="BF49" t="s">
        <v>3166</v>
      </c>
      <c r="BN49" t="s">
        <v>3167</v>
      </c>
      <c r="BO49" s="117" t="s">
        <v>3038</v>
      </c>
    </row>
    <row r="50" spans="1:68">
      <c r="A50" s="50" t="s">
        <v>2888</v>
      </c>
      <c r="B50" s="50" t="s">
        <v>434</v>
      </c>
      <c r="C50" s="50" t="s">
        <v>3168</v>
      </c>
      <c r="D50" s="40" t="s">
        <v>203</v>
      </c>
      <c r="E50" s="151" t="s">
        <v>2811</v>
      </c>
      <c r="F50" s="50" t="s">
        <v>3169</v>
      </c>
      <c r="G50" s="97" t="s">
        <v>3170</v>
      </c>
      <c r="H50" s="50">
        <v>2012</v>
      </c>
      <c r="I50" s="50" t="s">
        <v>442</v>
      </c>
      <c r="J50" s="50" t="s">
        <v>3171</v>
      </c>
      <c r="K50" s="50"/>
      <c r="L50" s="50"/>
      <c r="M50" s="50" t="s">
        <v>2622</v>
      </c>
      <c r="N50" s="50"/>
      <c r="O50" s="50"/>
      <c r="P50" s="50"/>
      <c r="Q50" s="50"/>
      <c r="R50" s="193"/>
      <c r="S50" s="61"/>
      <c r="T50" s="193"/>
      <c r="U50" s="50" t="s">
        <v>3172</v>
      </c>
      <c r="V50" s="50" t="s">
        <v>174</v>
      </c>
      <c r="W50" s="50" t="s">
        <v>175</v>
      </c>
      <c r="X50" s="97" t="s">
        <v>3173</v>
      </c>
      <c r="Y50" s="50" t="s">
        <v>3174</v>
      </c>
      <c r="Z50" s="50" t="s">
        <v>3175</v>
      </c>
      <c r="AA50" s="50">
        <v>1</v>
      </c>
      <c r="AB50" s="97" t="s">
        <v>848</v>
      </c>
      <c r="AC50" s="97" t="s">
        <v>849</v>
      </c>
      <c r="AD50" s="97"/>
      <c r="AE50" s="97"/>
      <c r="AF50" s="97" t="s">
        <v>3176</v>
      </c>
      <c r="AG50" s="50" t="s">
        <v>2823</v>
      </c>
      <c r="AH50" s="97" t="s">
        <v>3177</v>
      </c>
      <c r="AI50" s="97" t="s">
        <v>3178</v>
      </c>
      <c r="AJ50" s="97" t="s">
        <v>3179</v>
      </c>
      <c r="AK50" s="50"/>
      <c r="AL50" s="97" t="s">
        <v>3180</v>
      </c>
      <c r="AM50" s="50"/>
      <c r="AN50" s="62"/>
      <c r="AO50" s="62"/>
      <c r="AP50" s="62"/>
      <c r="AQ50" s="62"/>
      <c r="AR50" s="62" t="s">
        <v>3181</v>
      </c>
      <c r="AS50" s="50">
        <v>1</v>
      </c>
      <c r="AT50" t="s">
        <v>3182</v>
      </c>
      <c r="AU50" s="50">
        <v>7</v>
      </c>
      <c r="AV50" s="50" t="s">
        <v>3183</v>
      </c>
      <c r="AW50" s="50"/>
      <c r="AX50" s="50"/>
      <c r="AY50" s="128">
        <v>1</v>
      </c>
      <c r="AZ50" s="97" t="s">
        <v>3184</v>
      </c>
      <c r="BA50" s="50"/>
      <c r="BB50" s="50"/>
      <c r="BC50" s="50"/>
      <c r="BD50" s="50" t="s">
        <v>194</v>
      </c>
      <c r="BE50" s="50" t="s">
        <v>195</v>
      </c>
      <c r="BF50" s="50" t="s">
        <v>196</v>
      </c>
      <c r="BG50" s="50"/>
      <c r="BH50" s="50"/>
      <c r="BI50" s="50"/>
      <c r="BJ50" s="97" t="s">
        <v>3185</v>
      </c>
      <c r="BK50" s="50"/>
      <c r="BL50" s="50"/>
      <c r="BM50" s="50"/>
      <c r="BN50" s="50" t="s">
        <v>3186</v>
      </c>
      <c r="BO50" s="62"/>
      <c r="BP50" s="50" t="s">
        <v>3187</v>
      </c>
    </row>
    <row r="51" spans="1:68">
      <c r="A51" s="50" t="s">
        <v>434</v>
      </c>
      <c r="B51" s="50"/>
      <c r="C51" s="50" t="s">
        <v>3188</v>
      </c>
      <c r="D51" s="50" t="s">
        <v>203</v>
      </c>
      <c r="E51" s="50"/>
      <c r="F51" s="50" t="s">
        <v>3189</v>
      </c>
      <c r="G51" s="50" t="s">
        <v>3190</v>
      </c>
      <c r="H51" s="50">
        <v>2018</v>
      </c>
      <c r="I51" s="50" t="s">
        <v>2631</v>
      </c>
      <c r="J51" s="50" t="s">
        <v>3191</v>
      </c>
      <c r="K51" s="50"/>
      <c r="L51" s="90" t="s">
        <v>3192</v>
      </c>
      <c r="M51" s="50" t="s">
        <v>2622</v>
      </c>
      <c r="N51" s="50"/>
      <c r="O51" s="50"/>
      <c r="P51" s="50"/>
      <c r="Q51" s="50"/>
      <c r="R51" s="193"/>
      <c r="S51" s="61">
        <v>2009</v>
      </c>
      <c r="T51" s="195"/>
      <c r="U51" s="50" t="s">
        <v>3193</v>
      </c>
      <c r="V51" s="50" t="s">
        <v>174</v>
      </c>
      <c r="W51" s="50" t="s">
        <v>279</v>
      </c>
      <c r="X51" s="50" t="s">
        <v>3194</v>
      </c>
      <c r="Y51" s="50"/>
      <c r="Z51" s="50"/>
      <c r="AA51" s="50">
        <v>1</v>
      </c>
      <c r="AB51" s="50" t="s">
        <v>3195</v>
      </c>
      <c r="AC51" s="50" t="s">
        <v>2791</v>
      </c>
      <c r="AD51" s="50"/>
      <c r="AE51" s="50"/>
      <c r="AF51" s="50"/>
      <c r="AG51" s="50"/>
      <c r="AH51" s="50">
        <v>384</v>
      </c>
      <c r="AI51" s="50"/>
      <c r="AJ51" s="50"/>
      <c r="AK51" s="50" t="s">
        <v>3196</v>
      </c>
      <c r="AL51" s="50">
        <v>150</v>
      </c>
      <c r="AM51" s="50"/>
      <c r="AN51" s="50"/>
      <c r="AO51" s="50"/>
      <c r="AP51" s="50"/>
      <c r="AQ51" s="50"/>
      <c r="AR51" s="50"/>
      <c r="AS51" s="50">
        <v>0</v>
      </c>
      <c r="AT51" s="50"/>
      <c r="AU51" s="50"/>
      <c r="AV51" s="50"/>
      <c r="AW51" s="50"/>
      <c r="AX51" s="50"/>
      <c r="AY51" s="128" t="s">
        <v>3197</v>
      </c>
      <c r="AZ51" s="50">
        <v>96</v>
      </c>
      <c r="BA51" s="50" t="s">
        <v>193</v>
      </c>
      <c r="BB51" s="50"/>
      <c r="BC51" s="50" t="s">
        <v>194</v>
      </c>
      <c r="BD51" s="50" t="s">
        <v>194</v>
      </c>
      <c r="BE51" s="50" t="s">
        <v>593</v>
      </c>
      <c r="BF51" s="50" t="s">
        <v>1550</v>
      </c>
      <c r="BG51" s="50"/>
      <c r="BH51" s="50" t="s">
        <v>3198</v>
      </c>
      <c r="BI51" s="50"/>
      <c r="BJ51" s="50" t="s">
        <v>3199</v>
      </c>
      <c r="BK51" s="50"/>
      <c r="BL51" s="50"/>
      <c r="BM51" s="50"/>
      <c r="BN51" s="50" t="s">
        <v>3200</v>
      </c>
      <c r="BO51" s="158"/>
      <c r="BP51" s="50" t="s">
        <v>3201</v>
      </c>
    </row>
    <row r="52" spans="1:68">
      <c r="A52" s="123" t="s">
        <v>434</v>
      </c>
      <c r="B52" s="123"/>
      <c r="C52" s="123" t="s">
        <v>3202</v>
      </c>
      <c r="D52" s="123"/>
      <c r="E52" s="123"/>
      <c r="F52" s="123" t="s">
        <v>3203</v>
      </c>
      <c r="G52" s="123"/>
      <c r="H52" s="123">
        <v>2013</v>
      </c>
      <c r="I52" s="123" t="s">
        <v>307</v>
      </c>
      <c r="J52" s="123" t="s">
        <v>3204</v>
      </c>
      <c r="K52" s="123"/>
      <c r="L52" s="123"/>
      <c r="M52" s="123" t="s">
        <v>2622</v>
      </c>
      <c r="N52" s="123"/>
      <c r="O52" s="123"/>
      <c r="P52" s="123"/>
      <c r="Q52" s="123"/>
      <c r="R52" s="187"/>
      <c r="S52" s="167"/>
      <c r="T52" s="187"/>
      <c r="U52" s="123" t="s">
        <v>3205</v>
      </c>
      <c r="V52" s="123"/>
      <c r="W52" s="123"/>
      <c r="X52" s="123" t="s">
        <v>3206</v>
      </c>
      <c r="Y52" s="123"/>
      <c r="Z52" s="123"/>
      <c r="AA52" s="123"/>
      <c r="AB52" s="123"/>
      <c r="AC52" s="123"/>
      <c r="AD52" s="123"/>
      <c r="AE52" s="123"/>
      <c r="AF52" s="123"/>
      <c r="AG52" s="123"/>
      <c r="AH52" s="123"/>
      <c r="AI52" s="123"/>
      <c r="AJ52" s="123"/>
      <c r="AK52" s="123"/>
      <c r="AL52" s="123"/>
      <c r="AM52" s="123"/>
      <c r="AN52" s="123"/>
      <c r="AO52" s="123"/>
      <c r="AP52" s="123"/>
      <c r="AQ52" s="123"/>
      <c r="AR52" s="123"/>
      <c r="AS52" s="123"/>
      <c r="AT52" s="123"/>
      <c r="AU52" s="123"/>
      <c r="AV52" s="123"/>
      <c r="AW52" s="123"/>
      <c r="AX52" s="123"/>
      <c r="AY52" s="126"/>
      <c r="AZ52" s="123"/>
      <c r="BA52" s="123"/>
      <c r="BB52" s="123"/>
      <c r="BC52" s="123"/>
      <c r="BD52" s="123"/>
      <c r="BE52" s="123"/>
      <c r="BF52" s="123"/>
      <c r="BG52" s="123"/>
      <c r="BH52" s="123"/>
      <c r="BI52" s="123"/>
      <c r="BJ52" s="123"/>
      <c r="BK52" s="123"/>
      <c r="BL52" s="123"/>
      <c r="BM52" s="123"/>
      <c r="BN52" s="123"/>
      <c r="BO52" s="125"/>
      <c r="BP52" s="123" t="s">
        <v>3207</v>
      </c>
    </row>
    <row r="53" spans="1:68">
      <c r="A53" s="40" t="s">
        <v>434</v>
      </c>
      <c r="C53" t="s">
        <v>3208</v>
      </c>
      <c r="D53" s="40" t="s">
        <v>203</v>
      </c>
      <c r="E53" s="151" t="s">
        <v>2616</v>
      </c>
      <c r="F53" t="s">
        <v>3209</v>
      </c>
      <c r="G53" t="s">
        <v>3210</v>
      </c>
      <c r="H53">
        <v>2008</v>
      </c>
      <c r="I53" t="s">
        <v>802</v>
      </c>
      <c r="J53" t="s">
        <v>3211</v>
      </c>
      <c r="L53" s="46"/>
      <c r="M53" t="s">
        <v>2738</v>
      </c>
      <c r="N53" s="30"/>
      <c r="O53" s="30"/>
      <c r="P53" s="30"/>
      <c r="Q53" s="30"/>
      <c r="R53" s="188"/>
      <c r="S53" s="38">
        <v>2004</v>
      </c>
      <c r="T53" s="189">
        <v>2005</v>
      </c>
      <c r="U53" t="s">
        <v>3212</v>
      </c>
      <c r="V53" t="s">
        <v>174</v>
      </c>
      <c r="W53" t="s">
        <v>175</v>
      </c>
      <c r="X53" t="s">
        <v>3213</v>
      </c>
      <c r="Y53" s="63" t="s">
        <v>3214</v>
      </c>
      <c r="Z53" t="s">
        <v>3215</v>
      </c>
      <c r="AA53">
        <v>3</v>
      </c>
      <c r="AB53" t="s">
        <v>3216</v>
      </c>
      <c r="AC53" t="s">
        <v>3217</v>
      </c>
      <c r="AD53" s="30"/>
      <c r="AE53" s="30"/>
      <c r="AF53" s="30"/>
      <c r="AG53" s="30"/>
      <c r="AH53" s="30"/>
      <c r="AI53" t="s">
        <v>2906</v>
      </c>
      <c r="AJ53" t="s">
        <v>2906</v>
      </c>
      <c r="AK53" s="30"/>
      <c r="AL53" s="49" t="s">
        <v>3218</v>
      </c>
      <c r="AM53" s="30"/>
      <c r="AN53" s="49">
        <v>0.09</v>
      </c>
      <c r="AO53" s="30"/>
      <c r="AP53" t="s">
        <v>3219</v>
      </c>
      <c r="AQ53" s="30"/>
      <c r="AR53" t="s">
        <v>3219</v>
      </c>
      <c r="AS53">
        <v>0</v>
      </c>
      <c r="AT53" s="30"/>
      <c r="AU53">
        <v>3</v>
      </c>
      <c r="AV53" s="30"/>
      <c r="AW53" s="30"/>
      <c r="AX53" s="30"/>
      <c r="AY53" s="44">
        <v>1</v>
      </c>
      <c r="AZ53">
        <v>12</v>
      </c>
      <c r="BA53" t="s">
        <v>120</v>
      </c>
      <c r="BC53" t="s">
        <v>194</v>
      </c>
      <c r="BD53" t="s">
        <v>194</v>
      </c>
      <c r="BE53" t="s">
        <v>429</v>
      </c>
      <c r="BF53" t="s">
        <v>196</v>
      </c>
      <c r="BJ53" t="s">
        <v>3220</v>
      </c>
      <c r="BN53" t="s">
        <v>3221</v>
      </c>
      <c r="BO53" s="46"/>
    </row>
    <row r="54" spans="1:68">
      <c r="A54" s="40" t="s">
        <v>434</v>
      </c>
      <c r="C54" s="50" t="s">
        <v>3222</v>
      </c>
      <c r="D54" s="49" t="s">
        <v>203</v>
      </c>
      <c r="E54" t="s">
        <v>2811</v>
      </c>
      <c r="F54" t="s">
        <v>3203</v>
      </c>
      <c r="G54" t="s">
        <v>3223</v>
      </c>
      <c r="H54">
        <v>2010</v>
      </c>
      <c r="I54" t="s">
        <v>307</v>
      </c>
      <c r="J54" t="s">
        <v>3224</v>
      </c>
      <c r="L54" s="59" t="s">
        <v>3225</v>
      </c>
      <c r="M54" t="s">
        <v>2622</v>
      </c>
      <c r="N54" s="30"/>
      <c r="O54" s="30"/>
      <c r="P54" s="30"/>
      <c r="Q54" s="30"/>
      <c r="R54" s="189" t="s">
        <v>3226</v>
      </c>
      <c r="S54" s="38" t="s">
        <v>3227</v>
      </c>
      <c r="T54" s="189" t="s">
        <v>3228</v>
      </c>
      <c r="U54" t="s">
        <v>3229</v>
      </c>
      <c r="V54" t="s">
        <v>174</v>
      </c>
      <c r="W54" t="s">
        <v>279</v>
      </c>
      <c r="X54" t="s">
        <v>3230</v>
      </c>
      <c r="Y54" s="30"/>
      <c r="Z54" s="30"/>
      <c r="AA54">
        <v>1</v>
      </c>
      <c r="AB54" t="s">
        <v>848</v>
      </c>
      <c r="AC54" t="s">
        <v>849</v>
      </c>
      <c r="AD54" t="s">
        <v>3231</v>
      </c>
      <c r="AE54" s="30"/>
      <c r="AF54" t="s">
        <v>3232</v>
      </c>
      <c r="AG54" t="s">
        <v>2823</v>
      </c>
      <c r="AH54">
        <v>15</v>
      </c>
      <c r="AI54" s="30"/>
      <c r="AJ54" s="30"/>
      <c r="AK54">
        <v>2</v>
      </c>
      <c r="AL54">
        <v>1320</v>
      </c>
      <c r="AM54" s="30"/>
      <c r="AN54" t="s">
        <v>3233</v>
      </c>
      <c r="AO54" t="s">
        <v>1391</v>
      </c>
      <c r="AP54" s="30"/>
      <c r="AQ54" s="30"/>
      <c r="AR54" s="30"/>
      <c r="AS54">
        <v>1</v>
      </c>
      <c r="AT54" t="s">
        <v>1527</v>
      </c>
      <c r="AU54">
        <v>40</v>
      </c>
      <c r="AV54" s="30"/>
      <c r="AW54" s="30"/>
      <c r="AX54" t="s">
        <v>294</v>
      </c>
      <c r="AY54" s="44" t="s">
        <v>504</v>
      </c>
      <c r="AZ54">
        <v>24</v>
      </c>
      <c r="BA54" t="s">
        <v>193</v>
      </c>
      <c r="BB54" s="30"/>
      <c r="BC54" t="s">
        <v>194</v>
      </c>
      <c r="BD54" t="s">
        <v>194</v>
      </c>
      <c r="BE54" t="s">
        <v>3234</v>
      </c>
      <c r="BF54" t="s">
        <v>196</v>
      </c>
      <c r="BJ54" s="30"/>
      <c r="BN54" t="s">
        <v>3235</v>
      </c>
      <c r="BO54" s="156"/>
    </row>
    <row r="55" spans="1:68">
      <c r="A55" s="40" t="s">
        <v>434</v>
      </c>
      <c r="C55" s="50" t="s">
        <v>3236</v>
      </c>
      <c r="D55" t="s">
        <v>203</v>
      </c>
      <c r="E55" t="s">
        <v>2616</v>
      </c>
      <c r="F55" t="s">
        <v>3237</v>
      </c>
      <c r="G55" t="s">
        <v>3238</v>
      </c>
      <c r="H55">
        <v>2011</v>
      </c>
      <c r="I55" t="s">
        <v>2631</v>
      </c>
      <c r="J55" t="s">
        <v>3239</v>
      </c>
      <c r="L55" s="59" t="s">
        <v>3240</v>
      </c>
      <c r="M55" t="s">
        <v>2622</v>
      </c>
      <c r="N55" t="s">
        <v>3241</v>
      </c>
      <c r="O55" t="s">
        <v>3242</v>
      </c>
      <c r="P55" s="30"/>
      <c r="Q55" s="30"/>
      <c r="R55" s="188"/>
      <c r="S55" s="38" t="s">
        <v>2333</v>
      </c>
      <c r="T55" s="188"/>
      <c r="U55" s="30" t="s">
        <v>3243</v>
      </c>
      <c r="V55" t="s">
        <v>174</v>
      </c>
      <c r="W55" t="s">
        <v>279</v>
      </c>
      <c r="X55" t="s">
        <v>1177</v>
      </c>
      <c r="Y55" t="s">
        <v>1800</v>
      </c>
      <c r="Z55" t="s">
        <v>3244</v>
      </c>
      <c r="AA55">
        <v>1</v>
      </c>
      <c r="AB55" t="s">
        <v>848</v>
      </c>
      <c r="AC55" t="s">
        <v>849</v>
      </c>
      <c r="AD55" s="30"/>
      <c r="AE55" s="30"/>
      <c r="AF55" s="30"/>
      <c r="AG55" t="s">
        <v>2932</v>
      </c>
      <c r="AI55" t="s">
        <v>2625</v>
      </c>
      <c r="AJ55" t="s">
        <v>2625</v>
      </c>
      <c r="AK55" s="30"/>
      <c r="AL55">
        <v>120</v>
      </c>
      <c r="AM55" s="30"/>
      <c r="AN55" s="30"/>
      <c r="AO55" s="30"/>
      <c r="AP55" t="s">
        <v>3245</v>
      </c>
      <c r="AQ55" s="30"/>
      <c r="AR55" t="s">
        <v>3246</v>
      </c>
      <c r="AS55" s="30"/>
      <c r="AT55" t="s">
        <v>3247</v>
      </c>
      <c r="AV55" s="30"/>
      <c r="AW55" s="30"/>
      <c r="AX55" s="30"/>
      <c r="AY55" t="s">
        <v>504</v>
      </c>
      <c r="AZ55" s="30"/>
      <c r="BA55" s="30"/>
      <c r="BB55" s="30"/>
      <c r="BC55" t="s">
        <v>194</v>
      </c>
      <c r="BD55" t="s">
        <v>194</v>
      </c>
      <c r="BE55" t="s">
        <v>593</v>
      </c>
      <c r="BF55" t="s">
        <v>196</v>
      </c>
      <c r="BG55" s="30"/>
      <c r="BH55" s="30"/>
      <c r="BI55" s="30"/>
      <c r="BJ55" t="s">
        <v>3248</v>
      </c>
      <c r="BK55" s="30"/>
      <c r="BL55" s="30"/>
      <c r="BM55" s="30"/>
      <c r="BN55" t="s">
        <v>3249</v>
      </c>
      <c r="BO55" s="160" t="s">
        <v>2701</v>
      </c>
      <c r="BP55" s="171" t="s">
        <v>3250</v>
      </c>
    </row>
    <row r="56" spans="1:68" ht="22.5" customHeight="1">
      <c r="A56" s="40" t="s">
        <v>434</v>
      </c>
      <c r="C56" s="50" t="s">
        <v>3251</v>
      </c>
      <c r="D56" s="40" t="s">
        <v>203</v>
      </c>
      <c r="E56" s="168" t="s">
        <v>2616</v>
      </c>
      <c r="F56" t="s">
        <v>3237</v>
      </c>
      <c r="G56" t="s">
        <v>3252</v>
      </c>
      <c r="H56">
        <v>2012</v>
      </c>
      <c r="I56" t="s">
        <v>660</v>
      </c>
      <c r="J56" t="s">
        <v>3253</v>
      </c>
      <c r="L56" s="43" t="s">
        <v>3254</v>
      </c>
      <c r="M56" t="s">
        <v>2622</v>
      </c>
      <c r="N56" t="s">
        <v>3096</v>
      </c>
      <c r="O56" t="s">
        <v>3097</v>
      </c>
      <c r="P56" s="30"/>
      <c r="Q56" s="46"/>
      <c r="R56" s="197"/>
      <c r="S56" s="42"/>
      <c r="T56" s="188"/>
      <c r="U56" s="30"/>
      <c r="V56" t="s">
        <v>174</v>
      </c>
      <c r="W56" t="s">
        <v>279</v>
      </c>
      <c r="X56" t="s">
        <v>3230</v>
      </c>
      <c r="Y56" s="30"/>
      <c r="Z56" s="30"/>
      <c r="AA56">
        <v>1</v>
      </c>
      <c r="AB56" t="s">
        <v>1181</v>
      </c>
      <c r="AC56" t="s">
        <v>1182</v>
      </c>
      <c r="AD56" s="30"/>
      <c r="AE56" s="30"/>
      <c r="AF56" s="30"/>
      <c r="AG56" s="30"/>
      <c r="AH56" s="30"/>
      <c r="AI56" s="30" t="s">
        <v>3255</v>
      </c>
      <c r="AJ56" s="30" t="s">
        <v>3255</v>
      </c>
      <c r="AK56" t="s">
        <v>3256</v>
      </c>
      <c r="AL56" s="30"/>
      <c r="AM56" s="30"/>
      <c r="AN56" s="30"/>
      <c r="AO56" t="s">
        <v>1619</v>
      </c>
      <c r="AP56" s="30"/>
      <c r="AQ56" s="30"/>
      <c r="AR56" s="30"/>
      <c r="AS56" s="30"/>
      <c r="AT56" t="s">
        <v>3257</v>
      </c>
      <c r="AV56" s="30"/>
      <c r="AW56" s="30"/>
      <c r="AX56" t="s">
        <v>3257</v>
      </c>
      <c r="AY56" s="44">
        <v>1</v>
      </c>
      <c r="AZ56">
        <v>6</v>
      </c>
      <c r="BA56" t="s">
        <v>120</v>
      </c>
      <c r="BB56" s="30"/>
      <c r="BC56" t="s">
        <v>194</v>
      </c>
      <c r="BD56" t="s">
        <v>194</v>
      </c>
      <c r="BE56" t="s">
        <v>593</v>
      </c>
      <c r="BF56" t="s">
        <v>196</v>
      </c>
      <c r="BN56" t="s">
        <v>3258</v>
      </c>
      <c r="BO56" s="5"/>
      <c r="BP56" s="49" t="s">
        <v>3259</v>
      </c>
    </row>
    <row r="57" spans="1:68">
      <c r="A57" s="40" t="s">
        <v>434</v>
      </c>
      <c r="C57" t="s">
        <v>3260</v>
      </c>
      <c r="D57" t="s">
        <v>203</v>
      </c>
      <c r="E57" t="s">
        <v>2616</v>
      </c>
      <c r="F57" t="s">
        <v>3261</v>
      </c>
      <c r="G57" t="s">
        <v>3252</v>
      </c>
      <c r="H57">
        <v>2013</v>
      </c>
      <c r="I57" t="s">
        <v>545</v>
      </c>
      <c r="J57" t="s">
        <v>3262</v>
      </c>
      <c r="M57" t="s">
        <v>2622</v>
      </c>
      <c r="N57" s="30"/>
      <c r="O57" s="30"/>
      <c r="P57" s="30"/>
      <c r="Q57" s="30"/>
      <c r="R57" s="188"/>
      <c r="S57" s="38" t="s">
        <v>1818</v>
      </c>
      <c r="T57" s="188"/>
      <c r="U57" t="s">
        <v>3263</v>
      </c>
      <c r="V57" t="s">
        <v>174</v>
      </c>
      <c r="W57" t="s">
        <v>279</v>
      </c>
      <c r="X57" t="s">
        <v>1177</v>
      </c>
      <c r="Y57" s="30"/>
      <c r="Z57" s="30"/>
      <c r="AA57">
        <v>1</v>
      </c>
      <c r="AB57" t="s">
        <v>1181</v>
      </c>
      <c r="AC57" t="s">
        <v>3264</v>
      </c>
      <c r="AD57" s="30"/>
      <c r="AE57" s="30"/>
      <c r="AF57" s="30"/>
      <c r="AG57" s="30"/>
      <c r="AH57" s="30"/>
      <c r="AI57" t="s">
        <v>2625</v>
      </c>
      <c r="AJ57" t="s">
        <v>2625</v>
      </c>
      <c r="AK57" s="30"/>
      <c r="AL57" s="30"/>
      <c r="AM57" s="30"/>
      <c r="AN57" s="30"/>
      <c r="AO57" s="30"/>
      <c r="AP57" s="30"/>
      <c r="AQ57" s="30"/>
      <c r="AR57" s="30"/>
      <c r="AS57">
        <v>0</v>
      </c>
      <c r="AT57" t="s">
        <v>1527</v>
      </c>
      <c r="AU57" s="30"/>
      <c r="AV57" s="30"/>
      <c r="AW57" s="30"/>
      <c r="AX57" s="30"/>
      <c r="AY57" s="65"/>
      <c r="AZ57" s="30"/>
      <c r="BA57" t="s">
        <v>193</v>
      </c>
      <c r="BB57" t="s">
        <v>3265</v>
      </c>
      <c r="BC57" t="s">
        <v>194</v>
      </c>
      <c r="BD57" t="s">
        <v>194</v>
      </c>
      <c r="BE57" t="s">
        <v>593</v>
      </c>
      <c r="BF57" s="30"/>
      <c r="BJ57" t="s">
        <v>3266</v>
      </c>
      <c r="BN57" s="98" t="s">
        <v>2700</v>
      </c>
      <c r="BO57" s="160" t="s">
        <v>2701</v>
      </c>
      <c r="BP57" s="49" t="s">
        <v>3267</v>
      </c>
    </row>
    <row r="58" spans="1:68">
      <c r="A58" s="40" t="s">
        <v>434</v>
      </c>
      <c r="C58" s="50" t="s">
        <v>2555</v>
      </c>
      <c r="D58" s="40" t="s">
        <v>203</v>
      </c>
      <c r="E58" s="151" t="s">
        <v>2616</v>
      </c>
      <c r="F58" t="s">
        <v>3268</v>
      </c>
      <c r="G58" t="s">
        <v>3269</v>
      </c>
      <c r="H58">
        <v>2020</v>
      </c>
      <c r="I58" t="s">
        <v>2631</v>
      </c>
      <c r="J58" t="s">
        <v>3270</v>
      </c>
      <c r="L58" s="59" t="s">
        <v>3271</v>
      </c>
      <c r="M58" t="s">
        <v>2622</v>
      </c>
      <c r="N58" t="s">
        <v>3272</v>
      </c>
      <c r="O58" t="s">
        <v>3273</v>
      </c>
      <c r="P58" s="30"/>
      <c r="Q58" s="30"/>
      <c r="R58" s="189" t="s">
        <v>2544</v>
      </c>
      <c r="S58" s="38" t="s">
        <v>2544</v>
      </c>
      <c r="T58" s="189" t="s">
        <v>3274</v>
      </c>
      <c r="U58" t="s">
        <v>3275</v>
      </c>
      <c r="V58" t="s">
        <v>174</v>
      </c>
      <c r="W58" t="s">
        <v>279</v>
      </c>
      <c r="X58" t="s">
        <v>3276</v>
      </c>
      <c r="Y58" s="30"/>
      <c r="Z58" s="30"/>
      <c r="AA58">
        <v>1</v>
      </c>
      <c r="AB58" t="s">
        <v>1181</v>
      </c>
      <c r="AC58" t="s">
        <v>2843</v>
      </c>
      <c r="AD58" s="30"/>
      <c r="AE58" s="30"/>
      <c r="AF58" t="s">
        <v>3277</v>
      </c>
      <c r="AG58" s="30"/>
      <c r="AH58" s="30"/>
      <c r="AI58" t="s">
        <v>2625</v>
      </c>
      <c r="AJ58" t="s">
        <v>2625</v>
      </c>
      <c r="AK58">
        <v>2.8</v>
      </c>
      <c r="AL58" s="30"/>
      <c r="AM58" s="30"/>
      <c r="AN58" s="30">
        <v>0.111111111</v>
      </c>
      <c r="AO58" t="s">
        <v>252</v>
      </c>
      <c r="AP58" s="30"/>
      <c r="AQ58" t="s">
        <v>3278</v>
      </c>
      <c r="AR58" s="30"/>
      <c r="AS58">
        <v>1</v>
      </c>
      <c r="AT58" s="30"/>
      <c r="AU58" t="s">
        <v>2192</v>
      </c>
      <c r="AV58" s="30"/>
      <c r="AW58" s="30"/>
      <c r="AX58" s="30"/>
      <c r="AY58" s="44">
        <v>1</v>
      </c>
      <c r="AZ58">
        <v>29</v>
      </c>
      <c r="BA58" t="s">
        <v>120</v>
      </c>
      <c r="BC58" t="s">
        <v>194</v>
      </c>
      <c r="BD58" t="s">
        <v>194</v>
      </c>
      <c r="BE58" t="s">
        <v>3279</v>
      </c>
      <c r="BF58" t="s">
        <v>261</v>
      </c>
      <c r="BJ58" t="s">
        <v>3280</v>
      </c>
      <c r="BN58" t="s">
        <v>3281</v>
      </c>
      <c r="BO58" s="160" t="s">
        <v>2701</v>
      </c>
      <c r="BP58" s="49" t="s">
        <v>3282</v>
      </c>
    </row>
    <row r="59" spans="1:68">
      <c r="A59" s="62" t="s">
        <v>434</v>
      </c>
      <c r="B59" s="62"/>
      <c r="C59" s="62" t="s">
        <v>3283</v>
      </c>
      <c r="D59" s="62"/>
      <c r="E59" s="62"/>
      <c r="F59" s="62" t="s">
        <v>3284</v>
      </c>
      <c r="G59" s="62"/>
      <c r="H59" s="62">
        <v>2019</v>
      </c>
      <c r="I59" s="62" t="s">
        <v>442</v>
      </c>
      <c r="J59" s="62" t="s">
        <v>3285</v>
      </c>
      <c r="K59" s="62"/>
      <c r="L59" s="62"/>
      <c r="M59" s="62" t="s">
        <v>2622</v>
      </c>
      <c r="N59" s="62"/>
      <c r="O59" s="62"/>
      <c r="P59" s="62"/>
      <c r="Q59" s="62"/>
      <c r="R59" s="195"/>
      <c r="S59" s="95"/>
      <c r="T59" s="195"/>
      <c r="U59" s="62"/>
      <c r="V59" s="62" t="s">
        <v>174</v>
      </c>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50" t="s">
        <v>3286</v>
      </c>
    </row>
    <row r="60" spans="1:68">
      <c r="A60" s="50" t="s">
        <v>434</v>
      </c>
      <c r="B60" s="50"/>
      <c r="C60" s="50" t="s">
        <v>3287</v>
      </c>
      <c r="D60" s="50" t="s">
        <v>203</v>
      </c>
      <c r="E60" s="50" t="s">
        <v>2616</v>
      </c>
      <c r="F60" s="50" t="s">
        <v>3288</v>
      </c>
      <c r="G60" s="50" t="s">
        <v>3289</v>
      </c>
      <c r="H60" s="50">
        <v>2016</v>
      </c>
      <c r="I60" s="50" t="s">
        <v>2619</v>
      </c>
      <c r="J60" s="50" t="s">
        <v>3290</v>
      </c>
      <c r="K60" s="50"/>
      <c r="L60" s="50"/>
      <c r="M60" s="50" t="s">
        <v>2622</v>
      </c>
      <c r="N60" s="50"/>
      <c r="O60" s="50"/>
      <c r="P60" s="50"/>
      <c r="Q60" s="50"/>
      <c r="R60" s="193"/>
      <c r="S60" s="61"/>
      <c r="T60" s="193"/>
      <c r="U60" s="50" t="s">
        <v>3291</v>
      </c>
      <c r="V60" s="50" t="s">
        <v>174</v>
      </c>
      <c r="W60" s="50"/>
      <c r="X60" s="50"/>
      <c r="Y60" s="50"/>
      <c r="Z60" s="50"/>
      <c r="AA60" s="50">
        <v>1</v>
      </c>
      <c r="AB60" s="50" t="s">
        <v>3292</v>
      </c>
      <c r="AC60" s="50" t="s">
        <v>3293</v>
      </c>
      <c r="AD60" s="50"/>
      <c r="AE60" s="50"/>
      <c r="AF60" s="50"/>
      <c r="AG60" s="50"/>
      <c r="AH60" s="50"/>
      <c r="AI60" s="50"/>
      <c r="AJ60" s="50"/>
      <c r="AK60" s="50"/>
      <c r="AL60" s="50"/>
      <c r="AM60" s="50"/>
      <c r="AN60" s="50"/>
      <c r="AO60" s="50"/>
      <c r="AP60" s="50"/>
      <c r="AQ60" s="50"/>
      <c r="AR60" s="50"/>
      <c r="AS60" s="50"/>
      <c r="AT60" s="50"/>
      <c r="AU60" s="50"/>
      <c r="AV60" s="50"/>
      <c r="AW60" s="50"/>
      <c r="AX60" s="50"/>
      <c r="AY60" s="128"/>
      <c r="AZ60" s="50"/>
      <c r="BA60" s="50" t="s">
        <v>120</v>
      </c>
      <c r="BB60" s="50"/>
      <c r="BC60" s="50" t="s">
        <v>194</v>
      </c>
      <c r="BD60" s="50" t="s">
        <v>194</v>
      </c>
      <c r="BE60" s="50" t="s">
        <v>593</v>
      </c>
      <c r="BF60" s="50" t="s">
        <v>196</v>
      </c>
      <c r="BG60" s="50"/>
      <c r="BH60" s="50"/>
      <c r="BI60" s="50"/>
      <c r="BJ60" s="50"/>
      <c r="BK60" s="50"/>
      <c r="BL60" s="50"/>
      <c r="BM60" s="50"/>
      <c r="BN60" s="50" t="s">
        <v>2866</v>
      </c>
      <c r="BO60" s="159"/>
      <c r="BP60" s="50" t="s">
        <v>3294</v>
      </c>
    </row>
    <row r="61" spans="1:68">
      <c r="A61" s="40" t="s">
        <v>434</v>
      </c>
      <c r="C61" s="50" t="s">
        <v>3295</v>
      </c>
      <c r="D61" t="s">
        <v>203</v>
      </c>
      <c r="E61" t="s">
        <v>2616</v>
      </c>
      <c r="F61" t="s">
        <v>3296</v>
      </c>
      <c r="G61" t="s">
        <v>3297</v>
      </c>
      <c r="H61">
        <v>2018</v>
      </c>
      <c r="I61" t="s">
        <v>2631</v>
      </c>
      <c r="J61" t="s">
        <v>3298</v>
      </c>
      <c r="L61" s="59" t="s">
        <v>3299</v>
      </c>
      <c r="M61" t="s">
        <v>2622</v>
      </c>
      <c r="N61" s="30"/>
      <c r="O61" s="30"/>
      <c r="P61" s="30"/>
      <c r="Q61" s="30"/>
      <c r="R61" s="188"/>
      <c r="S61" s="42"/>
      <c r="T61" s="188"/>
      <c r="U61" t="s">
        <v>3300</v>
      </c>
      <c r="V61" t="s">
        <v>174</v>
      </c>
      <c r="W61" t="s">
        <v>279</v>
      </c>
      <c r="X61" t="s">
        <v>3301</v>
      </c>
      <c r="Y61" s="30"/>
      <c r="Z61" s="30"/>
      <c r="AA61">
        <v>1</v>
      </c>
      <c r="AB61" t="s">
        <v>1181</v>
      </c>
      <c r="AC61" t="s">
        <v>3302</v>
      </c>
      <c r="AD61" t="s">
        <v>3303</v>
      </c>
      <c r="AE61" t="s">
        <v>3304</v>
      </c>
      <c r="AF61" t="s">
        <v>3305</v>
      </c>
      <c r="AG61" s="30"/>
      <c r="AH61" s="30"/>
      <c r="AI61" s="50" t="s">
        <v>3306</v>
      </c>
      <c r="AJ61" s="50" t="s">
        <v>3306</v>
      </c>
      <c r="AK61" t="s">
        <v>3307</v>
      </c>
      <c r="AL61" s="52">
        <v>9600</v>
      </c>
      <c r="AM61" s="30"/>
      <c r="AN61" t="s">
        <v>3308</v>
      </c>
      <c r="AO61" s="41" t="s">
        <v>2825</v>
      </c>
      <c r="AP61" s="30"/>
      <c r="AQ61" s="30"/>
      <c r="AR61" s="30"/>
      <c r="AS61" s="129"/>
      <c r="AT61" t="s">
        <v>1527</v>
      </c>
      <c r="AU61" s="30"/>
      <c r="AV61" s="30"/>
      <c r="AW61" s="30"/>
      <c r="AX61" t="s">
        <v>3309</v>
      </c>
      <c r="AY61" s="44" t="s">
        <v>504</v>
      </c>
      <c r="AZ61" s="30"/>
      <c r="BA61" s="50" t="s">
        <v>193</v>
      </c>
      <c r="BC61" t="s">
        <v>194</v>
      </c>
      <c r="BD61" t="s">
        <v>194</v>
      </c>
      <c r="BE61" t="s">
        <v>593</v>
      </c>
      <c r="BF61" t="s">
        <v>1550</v>
      </c>
      <c r="BJ61" t="s">
        <v>3310</v>
      </c>
      <c r="BN61" t="s">
        <v>3311</v>
      </c>
      <c r="BO61" s="152"/>
      <c r="BP61" t="s">
        <v>3312</v>
      </c>
    </row>
    <row r="62" spans="1:68">
      <c r="A62" s="40" t="s">
        <v>434</v>
      </c>
      <c r="C62" s="50" t="s">
        <v>3313</v>
      </c>
      <c r="D62" t="s">
        <v>203</v>
      </c>
      <c r="E62" t="s">
        <v>2616</v>
      </c>
      <c r="F62" t="s">
        <v>3296</v>
      </c>
      <c r="G62" t="s">
        <v>3297</v>
      </c>
      <c r="H62">
        <v>2018</v>
      </c>
      <c r="I62" t="s">
        <v>2631</v>
      </c>
      <c r="J62" t="s">
        <v>3298</v>
      </c>
      <c r="L62" s="59" t="s">
        <v>3299</v>
      </c>
      <c r="M62" t="s">
        <v>2622</v>
      </c>
      <c r="N62" s="30"/>
      <c r="O62" s="30"/>
      <c r="P62" s="30"/>
      <c r="Q62" s="30"/>
      <c r="R62" s="188"/>
      <c r="S62" s="42"/>
      <c r="T62" s="188"/>
      <c r="U62" t="s">
        <v>3300</v>
      </c>
      <c r="V62" t="s">
        <v>174</v>
      </c>
      <c r="W62" t="s">
        <v>279</v>
      </c>
      <c r="X62" t="s">
        <v>3301</v>
      </c>
      <c r="Y62" s="30"/>
      <c r="Z62" s="30"/>
      <c r="AA62">
        <v>1</v>
      </c>
      <c r="AB62" t="s">
        <v>1181</v>
      </c>
      <c r="AC62" t="s">
        <v>3302</v>
      </c>
      <c r="AD62" t="s">
        <v>3303</v>
      </c>
      <c r="AE62" t="s">
        <v>3304</v>
      </c>
      <c r="AF62" t="s">
        <v>3305</v>
      </c>
      <c r="AG62" s="30"/>
      <c r="AH62" s="30"/>
      <c r="AI62" s="50" t="s">
        <v>3306</v>
      </c>
      <c r="AJ62" s="50" t="s">
        <v>3306</v>
      </c>
      <c r="AK62" t="s">
        <v>3314</v>
      </c>
      <c r="AL62" s="52">
        <v>9600</v>
      </c>
      <c r="AM62" s="30"/>
      <c r="AN62" t="s">
        <v>3308</v>
      </c>
      <c r="AO62" s="41" t="s">
        <v>2825</v>
      </c>
      <c r="AP62" s="30"/>
      <c r="AQ62" s="30"/>
      <c r="AR62" s="30"/>
      <c r="AS62" s="129"/>
      <c r="AT62" t="s">
        <v>1527</v>
      </c>
      <c r="AU62" s="30"/>
      <c r="AV62" s="30"/>
      <c r="AW62" s="30"/>
      <c r="AX62" t="s">
        <v>3309</v>
      </c>
      <c r="AY62" s="44" t="s">
        <v>504</v>
      </c>
      <c r="AZ62" s="30"/>
      <c r="BA62" s="50" t="s">
        <v>193</v>
      </c>
      <c r="BC62" t="s">
        <v>194</v>
      </c>
      <c r="BD62" t="s">
        <v>194</v>
      </c>
      <c r="BE62" t="s">
        <v>593</v>
      </c>
      <c r="BF62" t="s">
        <v>1550</v>
      </c>
      <c r="BJ62" t="s">
        <v>3310</v>
      </c>
      <c r="BN62" t="s">
        <v>3311</v>
      </c>
      <c r="BO62" s="152"/>
      <c r="BP62" t="s">
        <v>3312</v>
      </c>
    </row>
    <row r="63" spans="1:68">
      <c r="A63" s="40" t="s">
        <v>434</v>
      </c>
      <c r="C63" s="50" t="s">
        <v>3315</v>
      </c>
      <c r="D63" t="s">
        <v>203</v>
      </c>
      <c r="E63" t="s">
        <v>2811</v>
      </c>
      <c r="F63" t="s">
        <v>3316</v>
      </c>
      <c r="G63" t="s">
        <v>3317</v>
      </c>
      <c r="H63">
        <v>2004</v>
      </c>
      <c r="I63" t="s">
        <v>307</v>
      </c>
      <c r="J63" t="s">
        <v>3318</v>
      </c>
      <c r="L63" s="59" t="s">
        <v>3319</v>
      </c>
      <c r="M63" t="s">
        <v>2738</v>
      </c>
      <c r="N63" s="40"/>
      <c r="O63" s="40"/>
      <c r="P63" s="40"/>
      <c r="Q63" s="40"/>
      <c r="R63" s="119" t="s">
        <v>3320</v>
      </c>
      <c r="S63" s="38" t="s">
        <v>3321</v>
      </c>
      <c r="T63" s="189" t="s">
        <v>3322</v>
      </c>
      <c r="U63" t="s">
        <v>3323</v>
      </c>
      <c r="V63" t="s">
        <v>174</v>
      </c>
      <c r="W63" t="s">
        <v>214</v>
      </c>
      <c r="X63" t="s">
        <v>3324</v>
      </c>
      <c r="Y63" s="30"/>
      <c r="Z63" s="30"/>
      <c r="AA63" t="s">
        <v>3325</v>
      </c>
      <c r="AB63" s="30"/>
      <c r="AC63" t="s">
        <v>3326</v>
      </c>
      <c r="AD63" t="s">
        <v>3327</v>
      </c>
      <c r="AE63" t="s">
        <v>3328</v>
      </c>
      <c r="AF63" t="s">
        <v>3329</v>
      </c>
      <c r="AG63" s="30"/>
      <c r="AH63">
        <v>8</v>
      </c>
      <c r="AI63" t="s">
        <v>2625</v>
      </c>
      <c r="AJ63" t="s">
        <v>2625</v>
      </c>
      <c r="AK63" t="s">
        <v>3330</v>
      </c>
      <c r="AL63" t="s">
        <v>3331</v>
      </c>
      <c r="AM63" s="30"/>
      <c r="AN63" t="s">
        <v>3332</v>
      </c>
      <c r="AO63" t="s">
        <v>3332</v>
      </c>
      <c r="AP63" s="30" t="s">
        <v>3333</v>
      </c>
      <c r="AQ63" t="s">
        <v>3334</v>
      </c>
      <c r="AR63" s="30" t="s">
        <v>3335</v>
      </c>
      <c r="AS63">
        <v>1</v>
      </c>
      <c r="AT63" t="s">
        <v>1527</v>
      </c>
      <c r="AU63" s="30"/>
      <c r="AV63" s="30"/>
      <c r="AW63" s="30"/>
      <c r="AX63" t="s">
        <v>294</v>
      </c>
      <c r="AY63" s="44">
        <v>1</v>
      </c>
      <c r="AZ63" t="s">
        <v>3336</v>
      </c>
      <c r="BA63" t="s">
        <v>193</v>
      </c>
      <c r="BC63" t="s">
        <v>194</v>
      </c>
      <c r="BD63" s="30"/>
      <c r="BE63" s="30"/>
      <c r="BF63" s="30"/>
      <c r="BJ63" s="30"/>
      <c r="BM63" t="s">
        <v>3337</v>
      </c>
      <c r="BO63" s="152"/>
      <c r="BP63" t="s">
        <v>3338</v>
      </c>
    </row>
    <row r="64" spans="1:68">
      <c r="A64" s="40" t="s">
        <v>434</v>
      </c>
      <c r="C64" t="s">
        <v>3339</v>
      </c>
      <c r="D64" s="40" t="s">
        <v>203</v>
      </c>
      <c r="E64" t="s">
        <v>2616</v>
      </c>
      <c r="F64" t="s">
        <v>3340</v>
      </c>
      <c r="G64" t="s">
        <v>3341</v>
      </c>
      <c r="H64">
        <v>2008</v>
      </c>
      <c r="I64" t="s">
        <v>307</v>
      </c>
      <c r="J64" t="s">
        <v>3342</v>
      </c>
      <c r="L64" s="59" t="s">
        <v>3319</v>
      </c>
      <c r="M64" t="s">
        <v>2622</v>
      </c>
      <c r="N64" s="30"/>
      <c r="O64" s="30"/>
      <c r="P64" s="30"/>
      <c r="Q64" s="30"/>
      <c r="R64" s="189" t="s">
        <v>3343</v>
      </c>
      <c r="S64" s="38" t="s">
        <v>3344</v>
      </c>
      <c r="T64" s="189" t="s">
        <v>3345</v>
      </c>
      <c r="U64" t="s">
        <v>3346</v>
      </c>
      <c r="V64" t="s">
        <v>174</v>
      </c>
      <c r="W64" t="s">
        <v>279</v>
      </c>
      <c r="X64" t="s">
        <v>3347</v>
      </c>
      <c r="Y64" s="30"/>
      <c r="Z64" s="30"/>
      <c r="AA64">
        <v>3</v>
      </c>
      <c r="AB64" t="s">
        <v>3348</v>
      </c>
      <c r="AC64" t="s">
        <v>3349</v>
      </c>
      <c r="AD64" t="s">
        <v>3350</v>
      </c>
      <c r="AE64" s="30"/>
      <c r="AF64" s="30"/>
      <c r="AG64" s="30"/>
      <c r="AH64" s="30"/>
      <c r="AI64" t="s">
        <v>2625</v>
      </c>
      <c r="AJ64" t="s">
        <v>2625</v>
      </c>
      <c r="AK64" t="s">
        <v>3351</v>
      </c>
      <c r="AL64" s="52">
        <v>20000</v>
      </c>
      <c r="AM64" s="30"/>
      <c r="AN64" s="49">
        <v>800</v>
      </c>
      <c r="AO64" t="s">
        <v>419</v>
      </c>
      <c r="AP64" s="30"/>
      <c r="AQ64" s="30"/>
      <c r="AR64" s="30"/>
      <c r="AS64">
        <v>0</v>
      </c>
      <c r="AT64" s="30"/>
      <c r="AU64" s="30"/>
      <c r="AV64" s="30"/>
      <c r="AW64" s="30"/>
      <c r="AX64" t="s">
        <v>294</v>
      </c>
      <c r="AY64" s="44">
        <v>1</v>
      </c>
      <c r="AZ64" t="s">
        <v>3352</v>
      </c>
      <c r="BA64" t="s">
        <v>193</v>
      </c>
      <c r="BC64" s="30" t="s">
        <v>3353</v>
      </c>
      <c r="BD64" s="30"/>
      <c r="BE64" s="30"/>
      <c r="BF64" s="30"/>
      <c r="BJ64" s="30"/>
      <c r="BM64" t="s">
        <v>3354</v>
      </c>
      <c r="BO64" s="152"/>
      <c r="BP64" t="s">
        <v>3355</v>
      </c>
    </row>
    <row r="65" spans="1:68" ht="50.25" customHeight="1">
      <c r="A65" s="40" t="s">
        <v>434</v>
      </c>
      <c r="C65" t="s">
        <v>3356</v>
      </c>
      <c r="D65" s="40" t="s">
        <v>203</v>
      </c>
      <c r="E65" s="151" t="s">
        <v>2616</v>
      </c>
      <c r="F65" t="s">
        <v>3357</v>
      </c>
      <c r="G65" s="48" t="s">
        <v>3358</v>
      </c>
      <c r="H65">
        <v>2018</v>
      </c>
      <c r="I65" t="s">
        <v>389</v>
      </c>
      <c r="J65" t="s">
        <v>3359</v>
      </c>
      <c r="L65" s="30"/>
      <c r="M65" t="s">
        <v>2622</v>
      </c>
      <c r="N65" s="30" t="s">
        <v>649</v>
      </c>
      <c r="O65" s="30"/>
      <c r="P65" s="30"/>
      <c r="Q65" s="30"/>
      <c r="R65" s="189" t="s">
        <v>3360</v>
      </c>
      <c r="S65" s="38" t="s">
        <v>3360</v>
      </c>
      <c r="T65" s="189" t="s">
        <v>2965</v>
      </c>
      <c r="U65" t="s">
        <v>3361</v>
      </c>
      <c r="V65" t="s">
        <v>174</v>
      </c>
      <c r="W65" t="s">
        <v>214</v>
      </c>
      <c r="X65" t="s">
        <v>2949</v>
      </c>
      <c r="Y65" s="30"/>
      <c r="Z65" s="30"/>
      <c r="AA65">
        <v>5</v>
      </c>
      <c r="AB65" t="s">
        <v>3362</v>
      </c>
      <c r="AC65" t="s">
        <v>3363</v>
      </c>
      <c r="AD65" t="s">
        <v>3364</v>
      </c>
      <c r="AE65" s="30" t="s">
        <v>3365</v>
      </c>
      <c r="AF65" t="s">
        <v>3366</v>
      </c>
      <c r="AG65" s="30"/>
      <c r="AH65">
        <v>5</v>
      </c>
      <c r="AI65" t="s">
        <v>2625</v>
      </c>
      <c r="AJ65" t="s">
        <v>2625</v>
      </c>
      <c r="AK65" t="s">
        <v>3367</v>
      </c>
      <c r="AL65" t="s">
        <v>3368</v>
      </c>
      <c r="AM65" t="s">
        <v>3369</v>
      </c>
      <c r="AN65">
        <v>83</v>
      </c>
      <c r="AO65" t="s">
        <v>252</v>
      </c>
      <c r="AP65" s="30"/>
      <c r="AQ65" s="30"/>
      <c r="AR65" s="30"/>
      <c r="AS65">
        <v>0</v>
      </c>
      <c r="AT65" s="30" t="s">
        <v>3370</v>
      </c>
      <c r="AU65" t="s">
        <v>856</v>
      </c>
      <c r="AV65" s="30" t="s">
        <v>3371</v>
      </c>
      <c r="AW65" s="30"/>
      <c r="AX65" s="30"/>
      <c r="AY65" s="44">
        <v>1</v>
      </c>
      <c r="AZ65" s="49" t="s">
        <v>3372</v>
      </c>
      <c r="BA65" t="s">
        <v>120</v>
      </c>
      <c r="BB65" s="30"/>
      <c r="BC65" t="s">
        <v>194</v>
      </c>
      <c r="BD65" s="30"/>
      <c r="BE65" s="30"/>
      <c r="BF65" s="30"/>
      <c r="BH65" t="s">
        <v>3373</v>
      </c>
      <c r="BJ65" s="30"/>
      <c r="BK65" t="s">
        <v>3374</v>
      </c>
      <c r="BN65" t="s">
        <v>3375</v>
      </c>
      <c r="BO65" s="46"/>
      <c r="BP65" t="s">
        <v>3376</v>
      </c>
    </row>
    <row r="66" spans="1:68">
      <c r="A66" s="40" t="s">
        <v>434</v>
      </c>
      <c r="C66" s="50" t="s">
        <v>3377</v>
      </c>
      <c r="D66" t="s">
        <v>203</v>
      </c>
      <c r="E66" t="s">
        <v>6</v>
      </c>
      <c r="F66" t="s">
        <v>3378</v>
      </c>
      <c r="G66" t="s">
        <v>3379</v>
      </c>
      <c r="H66">
        <v>2005</v>
      </c>
      <c r="I66" t="s">
        <v>389</v>
      </c>
      <c r="J66" t="s">
        <v>3380</v>
      </c>
      <c r="L66" s="30"/>
      <c r="M66" t="s">
        <v>2622</v>
      </c>
      <c r="N66" s="46"/>
      <c r="O66" s="46"/>
      <c r="P66" s="46"/>
      <c r="Q66" s="46"/>
      <c r="R66" s="188"/>
      <c r="S66" s="38" t="s">
        <v>3381</v>
      </c>
      <c r="T66" s="188"/>
      <c r="U66" s="30"/>
      <c r="V66" t="s">
        <v>174</v>
      </c>
      <c r="W66" t="s">
        <v>279</v>
      </c>
      <c r="X66" t="s">
        <v>3382</v>
      </c>
      <c r="Y66" s="30"/>
      <c r="Z66" s="30"/>
      <c r="AA66">
        <v>2</v>
      </c>
      <c r="AB66" s="49" t="s">
        <v>3383</v>
      </c>
      <c r="AC66" s="49" t="s">
        <v>3384</v>
      </c>
      <c r="AD66" t="s">
        <v>3385</v>
      </c>
      <c r="AE66" s="30"/>
      <c r="AF66" s="30" t="s">
        <v>3386</v>
      </c>
      <c r="AG66" s="30"/>
      <c r="AH66" s="30"/>
      <c r="AI66" t="s">
        <v>3387</v>
      </c>
      <c r="AJ66" s="30"/>
      <c r="AK66" s="30"/>
      <c r="AL66" s="120">
        <v>3000</v>
      </c>
      <c r="AM66" s="30"/>
      <c r="AN66" s="30"/>
      <c r="AO66" s="30" t="s">
        <v>3388</v>
      </c>
      <c r="AP66" s="30"/>
      <c r="AQ66" s="30"/>
      <c r="AR66" s="30"/>
      <c r="AS66" s="30"/>
      <c r="AT66" t="s">
        <v>1527</v>
      </c>
      <c r="AV66" s="30"/>
      <c r="AW66" s="30"/>
      <c r="AX66" s="30"/>
      <c r="AY66" s="30"/>
      <c r="AZ66" s="30"/>
      <c r="BA66" s="30"/>
      <c r="BB66" s="30"/>
      <c r="BC66" s="30" t="s">
        <v>3389</v>
      </c>
      <c r="BD66" s="30"/>
      <c r="BE66" s="30"/>
      <c r="BF66" s="30"/>
      <c r="BG66" s="30"/>
      <c r="BH66" s="30"/>
      <c r="BI66" s="30"/>
      <c r="BJ66" s="30"/>
      <c r="BK66" s="30"/>
      <c r="BL66" s="30"/>
      <c r="BM66" t="s">
        <v>3354</v>
      </c>
      <c r="BN66" t="s">
        <v>3390</v>
      </c>
      <c r="BO66" s="5"/>
      <c r="BP66" t="s">
        <v>3391</v>
      </c>
    </row>
    <row r="67" spans="1:68">
      <c r="A67" s="40" t="s">
        <v>434</v>
      </c>
      <c r="C67" s="50" t="s">
        <v>3392</v>
      </c>
      <c r="D67" t="s">
        <v>203</v>
      </c>
      <c r="E67" t="s">
        <v>6</v>
      </c>
      <c r="F67" t="s">
        <v>3378</v>
      </c>
      <c r="G67" t="s">
        <v>3379</v>
      </c>
      <c r="H67">
        <v>2005</v>
      </c>
      <c r="I67" t="s">
        <v>389</v>
      </c>
      <c r="J67" t="s">
        <v>3380</v>
      </c>
      <c r="L67" s="30"/>
      <c r="M67" t="s">
        <v>2622</v>
      </c>
      <c r="N67" s="46"/>
      <c r="O67" s="46"/>
      <c r="P67" s="46"/>
      <c r="Q67" s="46"/>
      <c r="R67" s="188" t="s">
        <v>3393</v>
      </c>
      <c r="S67" s="38" t="s">
        <v>3394</v>
      </c>
      <c r="T67" s="188" t="s">
        <v>3395</v>
      </c>
      <c r="U67" s="30"/>
      <c r="V67" t="s">
        <v>174</v>
      </c>
      <c r="W67" t="s">
        <v>214</v>
      </c>
      <c r="X67" t="s">
        <v>3396</v>
      </c>
      <c r="Y67" s="30"/>
      <c r="Z67" s="30"/>
      <c r="AA67">
        <v>7</v>
      </c>
      <c r="AB67" s="49" t="s">
        <v>3397</v>
      </c>
      <c r="AC67" s="49" t="s">
        <v>3398</v>
      </c>
      <c r="AD67" t="s">
        <v>3399</v>
      </c>
      <c r="AE67" s="30"/>
      <c r="AF67" s="30" t="s">
        <v>3386</v>
      </c>
      <c r="AG67" s="30"/>
      <c r="AH67" s="30"/>
      <c r="AI67" t="s">
        <v>2625</v>
      </c>
      <c r="AJ67" t="s">
        <v>2625</v>
      </c>
      <c r="AK67" s="30"/>
      <c r="AL67" s="120">
        <v>14000</v>
      </c>
      <c r="AM67" s="30"/>
      <c r="AN67" s="30"/>
      <c r="AO67" s="30" t="s">
        <v>3388</v>
      </c>
      <c r="AP67" s="30"/>
      <c r="AQ67" s="30"/>
      <c r="AR67" s="30"/>
      <c r="AS67" s="30"/>
      <c r="AT67" t="s">
        <v>1527</v>
      </c>
      <c r="AV67" s="30"/>
      <c r="AW67" s="30"/>
      <c r="AX67" s="30"/>
      <c r="AY67" s="30"/>
      <c r="AZ67" s="30">
        <v>3</v>
      </c>
      <c r="BA67" s="30" t="s">
        <v>120</v>
      </c>
      <c r="BB67" s="30"/>
      <c r="BC67" s="30" t="s">
        <v>3389</v>
      </c>
      <c r="BD67" s="30"/>
      <c r="BE67" s="30"/>
      <c r="BF67" s="30"/>
      <c r="BG67" s="30"/>
      <c r="BH67" s="30"/>
      <c r="BI67" s="30"/>
      <c r="BJ67" s="30"/>
      <c r="BK67" s="30"/>
      <c r="BL67" s="30"/>
      <c r="BM67" t="s">
        <v>3337</v>
      </c>
      <c r="BN67" t="s">
        <v>3390</v>
      </c>
      <c r="BO67" s="5"/>
      <c r="BP67" t="s">
        <v>3391</v>
      </c>
    </row>
    <row r="68" spans="1:68">
      <c r="A68" s="40" t="s">
        <v>434</v>
      </c>
      <c r="C68" s="50" t="s">
        <v>3400</v>
      </c>
      <c r="D68" s="40" t="s">
        <v>203</v>
      </c>
      <c r="E68" s="151" t="s">
        <v>2616</v>
      </c>
      <c r="F68" t="s">
        <v>3401</v>
      </c>
      <c r="G68" t="s">
        <v>3402</v>
      </c>
      <c r="H68">
        <v>2018</v>
      </c>
      <c r="I68" t="s">
        <v>2631</v>
      </c>
      <c r="J68" t="s">
        <v>3403</v>
      </c>
      <c r="L68" s="59" t="s">
        <v>3404</v>
      </c>
      <c r="M68" t="s">
        <v>2622</v>
      </c>
      <c r="N68" s="30"/>
      <c r="O68" s="30"/>
      <c r="P68" s="30"/>
      <c r="Q68" s="30"/>
      <c r="R68" s="189" t="s">
        <v>3405</v>
      </c>
      <c r="S68" s="38" t="s">
        <v>2423</v>
      </c>
      <c r="T68" s="189" t="s">
        <v>3406</v>
      </c>
      <c r="U68" t="s">
        <v>3407</v>
      </c>
      <c r="V68" t="s">
        <v>174</v>
      </c>
      <c r="W68" t="s">
        <v>279</v>
      </c>
      <c r="X68" s="130" t="s">
        <v>3408</v>
      </c>
      <c r="Y68" s="30"/>
      <c r="Z68" s="30"/>
      <c r="AA68">
        <v>1</v>
      </c>
      <c r="AB68" t="s">
        <v>1181</v>
      </c>
      <c r="AC68" t="s">
        <v>3409</v>
      </c>
      <c r="AD68" t="s">
        <v>3410</v>
      </c>
      <c r="AE68" s="30"/>
      <c r="AF68" t="s">
        <v>3411</v>
      </c>
      <c r="AG68" s="30"/>
      <c r="AH68">
        <v>28</v>
      </c>
      <c r="AI68" t="s">
        <v>2625</v>
      </c>
      <c r="AJ68" t="s">
        <v>2625</v>
      </c>
      <c r="AK68" s="30"/>
      <c r="AL68">
        <v>40</v>
      </c>
      <c r="AM68" s="30"/>
      <c r="AN68" t="s">
        <v>3412</v>
      </c>
      <c r="AO68" t="s">
        <v>1805</v>
      </c>
      <c r="AP68" s="30"/>
      <c r="AQ68" t="s">
        <v>3413</v>
      </c>
      <c r="AS68">
        <v>1</v>
      </c>
      <c r="AT68" t="s">
        <v>1527</v>
      </c>
      <c r="AU68" s="30"/>
      <c r="AV68" s="30"/>
      <c r="AW68" s="30"/>
      <c r="AX68" t="s">
        <v>294</v>
      </c>
      <c r="AY68" s="44">
        <v>1</v>
      </c>
      <c r="AZ68">
        <v>6</v>
      </c>
      <c r="BA68" t="s">
        <v>193</v>
      </c>
      <c r="BC68" s="30"/>
      <c r="BD68" t="s">
        <v>194</v>
      </c>
      <c r="BE68" t="s">
        <v>593</v>
      </c>
      <c r="BF68" t="s">
        <v>196</v>
      </c>
      <c r="BJ68" t="s">
        <v>3414</v>
      </c>
      <c r="BN68" t="s">
        <v>3415</v>
      </c>
      <c r="BO68" s="170" t="s">
        <v>3013</v>
      </c>
    </row>
    <row r="69" spans="1:68">
      <c r="A69" s="40" t="s">
        <v>434</v>
      </c>
      <c r="C69" t="s">
        <v>3416</v>
      </c>
      <c r="D69" s="40" t="s">
        <v>203</v>
      </c>
      <c r="E69" t="s">
        <v>2811</v>
      </c>
      <c r="F69" t="s">
        <v>3417</v>
      </c>
      <c r="G69" t="s">
        <v>3418</v>
      </c>
      <c r="H69">
        <v>2018</v>
      </c>
      <c r="I69" t="s">
        <v>307</v>
      </c>
      <c r="J69" t="s">
        <v>3419</v>
      </c>
      <c r="L69" s="43" t="s">
        <v>3420</v>
      </c>
      <c r="M69" t="s">
        <v>2622</v>
      </c>
      <c r="N69">
        <v>385000</v>
      </c>
      <c r="O69">
        <v>9841000</v>
      </c>
      <c r="P69" s="46"/>
      <c r="Q69" s="46"/>
      <c r="R69" s="189">
        <v>2017</v>
      </c>
      <c r="S69" s="38" t="s">
        <v>2562</v>
      </c>
      <c r="T69" s="189">
        <v>2019</v>
      </c>
      <c r="U69" t="s">
        <v>3421</v>
      </c>
      <c r="V69" t="s">
        <v>174</v>
      </c>
      <c r="W69" t="s">
        <v>214</v>
      </c>
      <c r="X69" t="s">
        <v>3422</v>
      </c>
      <c r="Y69" s="30"/>
      <c r="Z69" s="30"/>
      <c r="AA69">
        <v>1</v>
      </c>
      <c r="AB69" t="s">
        <v>3195</v>
      </c>
      <c r="AC69" t="s">
        <v>2791</v>
      </c>
      <c r="AD69" s="30"/>
      <c r="AE69" s="30"/>
      <c r="AF69" t="s">
        <v>3423</v>
      </c>
      <c r="AG69" t="s">
        <v>2823</v>
      </c>
      <c r="AH69" s="30"/>
      <c r="AI69" t="s">
        <v>2625</v>
      </c>
      <c r="AJ69" t="s">
        <v>2658</v>
      </c>
      <c r="AK69">
        <v>0.02</v>
      </c>
      <c r="AL69" s="30"/>
      <c r="AM69" s="30"/>
      <c r="AN69" s="30"/>
      <c r="AO69" t="s">
        <v>3424</v>
      </c>
      <c r="AP69" s="30"/>
      <c r="AQ69" t="s">
        <v>3425</v>
      </c>
      <c r="AR69" t="s">
        <v>3426</v>
      </c>
      <c r="AS69" s="30"/>
      <c r="AT69" t="s">
        <v>3427</v>
      </c>
      <c r="AU69" s="30"/>
      <c r="AV69" t="s">
        <v>3425</v>
      </c>
      <c r="AW69" t="s">
        <v>3428</v>
      </c>
      <c r="AX69" t="s">
        <v>294</v>
      </c>
      <c r="AY69" s="30"/>
      <c r="AZ69">
        <v>15</v>
      </c>
      <c r="BA69" t="s">
        <v>193</v>
      </c>
      <c r="BB69" s="30"/>
      <c r="BC69" s="30"/>
      <c r="BD69" t="s">
        <v>194</v>
      </c>
      <c r="BE69" t="s">
        <v>429</v>
      </c>
      <c r="BF69" t="s">
        <v>196</v>
      </c>
      <c r="BN69" t="s">
        <v>3429</v>
      </c>
      <c r="BO69" s="43" t="s">
        <v>3420</v>
      </c>
    </row>
  </sheetData>
  <sortState xmlns:xlrd2="http://schemas.microsoft.com/office/spreadsheetml/2017/richdata2" ref="A2:XFD1048576">
    <sortCondition ref="C2:C1048576"/>
  </sortState>
  <hyperlinks>
    <hyperlink ref="L55" r:id="rId1" xr:uid="{9E0337E0-F5F8-49CB-84B1-A03F1FD1AA0B}"/>
    <hyperlink ref="L31" r:id="rId2" xr:uid="{9CE75B18-B57B-464D-AFF6-63AECD618046}"/>
    <hyperlink ref="L29" r:id="rId3" xr:uid="{DF1B2063-CB81-4547-AA39-09AF72D2F762}"/>
    <hyperlink ref="L30" r:id="rId4" xr:uid="{775D08F1-4E84-4C0A-B78F-DB507D53243B}"/>
    <hyperlink ref="L8" r:id="rId5" xr:uid="{94265C1E-7F6C-4A68-A186-9C671ACC9139}"/>
    <hyperlink ref="L33" r:id="rId6" xr:uid="{8AD60D68-2C9E-4A04-9979-B74A239BFA51}"/>
    <hyperlink ref="L63" r:id="rId7" xr:uid="{31AC3FA2-DB83-49B0-8C1A-95C9C944AD37}"/>
    <hyperlink ref="L64" r:id="rId8" xr:uid="{89F13DDF-629D-495F-970A-60BD360FFC00}"/>
    <hyperlink ref="L45" r:id="rId9" xr:uid="{D13A7330-59EE-42D1-92BB-4047FF5793E4}"/>
    <hyperlink ref="L44" r:id="rId10" xr:uid="{8563EB79-4A2B-4B7F-85B9-D646C1F01C46}"/>
    <hyperlink ref="L2" r:id="rId11" xr:uid="{EC5B5756-0B4B-4817-8209-A7B7F872E920}"/>
    <hyperlink ref="L12" r:id="rId12" xr:uid="{38E8D8BE-8061-4F0C-8E9E-17DC8E8CB5C0}"/>
    <hyperlink ref="L54" r:id="rId13" xr:uid="{365FEE16-AABA-45ED-B36A-C8CE37D5598F}"/>
    <hyperlink ref="L58" r:id="rId14" xr:uid="{B8E31D87-2CAD-4B52-9CA1-70A38F67319A}"/>
    <hyperlink ref="L68" r:id="rId15" xr:uid="{8C9A42E1-0BF9-49D1-8C2A-64A61FC93640}"/>
    <hyperlink ref="L62" r:id="rId16" xr:uid="{A4300DB9-5F95-4D9B-A3F6-281C724A30E7}"/>
    <hyperlink ref="L35" r:id="rId17" xr:uid="{94508C22-5863-4C5A-8DF6-F441D98B38F5}"/>
    <hyperlink ref="L61" r:id="rId18" xr:uid="{3BE34884-72D9-4010-9E36-5FAAE38ED952}"/>
    <hyperlink ref="L3" r:id="rId19" xr:uid="{E724A34C-8E13-41DA-96E8-85CCAE4BEFAE}"/>
    <hyperlink ref="L51" r:id="rId20" xr:uid="{5DA99828-0B46-4EFF-84CD-5AAA1035C737}"/>
    <hyperlink ref="L13" r:id="rId21" xr:uid="{82A6E4A6-37FD-4EB4-B2F2-18BB0D05493E}"/>
    <hyperlink ref="L37" r:id="rId22" xr:uid="{1EDCF3D1-3764-438B-BAB5-75DBA6833009}"/>
    <hyperlink ref="L38" r:id="rId23" xr:uid="{99833095-BE2F-4F48-A4A5-CA9FC6C3EACB}"/>
    <hyperlink ref="L39" r:id="rId24" xr:uid="{6EE2DEDA-A6A4-4D3B-AF23-BE38D0149993}"/>
    <hyperlink ref="L40" r:id="rId25" xr:uid="{C8712BE3-F197-4C3E-A65E-21597C71779D}"/>
    <hyperlink ref="L36" r:id="rId26" xr:uid="{D1133BE3-3810-4586-B6B6-D2FC21B19C91}"/>
    <hyperlink ref="L6" r:id="rId27" xr:uid="{7B1F2D06-C578-4709-BD2E-86077C23F1AB}"/>
    <hyperlink ref="L9" r:id="rId28" xr:uid="{669B823D-6B02-46B1-9A4C-2084404A7D2E}"/>
    <hyperlink ref="L7" r:id="rId29" xr:uid="{F16126F6-FCA1-47C6-922A-73735F7A3C85}"/>
    <hyperlink ref="L22" r:id="rId30" xr:uid="{7E190998-C99E-4FC2-A369-4CA8385E59BC}"/>
    <hyperlink ref="L15:L19" r:id="rId31" display="abdurrani.muin@gmail.com" xr:uid="{BA242D2B-082C-4D5A-B994-37023D993472}"/>
    <hyperlink ref="L56" r:id="rId32" xr:uid="{FD660F5C-9814-49D1-8606-7A4B78BFC553}"/>
    <hyperlink ref="L34" r:id="rId33" xr:uid="{9F51D499-82AC-415C-8C8C-27843D55AEA5}"/>
    <hyperlink ref="L41" r:id="rId34" xr:uid="{B3A9413E-790A-47EF-B2EB-FBAB8FB449EF}"/>
    <hyperlink ref="L54:L55" r:id="rId35" display="raminpd426@yahoo.co.id" xr:uid="{15D87778-04C2-48DB-B289-5CA8FBB55F92}"/>
    <hyperlink ref="L28" r:id="rId36" xr:uid="{C9EC1925-FD1D-474D-947D-700D6710CD75}"/>
    <hyperlink ref="BO28" r:id="rId37" xr:uid="{A40DB5B1-28BA-4F8C-BF5A-C9183DF3A940}"/>
    <hyperlink ref="L17" r:id="rId38" xr:uid="{BE4C7F74-4C94-4EDD-8762-7590F336A5F0}"/>
    <hyperlink ref="L16" r:id="rId39" xr:uid="{D6E0FD17-6FE5-4D5E-90AC-7A791401DD65}"/>
    <hyperlink ref="L14" r:id="rId40" xr:uid="{1786F7BE-5239-4909-8969-95A32A27D125}"/>
    <hyperlink ref="L15" r:id="rId41" xr:uid="{FCB0091C-4CC5-48B0-9730-5FAA9E24D728}"/>
    <hyperlink ref="BO57:BO60" r:id="rId42" display="mkristiadih@gmail.com" xr:uid="{642756E3-48E1-4406-8602-F253F107B8E4}"/>
    <hyperlink ref="L21" r:id="rId43" xr:uid="{18DBCA48-2AB1-406F-9640-07DC2BE5795A}"/>
    <hyperlink ref="BO21" r:id="rId44" xr:uid="{8C4A886B-1C24-44F0-A660-CD21B212B5B1}"/>
    <hyperlink ref="L49" r:id="rId45" xr:uid="{7BF3FA48-8559-45CE-8867-4136F295134A}"/>
    <hyperlink ref="BO49" r:id="rId46" xr:uid="{FF251A1A-092E-478F-AF56-E5BC353F91DE}"/>
    <hyperlink ref="L47" r:id="rId47" xr:uid="{5D99D7BE-AA7E-42A3-AA95-497812BEB5C7}"/>
    <hyperlink ref="L46" r:id="rId48" xr:uid="{D6310411-00F2-42DB-8024-2C3B96E8378B}"/>
    <hyperlink ref="L48" r:id="rId49" xr:uid="{79B58F0C-2823-43CA-AE15-8D17AB04B7F5}"/>
    <hyperlink ref="BO47" r:id="rId50" xr:uid="{66330DA1-A255-44FA-9CF4-8FC5DEC75267}"/>
    <hyperlink ref="BO46" r:id="rId51" xr:uid="{5DD2E77A-A37C-4819-8717-465E7F8315B4}"/>
    <hyperlink ref="BO48" r:id="rId52" xr:uid="{2BE2F093-37F2-4A74-A53E-7D59B68B3119}"/>
    <hyperlink ref="L69" r:id="rId53" xr:uid="{FC5C2C46-9C09-43C7-8D12-652E841D5D19}"/>
    <hyperlink ref="BO69" r:id="rId54" xr:uid="{FCC497B4-365A-4207-A07C-C7CEAC919509}"/>
  </hyperlinks>
  <pageMargins left="0.7" right="0.7" top="0.75" bottom="0.75" header="0.3" footer="0.3"/>
  <legacyDrawing r:id="rId5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AA8C1-DA9C-2942-A10B-6CA4D9244B2E}">
  <dimension ref="A1:BQ61"/>
  <sheetViews>
    <sheetView workbookViewId="0">
      <pane ySplit="1" topLeftCell="A57" activePane="bottomLeft" state="frozen"/>
      <selection pane="bottomLeft" activeCell="C1" sqref="A1:XFD1048576"/>
    </sheetView>
  </sheetViews>
  <sheetFormatPr baseColWidth="10" defaultColWidth="11" defaultRowHeight="16"/>
  <cols>
    <col min="1" max="2" width="11" customWidth="1"/>
    <col min="3" max="3" width="15.5" customWidth="1"/>
    <col min="4" max="5" width="22.83203125" customWidth="1"/>
    <col min="6" max="6" width="32.33203125" customWidth="1"/>
    <col min="7" max="8" width="11" customWidth="1"/>
    <col min="9" max="9" width="23.1640625" customWidth="1"/>
    <col min="10" max="10" width="22" customWidth="1"/>
    <col min="12" max="12" width="13.33203125" bestFit="1" customWidth="1"/>
    <col min="15" max="15" width="13.6640625" bestFit="1" customWidth="1"/>
    <col min="40" max="40" width="18.6640625" bestFit="1" customWidth="1"/>
    <col min="41" max="41" width="18.5" bestFit="1" customWidth="1"/>
    <col min="51" max="51" width="11" style="44"/>
  </cols>
  <sheetData>
    <row r="1" spans="1:69" s="34" customFormat="1">
      <c r="A1" s="35" t="s">
        <v>5</v>
      </c>
      <c r="B1" s="35" t="s">
        <v>8</v>
      </c>
      <c r="C1" s="36" t="s">
        <v>11</v>
      </c>
      <c r="D1" s="36" t="s">
        <v>156</v>
      </c>
      <c r="E1" s="36" t="s">
        <v>3430</v>
      </c>
      <c r="F1" s="35" t="s">
        <v>15</v>
      </c>
      <c r="G1" s="35" t="s">
        <v>17</v>
      </c>
      <c r="H1" s="35" t="s">
        <v>19</v>
      </c>
      <c r="I1" s="35" t="s">
        <v>22</v>
      </c>
      <c r="J1" s="35" t="s">
        <v>24</v>
      </c>
      <c r="K1" s="35" t="s">
        <v>26</v>
      </c>
      <c r="L1" s="35" t="s">
        <v>28</v>
      </c>
      <c r="M1" s="35" t="s">
        <v>30</v>
      </c>
      <c r="N1" s="35" t="s">
        <v>33</v>
      </c>
      <c r="O1" s="35" t="s">
        <v>35</v>
      </c>
      <c r="P1" s="35" t="s">
        <v>37</v>
      </c>
      <c r="Q1" s="35" t="s">
        <v>39</v>
      </c>
      <c r="R1" s="35" t="s">
        <v>42</v>
      </c>
      <c r="S1" s="37" t="s">
        <v>46</v>
      </c>
      <c r="T1" s="37" t="s">
        <v>48</v>
      </c>
      <c r="U1" s="35" t="s">
        <v>50</v>
      </c>
      <c r="V1" s="35" t="s">
        <v>52</v>
      </c>
      <c r="W1" s="35" t="s">
        <v>54</v>
      </c>
      <c r="X1" s="35" t="s">
        <v>56</v>
      </c>
      <c r="Y1" s="35" t="s">
        <v>58</v>
      </c>
      <c r="Z1" s="35" t="s">
        <v>60</v>
      </c>
      <c r="AA1" s="35" t="s">
        <v>63</v>
      </c>
      <c r="AB1" s="35" t="s">
        <v>65</v>
      </c>
      <c r="AC1" s="35" t="s">
        <v>67</v>
      </c>
      <c r="AD1" s="35" t="s">
        <v>69</v>
      </c>
      <c r="AE1" s="35" t="s">
        <v>71</v>
      </c>
      <c r="AF1" s="35" t="s">
        <v>73</v>
      </c>
      <c r="AG1" s="35" t="s">
        <v>75</v>
      </c>
      <c r="AH1" s="35" t="s">
        <v>2614</v>
      </c>
      <c r="AI1" s="35" t="s">
        <v>80</v>
      </c>
      <c r="AJ1" s="35" t="s">
        <v>83</v>
      </c>
      <c r="AK1" s="35" t="s">
        <v>157</v>
      </c>
      <c r="AL1" s="35" t="s">
        <v>87</v>
      </c>
      <c r="AM1" s="35" t="s">
        <v>90</v>
      </c>
      <c r="AN1" s="35" t="s">
        <v>92</v>
      </c>
      <c r="AO1" s="35" t="s">
        <v>94</v>
      </c>
      <c r="AP1" s="35" t="s">
        <v>96</v>
      </c>
      <c r="AQ1" s="35" t="s">
        <v>98</v>
      </c>
      <c r="AR1" s="35" t="s">
        <v>100</v>
      </c>
      <c r="AS1" s="35" t="s">
        <v>158</v>
      </c>
      <c r="AT1" s="35" t="s">
        <v>105</v>
      </c>
      <c r="AU1" s="35" t="s">
        <v>3431</v>
      </c>
      <c r="AV1" s="35" t="s">
        <v>109</v>
      </c>
      <c r="AW1" s="35" t="s">
        <v>111</v>
      </c>
      <c r="AX1" s="35" t="s">
        <v>113</v>
      </c>
      <c r="AY1" s="64" t="s">
        <v>116</v>
      </c>
      <c r="AZ1" s="35" t="s">
        <v>118</v>
      </c>
      <c r="BA1" s="35" t="s">
        <v>120</v>
      </c>
      <c r="BB1" s="35" t="s">
        <v>123</v>
      </c>
      <c r="BC1" s="35" t="s">
        <v>126</v>
      </c>
      <c r="BD1" s="35" t="s">
        <v>128</v>
      </c>
      <c r="BE1" s="35" t="s">
        <v>130</v>
      </c>
      <c r="BF1" s="35" t="s">
        <v>132</v>
      </c>
      <c r="BG1" s="35" t="s">
        <v>135</v>
      </c>
      <c r="BH1" s="35" t="s">
        <v>137</v>
      </c>
      <c r="BI1" s="35" t="s">
        <v>139</v>
      </c>
      <c r="BJ1" s="35" t="s">
        <v>141</v>
      </c>
      <c r="BK1" s="35" t="s">
        <v>143</v>
      </c>
      <c r="BL1" s="35" t="s">
        <v>145</v>
      </c>
      <c r="BM1" s="35" t="s">
        <v>148</v>
      </c>
      <c r="BN1" s="35" t="s">
        <v>150</v>
      </c>
      <c r="BO1" s="35" t="s">
        <v>152</v>
      </c>
      <c r="BP1" s="35" t="s">
        <v>160</v>
      </c>
    </row>
    <row r="2" spans="1:69" s="199" customFormat="1">
      <c r="A2" s="199" t="s">
        <v>434</v>
      </c>
      <c r="C2" s="199" t="s">
        <v>2615</v>
      </c>
      <c r="F2" s="199" t="s">
        <v>3432</v>
      </c>
      <c r="H2" s="199">
        <v>2016</v>
      </c>
      <c r="I2" s="199" t="s">
        <v>2619</v>
      </c>
      <c r="J2" s="199" t="s">
        <v>3433</v>
      </c>
      <c r="L2" s="200" t="s">
        <v>2621</v>
      </c>
      <c r="M2" s="199" t="s">
        <v>2622</v>
      </c>
      <c r="N2" s="201"/>
      <c r="O2" s="201"/>
      <c r="P2" s="201"/>
      <c r="Q2" s="201"/>
      <c r="R2" s="199">
        <v>2003</v>
      </c>
      <c r="T2" s="199">
        <v>2005</v>
      </c>
      <c r="V2" s="199" t="s">
        <v>174</v>
      </c>
      <c r="AA2" s="199">
        <v>9</v>
      </c>
      <c r="AB2" s="199" t="s">
        <v>3434</v>
      </c>
      <c r="AC2" s="199" t="s">
        <v>3435</v>
      </c>
      <c r="AI2" s="199" t="s">
        <v>3436</v>
      </c>
      <c r="AJ2" s="199" t="s">
        <v>3436</v>
      </c>
      <c r="AY2" s="202"/>
      <c r="BC2" s="199" t="s">
        <v>194</v>
      </c>
      <c r="BN2" s="203" t="s">
        <v>2700</v>
      </c>
      <c r="BO2" s="204" t="s">
        <v>2621</v>
      </c>
      <c r="BP2" s="199" t="s">
        <v>2627</v>
      </c>
    </row>
    <row r="3" spans="1:69">
      <c r="A3" s="40" t="s">
        <v>434</v>
      </c>
      <c r="C3" t="s">
        <v>2628</v>
      </c>
      <c r="F3" t="s">
        <v>3437</v>
      </c>
      <c r="G3" t="s">
        <v>2630</v>
      </c>
      <c r="H3">
        <v>2018</v>
      </c>
      <c r="I3" t="s">
        <v>2631</v>
      </c>
      <c r="J3" t="s">
        <v>3438</v>
      </c>
      <c r="L3" s="43" t="s">
        <v>2633</v>
      </c>
      <c r="M3" t="s">
        <v>2622</v>
      </c>
      <c r="N3" s="30"/>
      <c r="O3" s="30"/>
      <c r="P3" s="30"/>
      <c r="Q3" s="30"/>
      <c r="R3">
        <v>2011</v>
      </c>
      <c r="S3" s="30"/>
      <c r="T3" s="30"/>
      <c r="U3" t="s">
        <v>3439</v>
      </c>
      <c r="V3" t="s">
        <v>174</v>
      </c>
      <c r="W3" t="s">
        <v>2635</v>
      </c>
      <c r="X3" t="s">
        <v>3440</v>
      </c>
      <c r="Y3" s="30"/>
      <c r="Z3" s="30"/>
      <c r="AA3">
        <v>1</v>
      </c>
      <c r="AB3" t="s">
        <v>2637</v>
      </c>
      <c r="AC3" t="s">
        <v>2638</v>
      </c>
      <c r="AD3" s="30" t="s">
        <v>3303</v>
      </c>
      <c r="AE3" s="30"/>
      <c r="AF3" t="s">
        <v>3441</v>
      </c>
      <c r="AG3" s="30"/>
      <c r="AH3" t="s">
        <v>3442</v>
      </c>
      <c r="AI3" s="50" t="s">
        <v>3443</v>
      </c>
      <c r="AJ3" s="50" t="s">
        <v>3443</v>
      </c>
      <c r="AK3" s="30"/>
      <c r="AL3" s="30"/>
      <c r="AM3" s="30"/>
      <c r="AN3" s="30"/>
      <c r="AO3" s="30"/>
      <c r="AP3" s="30"/>
      <c r="AQ3" t="s">
        <v>3444</v>
      </c>
      <c r="AR3" t="s">
        <v>3445</v>
      </c>
      <c r="AS3">
        <v>0</v>
      </c>
      <c r="AT3" s="30"/>
      <c r="AU3" s="30"/>
      <c r="AV3" s="30"/>
      <c r="AW3" t="s">
        <v>3446</v>
      </c>
      <c r="AX3" s="30"/>
      <c r="AY3" s="65"/>
      <c r="AZ3">
        <v>36</v>
      </c>
      <c r="BA3" s="30"/>
      <c r="BB3" s="30"/>
      <c r="BC3" s="30"/>
      <c r="BD3" t="s">
        <v>194</v>
      </c>
      <c r="BE3" t="s">
        <v>3447</v>
      </c>
      <c r="BJ3" t="s">
        <v>2645</v>
      </c>
      <c r="BN3" t="s">
        <v>2646</v>
      </c>
      <c r="BO3" s="43" t="s">
        <v>2633</v>
      </c>
    </row>
    <row r="4" spans="1:69">
      <c r="A4" s="40" t="s">
        <v>434</v>
      </c>
      <c r="C4" t="s">
        <v>2647</v>
      </c>
      <c r="D4" s="40" t="s">
        <v>203</v>
      </c>
      <c r="E4" t="s">
        <v>2616</v>
      </c>
      <c r="F4" t="s">
        <v>2648</v>
      </c>
      <c r="G4" t="s">
        <v>2649</v>
      </c>
      <c r="H4">
        <v>2018</v>
      </c>
      <c r="I4" t="s">
        <v>307</v>
      </c>
      <c r="J4" t="s">
        <v>3448</v>
      </c>
      <c r="M4" t="s">
        <v>2622</v>
      </c>
      <c r="N4" t="s">
        <v>2651</v>
      </c>
      <c r="O4" t="s">
        <v>2652</v>
      </c>
      <c r="P4" s="93"/>
      <c r="Q4" s="93"/>
      <c r="R4">
        <v>2017</v>
      </c>
      <c r="S4" s="38" t="s">
        <v>2562</v>
      </c>
      <c r="T4">
        <v>2018</v>
      </c>
      <c r="U4" t="s">
        <v>2653</v>
      </c>
      <c r="V4" t="s">
        <v>174</v>
      </c>
      <c r="W4" t="s">
        <v>214</v>
      </c>
      <c r="X4" t="s">
        <v>2654</v>
      </c>
      <c r="Y4" s="30"/>
      <c r="Z4" s="30"/>
      <c r="AA4">
        <v>8</v>
      </c>
      <c r="AB4" t="s">
        <v>2655</v>
      </c>
      <c r="AC4" t="s">
        <v>2656</v>
      </c>
      <c r="AD4" s="30"/>
      <c r="AE4" s="30"/>
      <c r="AF4" s="30"/>
      <c r="AG4" t="s">
        <v>2657</v>
      </c>
      <c r="AH4" s="30"/>
      <c r="AI4" t="s">
        <v>2658</v>
      </c>
      <c r="AJ4" t="s">
        <v>2658</v>
      </c>
      <c r="AK4">
        <v>0.02</v>
      </c>
      <c r="AL4" s="30"/>
      <c r="AM4" s="30"/>
      <c r="AN4" s="30"/>
      <c r="AO4" s="30"/>
      <c r="AP4" s="30"/>
      <c r="AQ4" t="s">
        <v>2659</v>
      </c>
      <c r="AR4" s="30"/>
      <c r="AS4" s="30"/>
      <c r="AT4" s="30"/>
      <c r="AU4" s="30"/>
      <c r="AV4" t="s">
        <v>2660</v>
      </c>
      <c r="AW4" s="30"/>
      <c r="AX4" t="s">
        <v>294</v>
      </c>
      <c r="AY4" s="30"/>
      <c r="AZ4">
        <v>12</v>
      </c>
      <c r="BA4" t="s">
        <v>2661</v>
      </c>
      <c r="BB4" s="30"/>
      <c r="BC4" t="s">
        <v>194</v>
      </c>
      <c r="BD4" t="s">
        <v>194</v>
      </c>
      <c r="BE4" t="s">
        <v>593</v>
      </c>
      <c r="BF4" t="s">
        <v>196</v>
      </c>
      <c r="BN4" t="s">
        <v>3449</v>
      </c>
      <c r="BO4" s="34"/>
    </row>
    <row r="5" spans="1:69" s="69" customFormat="1">
      <c r="A5" s="40" t="s">
        <v>434</v>
      </c>
      <c r="B5"/>
      <c r="C5" t="s">
        <v>2663</v>
      </c>
      <c r="D5" s="40" t="s">
        <v>203</v>
      </c>
      <c r="E5" t="s">
        <v>2616</v>
      </c>
      <c r="F5" t="s">
        <v>2648</v>
      </c>
      <c r="G5" t="s">
        <v>2649</v>
      </c>
      <c r="H5">
        <v>2018</v>
      </c>
      <c r="I5" t="s">
        <v>307</v>
      </c>
      <c r="J5" t="s">
        <v>3448</v>
      </c>
      <c r="K5"/>
      <c r="L5"/>
      <c r="M5" t="s">
        <v>2622</v>
      </c>
      <c r="N5" t="s">
        <v>2651</v>
      </c>
      <c r="O5" t="s">
        <v>2652</v>
      </c>
      <c r="P5" s="93"/>
      <c r="Q5" s="93"/>
      <c r="R5">
        <v>2017</v>
      </c>
      <c r="S5" s="38" t="s">
        <v>2664</v>
      </c>
      <c r="T5" t="s">
        <v>2665</v>
      </c>
      <c r="U5" t="s">
        <v>2653</v>
      </c>
      <c r="V5" t="s">
        <v>174</v>
      </c>
      <c r="W5" t="s">
        <v>214</v>
      </c>
      <c r="X5" t="s">
        <v>2654</v>
      </c>
      <c r="Y5" s="30"/>
      <c r="Z5" s="30"/>
      <c r="AA5">
        <v>5</v>
      </c>
      <c r="AB5" t="s">
        <v>2666</v>
      </c>
      <c r="AC5" t="s">
        <v>2667</v>
      </c>
      <c r="AD5" s="30"/>
      <c r="AE5" s="30"/>
      <c r="AF5" t="s">
        <v>2668</v>
      </c>
      <c r="AG5" t="s">
        <v>2657</v>
      </c>
      <c r="AH5" s="30"/>
      <c r="AI5" t="s">
        <v>2658</v>
      </c>
      <c r="AJ5" t="s">
        <v>2658</v>
      </c>
      <c r="AK5">
        <v>0.02</v>
      </c>
      <c r="AL5">
        <v>615</v>
      </c>
      <c r="AM5" s="30"/>
      <c r="AN5" s="30"/>
      <c r="AO5" s="30"/>
      <c r="AP5" s="30"/>
      <c r="AQ5" t="s">
        <v>2669</v>
      </c>
      <c r="AR5" s="30"/>
      <c r="AS5" s="30"/>
      <c r="AT5" t="s">
        <v>2670</v>
      </c>
      <c r="AU5" s="30"/>
      <c r="AV5" t="s">
        <v>2660</v>
      </c>
      <c r="AW5" t="s">
        <v>2671</v>
      </c>
      <c r="AX5" t="s">
        <v>294</v>
      </c>
      <c r="AY5" s="30"/>
      <c r="AZ5">
        <v>12</v>
      </c>
      <c r="BA5" t="s">
        <v>2661</v>
      </c>
      <c r="BB5" s="30"/>
      <c r="BC5" t="s">
        <v>194</v>
      </c>
      <c r="BD5" t="s">
        <v>194</v>
      </c>
      <c r="BE5" t="s">
        <v>593</v>
      </c>
      <c r="BF5" t="s">
        <v>196</v>
      </c>
      <c r="BG5"/>
      <c r="BH5"/>
      <c r="BI5"/>
      <c r="BJ5"/>
      <c r="BK5"/>
      <c r="BL5"/>
      <c r="BM5"/>
      <c r="BN5" t="s">
        <v>3449</v>
      </c>
      <c r="BO5" s="34"/>
      <c r="BP5"/>
      <c r="BQ5"/>
    </row>
    <row r="6" spans="1:69" s="199" customFormat="1" ht="18" customHeight="1">
      <c r="A6" s="199" t="s">
        <v>434</v>
      </c>
      <c r="C6" s="199" t="s">
        <v>3450</v>
      </c>
      <c r="F6" s="199" t="s">
        <v>2718</v>
      </c>
      <c r="G6" s="199" t="s">
        <v>2719</v>
      </c>
      <c r="H6" s="199">
        <v>2007</v>
      </c>
      <c r="I6" s="199" t="s">
        <v>165</v>
      </c>
      <c r="J6" s="199" t="s">
        <v>3451</v>
      </c>
      <c r="M6" s="199" t="s">
        <v>2622</v>
      </c>
      <c r="N6" s="199" t="s">
        <v>3452</v>
      </c>
      <c r="O6" s="199" t="s">
        <v>3453</v>
      </c>
      <c r="U6" s="199" t="s">
        <v>3454</v>
      </c>
      <c r="V6" s="199" t="s">
        <v>174</v>
      </c>
      <c r="W6" s="199" t="s">
        <v>3455</v>
      </c>
      <c r="X6" s="199" t="s">
        <v>2725</v>
      </c>
      <c r="AA6" s="199">
        <v>1</v>
      </c>
      <c r="AB6" s="199" t="s">
        <v>2726</v>
      </c>
      <c r="AC6" s="199" t="s">
        <v>2727</v>
      </c>
      <c r="AI6" s="199" t="s">
        <v>3456</v>
      </c>
      <c r="AJ6" s="199" t="s">
        <v>3456</v>
      </c>
      <c r="AK6" s="199" t="s">
        <v>3457</v>
      </c>
      <c r="AS6" s="199">
        <v>1</v>
      </c>
      <c r="AT6" s="205" t="s">
        <v>3458</v>
      </c>
      <c r="AY6" s="202"/>
      <c r="BJ6" s="199" t="s">
        <v>2731</v>
      </c>
      <c r="BN6" s="199" t="s">
        <v>2866</v>
      </c>
      <c r="BP6" s="199" t="s">
        <v>3459</v>
      </c>
    </row>
    <row r="7" spans="1:69" s="69" customFormat="1">
      <c r="A7" s="40" t="s">
        <v>434</v>
      </c>
      <c r="B7"/>
      <c r="C7" s="98" t="s">
        <v>2672</v>
      </c>
      <c r="D7"/>
      <c r="E7"/>
      <c r="F7" t="s">
        <v>3460</v>
      </c>
      <c r="G7" t="s">
        <v>2674</v>
      </c>
      <c r="H7">
        <v>2016</v>
      </c>
      <c r="I7" t="s">
        <v>2631</v>
      </c>
      <c r="J7" s="98" t="s">
        <v>2675</v>
      </c>
      <c r="K7" t="s">
        <v>2676</v>
      </c>
      <c r="L7" s="43" t="s">
        <v>2677</v>
      </c>
      <c r="M7" t="s">
        <v>2622</v>
      </c>
      <c r="N7" t="s">
        <v>3461</v>
      </c>
      <c r="O7" t="s">
        <v>3462</v>
      </c>
      <c r="P7" s="30"/>
      <c r="Q7" s="30"/>
      <c r="R7">
        <v>2015</v>
      </c>
      <c r="S7" s="30"/>
      <c r="T7" s="30"/>
      <c r="U7" t="s">
        <v>3463</v>
      </c>
      <c r="V7" t="s">
        <v>174</v>
      </c>
      <c r="W7" t="s">
        <v>175</v>
      </c>
      <c r="X7" t="s">
        <v>2681</v>
      </c>
      <c r="Y7" t="s">
        <v>3464</v>
      </c>
      <c r="Z7" t="s">
        <v>3465</v>
      </c>
      <c r="AA7">
        <v>1</v>
      </c>
      <c r="AB7" t="s">
        <v>2684</v>
      </c>
      <c r="AC7" t="s">
        <v>2685</v>
      </c>
      <c r="AD7" s="30"/>
      <c r="AE7" s="30"/>
      <c r="AF7" s="30"/>
      <c r="AG7" s="30"/>
      <c r="AH7" s="30"/>
      <c r="AI7" s="30"/>
      <c r="AJ7" s="30"/>
      <c r="AK7">
        <v>7.4999999999999997E-3</v>
      </c>
      <c r="AL7" s="30"/>
      <c r="AM7" s="30"/>
      <c r="AN7" s="30"/>
      <c r="AO7" t="s">
        <v>252</v>
      </c>
      <c r="AP7" s="30"/>
      <c r="AQ7" s="30"/>
      <c r="AR7" s="30"/>
      <c r="AS7">
        <v>0</v>
      </c>
      <c r="AT7" t="s">
        <v>3466</v>
      </c>
      <c r="AU7" s="30"/>
      <c r="AV7" s="30"/>
      <c r="AW7" s="30"/>
      <c r="AX7" t="s">
        <v>3467</v>
      </c>
      <c r="AY7" s="44">
        <v>1</v>
      </c>
      <c r="AZ7">
        <v>48</v>
      </c>
      <c r="BA7" t="s">
        <v>120</v>
      </c>
      <c r="BB7"/>
      <c r="BC7" t="s">
        <v>194</v>
      </c>
      <c r="BD7" t="s">
        <v>194</v>
      </c>
      <c r="BE7" t="s">
        <v>3468</v>
      </c>
      <c r="BF7" t="s">
        <v>1550</v>
      </c>
      <c r="BG7"/>
      <c r="BH7"/>
      <c r="BI7"/>
      <c r="BJ7" t="s">
        <v>2688</v>
      </c>
      <c r="BK7"/>
      <c r="BL7"/>
      <c r="BM7"/>
      <c r="BN7" t="s">
        <v>3469</v>
      </c>
      <c r="BO7" s="43" t="s">
        <v>2677</v>
      </c>
      <c r="BP7"/>
      <c r="BQ7"/>
    </row>
    <row r="8" spans="1:69">
      <c r="A8" s="40" t="s">
        <v>434</v>
      </c>
      <c r="C8" t="s">
        <v>3470</v>
      </c>
      <c r="F8" t="s">
        <v>3471</v>
      </c>
      <c r="G8" t="s">
        <v>2692</v>
      </c>
      <c r="H8">
        <v>2016</v>
      </c>
      <c r="I8" t="s">
        <v>307</v>
      </c>
      <c r="J8" t="s">
        <v>2693</v>
      </c>
      <c r="L8" s="59" t="s">
        <v>3472</v>
      </c>
      <c r="M8" t="s">
        <v>2622</v>
      </c>
      <c r="N8" s="30"/>
      <c r="O8" s="30"/>
      <c r="P8" s="30"/>
      <c r="Q8" s="30"/>
      <c r="R8" s="30"/>
      <c r="S8" s="30"/>
      <c r="T8" s="30"/>
      <c r="U8" t="s">
        <v>3473</v>
      </c>
      <c r="V8" t="s">
        <v>174</v>
      </c>
      <c r="W8" t="s">
        <v>214</v>
      </c>
      <c r="X8" t="s">
        <v>3474</v>
      </c>
      <c r="Y8" s="30"/>
      <c r="Z8" s="30"/>
      <c r="AA8" t="s">
        <v>3475</v>
      </c>
      <c r="AB8" s="49" t="s">
        <v>3475</v>
      </c>
      <c r="AC8" s="30"/>
      <c r="AD8" s="30"/>
      <c r="AE8" s="30"/>
      <c r="AF8" s="30"/>
      <c r="AG8" s="30"/>
      <c r="AH8" s="30"/>
      <c r="AI8" t="s">
        <v>3436</v>
      </c>
      <c r="AJ8" t="s">
        <v>3436</v>
      </c>
      <c r="AK8" s="30"/>
      <c r="AL8" s="49" t="s">
        <v>3476</v>
      </c>
      <c r="AM8" s="30"/>
      <c r="AN8" s="30"/>
      <c r="AO8" s="30"/>
      <c r="AP8" s="30"/>
      <c r="AQ8" s="30"/>
      <c r="AR8" s="30"/>
      <c r="AS8">
        <v>0</v>
      </c>
      <c r="AT8" s="30"/>
      <c r="AU8" s="30"/>
      <c r="AV8" s="30"/>
      <c r="AW8" s="30"/>
      <c r="AX8" s="30"/>
      <c r="AY8" s="44">
        <v>1</v>
      </c>
      <c r="AZ8" t="s">
        <v>3477</v>
      </c>
      <c r="BA8" t="s">
        <v>3478</v>
      </c>
      <c r="BC8" t="s">
        <v>194</v>
      </c>
      <c r="BD8" t="s">
        <v>194</v>
      </c>
      <c r="BE8" t="s">
        <v>3468</v>
      </c>
      <c r="BF8" t="s">
        <v>196</v>
      </c>
      <c r="BJ8" s="30"/>
      <c r="BN8" t="s">
        <v>2700</v>
      </c>
      <c r="BO8" s="59"/>
      <c r="BP8" t="s">
        <v>2702</v>
      </c>
    </row>
    <row r="9" spans="1:69" ht="15" customHeight="1">
      <c r="A9" s="69" t="s">
        <v>434</v>
      </c>
      <c r="B9" s="69"/>
      <c r="C9" s="69" t="s">
        <v>2734</v>
      </c>
      <c r="D9" s="69"/>
      <c r="E9" s="69"/>
      <c r="F9" s="69" t="s">
        <v>3479</v>
      </c>
      <c r="G9" s="69"/>
      <c r="H9" s="69">
        <v>2011</v>
      </c>
      <c r="I9" s="69" t="s">
        <v>802</v>
      </c>
      <c r="J9" s="69" t="s">
        <v>3480</v>
      </c>
      <c r="K9" s="69"/>
      <c r="L9" s="101"/>
      <c r="M9" s="69" t="s">
        <v>2738</v>
      </c>
      <c r="N9" s="69"/>
      <c r="O9" s="69"/>
      <c r="P9" s="69"/>
      <c r="Q9" s="69"/>
      <c r="R9" s="69"/>
      <c r="S9" s="69"/>
      <c r="T9" s="69"/>
      <c r="U9" s="69" t="s">
        <v>3481</v>
      </c>
      <c r="V9" s="69" t="s">
        <v>174</v>
      </c>
      <c r="W9" s="69" t="s">
        <v>2740</v>
      </c>
      <c r="X9" s="69" t="s">
        <v>3482</v>
      </c>
      <c r="Y9" s="69"/>
      <c r="Z9" s="69"/>
      <c r="AA9" s="69" t="s">
        <v>2742</v>
      </c>
      <c r="AB9" s="69" t="s">
        <v>2743</v>
      </c>
      <c r="AC9" s="69" t="s">
        <v>2744</v>
      </c>
      <c r="AD9" s="69"/>
      <c r="AE9" s="69"/>
      <c r="AF9" s="69"/>
      <c r="AG9" s="69"/>
      <c r="AH9" s="69"/>
      <c r="AI9" s="69" t="s">
        <v>3483</v>
      </c>
      <c r="AJ9" s="69" t="s">
        <v>3483</v>
      </c>
      <c r="AK9" s="69"/>
      <c r="AL9" s="69"/>
      <c r="AM9" s="69"/>
      <c r="AN9" s="69" t="s">
        <v>2747</v>
      </c>
      <c r="AO9" s="69"/>
      <c r="AP9" s="69"/>
      <c r="AQ9" s="69"/>
      <c r="AR9" s="69"/>
      <c r="AS9" s="69">
        <v>0</v>
      </c>
      <c r="AT9" s="69"/>
      <c r="AU9" s="69"/>
      <c r="AV9" s="69"/>
      <c r="AW9" s="69"/>
      <c r="AX9" s="69"/>
      <c r="AY9" s="99"/>
      <c r="AZ9" s="69"/>
      <c r="BA9" s="69"/>
      <c r="BB9" s="69"/>
      <c r="BC9" s="69" t="s">
        <v>194</v>
      </c>
      <c r="BD9" s="69" t="s">
        <v>3484</v>
      </c>
      <c r="BE9" s="69" t="s">
        <v>3485</v>
      </c>
      <c r="BF9" s="69" t="s">
        <v>196</v>
      </c>
      <c r="BG9" s="69"/>
      <c r="BH9" s="69"/>
      <c r="BI9" s="69"/>
      <c r="BJ9" s="69"/>
      <c r="BK9" s="69"/>
      <c r="BL9" s="69"/>
      <c r="BM9" s="69"/>
      <c r="BN9" s="69"/>
      <c r="BO9" s="69"/>
      <c r="BP9" s="69" t="s">
        <v>2748</v>
      </c>
      <c r="BQ9" s="69"/>
    </row>
    <row r="10" spans="1:69" s="69" customFormat="1">
      <c r="A10" s="40" t="s">
        <v>434</v>
      </c>
      <c r="B10"/>
      <c r="C10" t="s">
        <v>2749</v>
      </c>
      <c r="D10"/>
      <c r="E10"/>
      <c r="F10" t="s">
        <v>2750</v>
      </c>
      <c r="G10" t="s">
        <v>2751</v>
      </c>
      <c r="H10">
        <v>2013</v>
      </c>
      <c r="I10" t="s">
        <v>2631</v>
      </c>
      <c r="J10" t="s">
        <v>3486</v>
      </c>
      <c r="K10"/>
      <c r="L10" t="s">
        <v>2754</v>
      </c>
      <c r="M10" t="s">
        <v>2755</v>
      </c>
      <c r="N10" t="s">
        <v>3487</v>
      </c>
      <c r="O10" t="s">
        <v>3488</v>
      </c>
      <c r="P10" s="30"/>
      <c r="Q10" s="30"/>
      <c r="R10" s="30"/>
      <c r="S10" s="30"/>
      <c r="T10" s="30"/>
      <c r="U10" t="s">
        <v>3489</v>
      </c>
      <c r="V10" t="s">
        <v>174</v>
      </c>
      <c r="W10" t="s">
        <v>175</v>
      </c>
      <c r="X10" t="s">
        <v>2759</v>
      </c>
      <c r="Y10" s="30"/>
      <c r="Z10" s="30"/>
      <c r="AA10">
        <v>5</v>
      </c>
      <c r="AB10" t="s">
        <v>3490</v>
      </c>
      <c r="AC10"/>
      <c r="AD10" t="s">
        <v>3491</v>
      </c>
      <c r="AE10"/>
      <c r="AF10"/>
      <c r="AG10"/>
      <c r="AH10"/>
      <c r="AI10" t="s">
        <v>3492</v>
      </c>
      <c r="AJ10" t="s">
        <v>3493</v>
      </c>
      <c r="AK10" s="30"/>
      <c r="AL10" s="30"/>
      <c r="AM10" s="30"/>
      <c r="AN10" s="30"/>
      <c r="AO10" s="30"/>
      <c r="AP10" s="30"/>
      <c r="AQ10" s="30"/>
      <c r="AR10" s="30"/>
      <c r="AS10">
        <v>1</v>
      </c>
      <c r="AT10" s="30"/>
      <c r="AU10" s="30"/>
      <c r="AV10" t="s">
        <v>3494</v>
      </c>
      <c r="AW10" s="30"/>
      <c r="AX10" s="30"/>
      <c r="AY10" s="65"/>
      <c r="AZ10">
        <v>24</v>
      </c>
      <c r="BA10" t="s">
        <v>120</v>
      </c>
      <c r="BB10"/>
      <c r="BC10" t="s">
        <v>194</v>
      </c>
      <c r="BD10" t="s">
        <v>194</v>
      </c>
      <c r="BE10" t="s">
        <v>3495</v>
      </c>
      <c r="BF10" t="s">
        <v>3496</v>
      </c>
      <c r="BG10"/>
      <c r="BH10"/>
      <c r="BI10"/>
      <c r="BJ10" t="s">
        <v>2767</v>
      </c>
      <c r="BK10"/>
      <c r="BL10"/>
      <c r="BM10"/>
      <c r="BN10" t="s">
        <v>2768</v>
      </c>
      <c r="BO10" s="45" t="s">
        <v>3497</v>
      </c>
      <c r="BP10"/>
      <c r="BQ10"/>
    </row>
    <row r="11" spans="1:69" s="69" customFormat="1">
      <c r="A11" s="40" t="s">
        <v>434</v>
      </c>
      <c r="B11"/>
      <c r="C11" t="s">
        <v>2769</v>
      </c>
      <c r="D11"/>
      <c r="E11"/>
      <c r="F11" t="s">
        <v>3498</v>
      </c>
      <c r="G11" t="s">
        <v>2771</v>
      </c>
      <c r="H11">
        <v>2018</v>
      </c>
      <c r="I11" t="s">
        <v>2631</v>
      </c>
      <c r="J11" t="s">
        <v>3499</v>
      </c>
      <c r="K11"/>
      <c r="L11" s="59" t="s">
        <v>2773</v>
      </c>
      <c r="M11" t="s">
        <v>2622</v>
      </c>
      <c r="N11" s="30"/>
      <c r="O11" s="30"/>
      <c r="P11" s="30"/>
      <c r="Q11" s="30"/>
      <c r="R11" s="30"/>
      <c r="S11" s="30"/>
      <c r="T11" s="30"/>
      <c r="U11" t="s">
        <v>3500</v>
      </c>
      <c r="V11" t="s">
        <v>174</v>
      </c>
      <c r="W11" t="s">
        <v>2635</v>
      </c>
      <c r="X11" t="s">
        <v>3501</v>
      </c>
      <c r="Y11" s="30"/>
      <c r="Z11" s="30"/>
      <c r="AA11">
        <v>15</v>
      </c>
      <c r="AB11" t="s">
        <v>3502</v>
      </c>
      <c r="AC11" t="s">
        <v>2777</v>
      </c>
      <c r="AD11" t="s">
        <v>2778</v>
      </c>
      <c r="AE11" s="30"/>
      <c r="AF11" s="30"/>
      <c r="AG11" s="30"/>
      <c r="AH11" s="30"/>
      <c r="AI11" t="s">
        <v>3436</v>
      </c>
      <c r="AJ11" t="s">
        <v>3436</v>
      </c>
      <c r="AK11" s="30"/>
      <c r="AL11" s="30"/>
      <c r="AM11" s="30"/>
      <c r="AN11" s="30"/>
      <c r="AO11" s="30"/>
      <c r="AP11" s="30"/>
      <c r="AQ11" s="30"/>
      <c r="AR11" s="30"/>
      <c r="AS11" s="30"/>
      <c r="AT11" s="30"/>
      <c r="AU11" s="30"/>
      <c r="AV11" s="30"/>
      <c r="AW11" s="30"/>
      <c r="AX11" s="30"/>
      <c r="AY11" s="44">
        <v>1</v>
      </c>
      <c r="AZ11">
        <v>7</v>
      </c>
      <c r="BA11" t="s">
        <v>120</v>
      </c>
      <c r="BB11"/>
      <c r="BC11" t="s">
        <v>194</v>
      </c>
      <c r="BD11" t="s">
        <v>194</v>
      </c>
      <c r="BE11" t="s">
        <v>2779</v>
      </c>
      <c r="BF11" t="s">
        <v>1550</v>
      </c>
      <c r="BG11"/>
      <c r="BH11"/>
      <c r="BI11"/>
      <c r="BJ11" t="s">
        <v>2780</v>
      </c>
      <c r="BK11"/>
      <c r="BL11"/>
      <c r="BM11"/>
      <c r="BN11" t="s">
        <v>2781</v>
      </c>
      <c r="BO11" s="43" t="s">
        <v>2773</v>
      </c>
      <c r="BP11"/>
      <c r="BQ11" t="s">
        <v>2782</v>
      </c>
    </row>
    <row r="12" spans="1:69" s="69" customFormat="1">
      <c r="A12" s="40" t="s">
        <v>434</v>
      </c>
      <c r="B12"/>
      <c r="C12" t="s">
        <v>2783</v>
      </c>
      <c r="D12" s="40" t="s">
        <v>203</v>
      </c>
      <c r="E12" t="s">
        <v>2616</v>
      </c>
      <c r="F12" t="s">
        <v>2784</v>
      </c>
      <c r="G12" t="s">
        <v>2785</v>
      </c>
      <c r="H12">
        <v>2014</v>
      </c>
      <c r="I12" t="s">
        <v>2786</v>
      </c>
      <c r="J12" t="s">
        <v>3503</v>
      </c>
      <c r="K12"/>
      <c r="L12" s="43" t="s">
        <v>2788</v>
      </c>
      <c r="M12" t="s">
        <v>2622</v>
      </c>
      <c r="N12" s="30"/>
      <c r="O12" s="30"/>
      <c r="P12" s="30"/>
      <c r="Q12" s="30"/>
      <c r="R12" s="49" t="s">
        <v>714</v>
      </c>
      <c r="S12" s="42"/>
      <c r="T12" s="30"/>
      <c r="U12" t="s">
        <v>2789</v>
      </c>
      <c r="V12" t="s">
        <v>174</v>
      </c>
      <c r="W12" t="s">
        <v>279</v>
      </c>
      <c r="X12" t="s">
        <v>2790</v>
      </c>
      <c r="Y12" s="30"/>
      <c r="Z12" s="30"/>
      <c r="AA12" t="s">
        <v>3504</v>
      </c>
      <c r="AB12" t="s">
        <v>2095</v>
      </c>
      <c r="AC12" t="s">
        <v>2791</v>
      </c>
      <c r="AD12"/>
      <c r="AE12" s="30"/>
      <c r="AF12" s="30"/>
      <c r="AG12" s="30"/>
      <c r="AH12" s="30"/>
      <c r="AI12" t="s">
        <v>2792</v>
      </c>
      <c r="AJ12" t="s">
        <v>2658</v>
      </c>
      <c r="AK12" s="49">
        <v>0.02</v>
      </c>
      <c r="AL12" s="30"/>
      <c r="AM12" s="30"/>
      <c r="AN12" s="30"/>
      <c r="AO12" s="49" t="s">
        <v>1805</v>
      </c>
      <c r="AP12" s="30"/>
      <c r="AQ12" s="30"/>
      <c r="AR12" s="30"/>
      <c r="AS12" s="30"/>
      <c r="AT12" s="30"/>
      <c r="AU12" s="30"/>
      <c r="AV12" s="30"/>
      <c r="AW12" s="30"/>
      <c r="AX12" s="30"/>
      <c r="AY12" s="30"/>
      <c r="AZ12"/>
      <c r="BA12" t="s">
        <v>193</v>
      </c>
      <c r="BB12" s="30"/>
      <c r="BC12" s="30"/>
      <c r="BD12" t="s">
        <v>194</v>
      </c>
      <c r="BE12" t="s">
        <v>593</v>
      </c>
      <c r="BF12" t="s">
        <v>196</v>
      </c>
      <c r="BG12"/>
      <c r="BH12" t="s">
        <v>2795</v>
      </c>
      <c r="BI12"/>
      <c r="BJ12"/>
      <c r="BK12"/>
      <c r="BL12"/>
      <c r="BM12"/>
      <c r="BN12" s="98" t="s">
        <v>2796</v>
      </c>
      <c r="BO12" s="43" t="s">
        <v>2788</v>
      </c>
      <c r="BP12"/>
      <c r="BQ12"/>
    </row>
    <row r="13" spans="1:69" s="69" customFormat="1">
      <c r="A13" s="40" t="s">
        <v>434</v>
      </c>
      <c r="B13"/>
      <c r="C13" t="s">
        <v>2797</v>
      </c>
      <c r="D13" s="40" t="s">
        <v>203</v>
      </c>
      <c r="E13" t="s">
        <v>2616</v>
      </c>
      <c r="F13" t="s">
        <v>2784</v>
      </c>
      <c r="G13" t="s">
        <v>2785</v>
      </c>
      <c r="H13">
        <v>2014</v>
      </c>
      <c r="I13" t="s">
        <v>2786</v>
      </c>
      <c r="J13" t="s">
        <v>3503</v>
      </c>
      <c r="K13"/>
      <c r="L13" s="43" t="s">
        <v>2788</v>
      </c>
      <c r="M13" t="s">
        <v>2622</v>
      </c>
      <c r="N13" s="30"/>
      <c r="O13" s="30"/>
      <c r="P13" s="30"/>
      <c r="Q13" s="30"/>
      <c r="R13" s="30"/>
      <c r="S13" s="42"/>
      <c r="T13" s="30"/>
      <c r="U13" t="s">
        <v>2789</v>
      </c>
      <c r="V13" t="s">
        <v>174</v>
      </c>
      <c r="W13" t="s">
        <v>279</v>
      </c>
      <c r="X13" t="s">
        <v>2798</v>
      </c>
      <c r="Y13" s="30"/>
      <c r="Z13" s="30"/>
      <c r="AA13">
        <v>1</v>
      </c>
      <c r="AB13" t="s">
        <v>2022</v>
      </c>
      <c r="AC13" t="s">
        <v>2791</v>
      </c>
      <c r="AD13"/>
      <c r="AE13" s="30"/>
      <c r="AF13" s="30"/>
      <c r="AG13" s="30"/>
      <c r="AH13" s="30"/>
      <c r="AI13" t="s">
        <v>2799</v>
      </c>
      <c r="AJ13" t="s">
        <v>2658</v>
      </c>
      <c r="AK13" s="30"/>
      <c r="AL13" s="30"/>
      <c r="AM13" s="30"/>
      <c r="AN13" s="30"/>
      <c r="AO13" s="30"/>
      <c r="AP13" s="30"/>
      <c r="AQ13" s="30"/>
      <c r="AR13" s="30"/>
      <c r="AS13" s="30"/>
      <c r="AT13" s="30"/>
      <c r="AU13" s="30"/>
      <c r="AV13" s="30"/>
      <c r="AW13" s="30"/>
      <c r="AX13" s="30"/>
      <c r="AY13" s="30"/>
      <c r="AZ13"/>
      <c r="BA13" t="s">
        <v>193</v>
      </c>
      <c r="BB13" s="30"/>
      <c r="BC13" s="30"/>
      <c r="BD13" t="s">
        <v>194</v>
      </c>
      <c r="BE13" t="s">
        <v>593</v>
      </c>
      <c r="BF13" t="s">
        <v>196</v>
      </c>
      <c r="BG13"/>
      <c r="BH13" t="s">
        <v>2795</v>
      </c>
      <c r="BI13"/>
      <c r="BJ13"/>
      <c r="BK13"/>
      <c r="BL13"/>
      <c r="BM13"/>
      <c r="BN13" s="98" t="s">
        <v>2796</v>
      </c>
      <c r="BO13" s="43" t="s">
        <v>2788</v>
      </c>
      <c r="BP13"/>
      <c r="BQ13"/>
    </row>
    <row r="14" spans="1:69" s="51" customFormat="1">
      <c r="A14" s="40" t="s">
        <v>434</v>
      </c>
      <c r="B14"/>
      <c r="C14" t="s">
        <v>2800</v>
      </c>
      <c r="D14" s="40" t="s">
        <v>203</v>
      </c>
      <c r="E14" t="s">
        <v>2616</v>
      </c>
      <c r="F14" t="s">
        <v>2784</v>
      </c>
      <c r="G14" t="s">
        <v>2785</v>
      </c>
      <c r="H14">
        <v>2014</v>
      </c>
      <c r="I14" t="s">
        <v>2786</v>
      </c>
      <c r="J14" t="s">
        <v>3503</v>
      </c>
      <c r="K14"/>
      <c r="L14" s="43" t="s">
        <v>2788</v>
      </c>
      <c r="M14" t="s">
        <v>2622</v>
      </c>
      <c r="N14" s="30"/>
      <c r="O14" s="30"/>
      <c r="P14" s="30"/>
      <c r="Q14" s="30"/>
      <c r="R14" s="30"/>
      <c r="S14" s="42"/>
      <c r="T14" s="30"/>
      <c r="U14" t="s">
        <v>2789</v>
      </c>
      <c r="V14" t="s">
        <v>174</v>
      </c>
      <c r="W14" t="s">
        <v>279</v>
      </c>
      <c r="X14" t="s">
        <v>2801</v>
      </c>
      <c r="Y14" s="30"/>
      <c r="Z14" s="30"/>
      <c r="AA14">
        <v>1</v>
      </c>
      <c r="AB14" t="s">
        <v>2022</v>
      </c>
      <c r="AC14" t="s">
        <v>2791</v>
      </c>
      <c r="AD14"/>
      <c r="AE14" s="30"/>
      <c r="AF14" s="30"/>
      <c r="AG14" s="30"/>
      <c r="AH14" s="30"/>
      <c r="AI14" t="s">
        <v>2802</v>
      </c>
      <c r="AJ14" t="s">
        <v>2658</v>
      </c>
      <c r="AK14" s="30"/>
      <c r="AL14" s="30"/>
      <c r="AM14" s="30"/>
      <c r="AN14" s="30"/>
      <c r="AO14" s="30"/>
      <c r="AP14" s="30"/>
      <c r="AQ14" s="30"/>
      <c r="AR14" s="30"/>
      <c r="AS14" s="30"/>
      <c r="AT14" s="30"/>
      <c r="AU14" s="30"/>
      <c r="AV14" t="s">
        <v>2803</v>
      </c>
      <c r="AW14" s="30"/>
      <c r="AX14" s="30"/>
      <c r="AY14" s="30"/>
      <c r="AZ14"/>
      <c r="BA14" t="s">
        <v>193</v>
      </c>
      <c r="BB14" s="30"/>
      <c r="BC14" s="30"/>
      <c r="BD14" t="s">
        <v>194</v>
      </c>
      <c r="BE14" t="s">
        <v>593</v>
      </c>
      <c r="BF14" t="s">
        <v>196</v>
      </c>
      <c r="BG14"/>
      <c r="BH14" t="s">
        <v>2795</v>
      </c>
      <c r="BI14"/>
      <c r="BJ14"/>
      <c r="BK14"/>
      <c r="BL14"/>
      <c r="BM14"/>
      <c r="BN14" s="98" t="s">
        <v>2796</v>
      </c>
      <c r="BO14" s="43" t="s">
        <v>2788</v>
      </c>
      <c r="BP14"/>
      <c r="BQ14"/>
    </row>
    <row r="15" spans="1:69">
      <c r="A15" s="40" t="s">
        <v>434</v>
      </c>
      <c r="C15" t="s">
        <v>2804</v>
      </c>
      <c r="D15" s="40" t="s">
        <v>203</v>
      </c>
      <c r="E15" t="s">
        <v>2616</v>
      </c>
      <c r="F15" t="s">
        <v>2784</v>
      </c>
      <c r="G15" t="s">
        <v>2785</v>
      </c>
      <c r="H15">
        <v>2014</v>
      </c>
      <c r="I15" t="s">
        <v>2786</v>
      </c>
      <c r="J15" t="s">
        <v>3503</v>
      </c>
      <c r="L15" s="43" t="s">
        <v>2788</v>
      </c>
      <c r="M15" t="s">
        <v>2622</v>
      </c>
      <c r="N15" s="46"/>
      <c r="O15" s="46"/>
      <c r="P15" s="46"/>
      <c r="Q15" s="46"/>
      <c r="R15" s="30"/>
      <c r="S15" s="42"/>
      <c r="T15" s="30"/>
      <c r="U15" t="s">
        <v>2789</v>
      </c>
      <c r="V15" t="s">
        <v>174</v>
      </c>
      <c r="W15" t="s">
        <v>279</v>
      </c>
      <c r="X15" t="s">
        <v>1366</v>
      </c>
      <c r="Y15" s="30"/>
      <c r="Z15" s="30"/>
      <c r="AA15">
        <v>1</v>
      </c>
      <c r="AB15" t="s">
        <v>2022</v>
      </c>
      <c r="AC15" t="s">
        <v>2791</v>
      </c>
      <c r="AE15" s="30"/>
      <c r="AF15" s="30"/>
      <c r="AG15" s="30"/>
      <c r="AH15" s="30"/>
      <c r="AI15" t="s">
        <v>2808</v>
      </c>
      <c r="AJ15" t="s">
        <v>2658</v>
      </c>
      <c r="AK15" s="30"/>
      <c r="AL15" s="30"/>
      <c r="AM15" s="30"/>
      <c r="AN15" s="30"/>
      <c r="AO15" s="30"/>
      <c r="AP15" s="30"/>
      <c r="AQ15" s="30"/>
      <c r="AR15" s="30"/>
      <c r="AS15" s="30"/>
      <c r="AT15" s="30"/>
      <c r="AU15" s="30"/>
      <c r="AV15" s="30"/>
      <c r="AW15" s="30"/>
      <c r="AX15" s="30"/>
      <c r="AY15" s="30"/>
      <c r="BA15" t="s">
        <v>193</v>
      </c>
      <c r="BB15" s="30"/>
      <c r="BC15" s="30"/>
      <c r="BD15" t="s">
        <v>194</v>
      </c>
      <c r="BE15" t="s">
        <v>593</v>
      </c>
      <c r="BF15" t="s">
        <v>196</v>
      </c>
      <c r="BH15" t="s">
        <v>2795</v>
      </c>
      <c r="BN15" s="98" t="s">
        <v>2796</v>
      </c>
      <c r="BO15" s="43" t="s">
        <v>2788</v>
      </c>
    </row>
    <row r="16" spans="1:69" s="69" customFormat="1">
      <c r="A16" s="40" t="s">
        <v>434</v>
      </c>
      <c r="B16"/>
      <c r="C16" t="s">
        <v>2810</v>
      </c>
      <c r="D16" s="40" t="s">
        <v>203</v>
      </c>
      <c r="E16" t="s">
        <v>2811</v>
      </c>
      <c r="F16" t="s">
        <v>2812</v>
      </c>
      <c r="G16" t="s">
        <v>3505</v>
      </c>
      <c r="H16">
        <v>2018</v>
      </c>
      <c r="I16" t="s">
        <v>307</v>
      </c>
      <c r="J16" t="s">
        <v>2814</v>
      </c>
      <c r="K16"/>
      <c r="L16"/>
      <c r="M16" t="s">
        <v>2622</v>
      </c>
      <c r="N16" t="s">
        <v>2815</v>
      </c>
      <c r="O16" t="s">
        <v>2816</v>
      </c>
      <c r="P16" s="30"/>
      <c r="Q16" s="30"/>
      <c r="R16">
        <v>2017</v>
      </c>
      <c r="S16" s="38" t="s">
        <v>2562</v>
      </c>
      <c r="T16">
        <v>2018</v>
      </c>
      <c r="U16" t="s">
        <v>2817</v>
      </c>
      <c r="V16" t="s">
        <v>174</v>
      </c>
      <c r="W16" t="s">
        <v>214</v>
      </c>
      <c r="X16" t="s">
        <v>2818</v>
      </c>
      <c r="Y16">
        <v>2401</v>
      </c>
      <c r="Z16">
        <v>26.9</v>
      </c>
      <c r="AA16">
        <v>1</v>
      </c>
      <c r="AB16" s="49" t="s">
        <v>2819</v>
      </c>
      <c r="AC16" t="s">
        <v>2820</v>
      </c>
      <c r="AD16" t="s">
        <v>2821</v>
      </c>
      <c r="AE16" t="s">
        <v>2822</v>
      </c>
      <c r="AF16" s="30"/>
      <c r="AG16" t="s">
        <v>2823</v>
      </c>
      <c r="AH16" s="30"/>
      <c r="AI16" t="s">
        <v>2625</v>
      </c>
      <c r="AJ16" t="s">
        <v>2658</v>
      </c>
      <c r="AK16">
        <v>30</v>
      </c>
      <c r="AL16" t="s">
        <v>2824</v>
      </c>
      <c r="AM16" s="30"/>
      <c r="AN16" s="30"/>
      <c r="AO16" t="s">
        <v>2825</v>
      </c>
      <c r="AP16" s="30"/>
      <c r="AQ16" t="s">
        <v>2826</v>
      </c>
      <c r="AR16" s="30"/>
      <c r="AS16" s="30"/>
      <c r="AT16" t="s">
        <v>2827</v>
      </c>
      <c r="AU16">
        <v>5</v>
      </c>
      <c r="AV16" t="s">
        <v>2828</v>
      </c>
      <c r="AW16" t="s">
        <v>2829</v>
      </c>
      <c r="AX16" s="30"/>
      <c r="AY16" s="30"/>
      <c r="AZ16">
        <v>3</v>
      </c>
      <c r="BA16" t="s">
        <v>2830</v>
      </c>
      <c r="BB16" s="30"/>
      <c r="BC16" t="s">
        <v>194</v>
      </c>
      <c r="BD16" t="s">
        <v>194</v>
      </c>
      <c r="BE16" t="s">
        <v>593</v>
      </c>
      <c r="BF16" t="s">
        <v>196</v>
      </c>
      <c r="BG16"/>
      <c r="BH16"/>
      <c r="BI16"/>
      <c r="BJ16"/>
      <c r="BK16"/>
      <c r="BL16"/>
      <c r="BM16"/>
      <c r="BN16" t="s">
        <v>2831</v>
      </c>
      <c r="BO16" s="34"/>
      <c r="BP16"/>
      <c r="BQ16"/>
    </row>
    <row r="17" spans="1:69">
      <c r="A17" s="40" t="s">
        <v>434</v>
      </c>
      <c r="C17" t="s">
        <v>2832</v>
      </c>
      <c r="F17" t="s">
        <v>3506</v>
      </c>
      <c r="G17" t="s">
        <v>2834</v>
      </c>
      <c r="H17">
        <v>2007</v>
      </c>
      <c r="I17" t="s">
        <v>389</v>
      </c>
      <c r="J17" t="s">
        <v>2835</v>
      </c>
      <c r="L17" t="s">
        <v>3507</v>
      </c>
      <c r="M17" t="s">
        <v>2622</v>
      </c>
      <c r="N17" t="s">
        <v>2837</v>
      </c>
      <c r="O17" t="s">
        <v>2838</v>
      </c>
      <c r="P17" s="30"/>
      <c r="Q17" s="30"/>
      <c r="R17">
        <v>2005</v>
      </c>
      <c r="S17" t="s">
        <v>2839</v>
      </c>
      <c r="T17" t="s">
        <v>2840</v>
      </c>
      <c r="U17" t="s">
        <v>3508</v>
      </c>
      <c r="V17" t="s">
        <v>174</v>
      </c>
      <c r="W17" t="s">
        <v>2740</v>
      </c>
      <c r="X17" t="s">
        <v>3509</v>
      </c>
      <c r="AA17">
        <v>1</v>
      </c>
      <c r="AB17" t="s">
        <v>1181</v>
      </c>
      <c r="AC17" t="s">
        <v>2843</v>
      </c>
      <c r="AD17" t="s">
        <v>3510</v>
      </c>
      <c r="AE17" t="s">
        <v>3511</v>
      </c>
      <c r="AF17" s="30" t="s">
        <v>3512</v>
      </c>
      <c r="AG17" s="30"/>
      <c r="AH17">
        <v>32</v>
      </c>
      <c r="AI17" t="s">
        <v>3513</v>
      </c>
      <c r="AJ17" t="s">
        <v>3514</v>
      </c>
      <c r="AK17" s="30"/>
      <c r="AL17" t="s">
        <v>3515</v>
      </c>
      <c r="AM17" s="30"/>
      <c r="AN17" s="30"/>
      <c r="AO17" t="s">
        <v>1382</v>
      </c>
      <c r="AP17" s="30"/>
      <c r="AQ17" t="s">
        <v>2850</v>
      </c>
      <c r="AR17" s="30"/>
      <c r="AS17">
        <v>1</v>
      </c>
      <c r="AT17" t="s">
        <v>3516</v>
      </c>
      <c r="AU17" s="30"/>
      <c r="AV17" t="s">
        <v>3517</v>
      </c>
      <c r="AW17" s="30"/>
      <c r="AX17" s="30"/>
      <c r="AY17" s="65"/>
      <c r="AZ17" t="s">
        <v>2853</v>
      </c>
      <c r="BA17" t="s">
        <v>120</v>
      </c>
      <c r="BB17" s="30"/>
      <c r="BC17" t="s">
        <v>194</v>
      </c>
      <c r="BD17" t="s">
        <v>194</v>
      </c>
      <c r="BE17" t="s">
        <v>3468</v>
      </c>
      <c r="BF17" t="s">
        <v>2854</v>
      </c>
      <c r="BJ17" s="30"/>
      <c r="BN17" t="s">
        <v>3518</v>
      </c>
      <c r="BO17" s="30"/>
      <c r="BP17" t="s">
        <v>3519</v>
      </c>
    </row>
    <row r="18" spans="1:69">
      <c r="A18" s="40" t="s">
        <v>434</v>
      </c>
      <c r="C18" t="s">
        <v>2857</v>
      </c>
      <c r="F18" t="s">
        <v>3520</v>
      </c>
      <c r="G18" t="s">
        <v>2859</v>
      </c>
      <c r="H18">
        <v>2016</v>
      </c>
      <c r="I18" t="s">
        <v>2619</v>
      </c>
      <c r="J18" t="s">
        <v>3521</v>
      </c>
      <c r="M18" t="s">
        <v>2622</v>
      </c>
      <c r="N18" s="30"/>
      <c r="O18" s="30"/>
      <c r="P18" t="s">
        <v>3522</v>
      </c>
      <c r="Q18" t="s">
        <v>3523</v>
      </c>
      <c r="R18">
        <v>2009</v>
      </c>
      <c r="S18">
        <v>2009</v>
      </c>
      <c r="T18" s="49">
        <v>2016</v>
      </c>
      <c r="U18" s="49" t="s">
        <v>3524</v>
      </c>
      <c r="V18" t="s">
        <v>174</v>
      </c>
      <c r="W18" t="s">
        <v>2740</v>
      </c>
      <c r="X18" t="s">
        <v>3525</v>
      </c>
      <c r="Y18" s="30"/>
      <c r="Z18" s="30"/>
      <c r="AA18">
        <v>1</v>
      </c>
      <c r="AB18" t="s">
        <v>1181</v>
      </c>
      <c r="AC18" t="s">
        <v>1182</v>
      </c>
      <c r="AD18" t="s">
        <v>2864</v>
      </c>
      <c r="AE18" s="30"/>
      <c r="AF18" t="s">
        <v>3526</v>
      </c>
      <c r="AG18" s="30"/>
      <c r="AH18" s="30"/>
      <c r="AI18" t="s">
        <v>3527</v>
      </c>
      <c r="AJ18" t="s">
        <v>3527</v>
      </c>
      <c r="AK18">
        <v>7.0000000000000007E-2</v>
      </c>
      <c r="AL18">
        <v>11000</v>
      </c>
      <c r="AM18" s="30"/>
      <c r="AN18" s="30"/>
      <c r="AO18" s="30"/>
      <c r="AP18" s="30"/>
      <c r="AQ18" s="30"/>
      <c r="AR18" s="30"/>
      <c r="AS18" s="30"/>
      <c r="AT18" s="30"/>
      <c r="AU18" s="30"/>
      <c r="AV18" s="30"/>
      <c r="AW18" s="30"/>
      <c r="AX18" s="30"/>
      <c r="AY18" s="65"/>
      <c r="AZ18" s="30"/>
      <c r="BA18" s="30"/>
      <c r="BB18" s="30"/>
      <c r="BC18" s="30"/>
      <c r="BD18" t="s">
        <v>194</v>
      </c>
      <c r="BE18" t="s">
        <v>3468</v>
      </c>
      <c r="BF18" t="s">
        <v>1550</v>
      </c>
      <c r="BJ18" s="30"/>
      <c r="BN18" t="s">
        <v>2866</v>
      </c>
      <c r="BO18" s="30"/>
      <c r="BP18" t="s">
        <v>3528</v>
      </c>
    </row>
    <row r="19" spans="1:69" ht="102">
      <c r="A19" s="40" t="s">
        <v>434</v>
      </c>
      <c r="C19" t="s">
        <v>2868</v>
      </c>
      <c r="D19" s="40" t="s">
        <v>203</v>
      </c>
      <c r="E19" t="s">
        <v>2811</v>
      </c>
      <c r="F19" t="s">
        <v>2869</v>
      </c>
      <c r="G19" t="s">
        <v>2870</v>
      </c>
      <c r="H19">
        <v>2018</v>
      </c>
      <c r="I19" t="s">
        <v>307</v>
      </c>
      <c r="J19" s="48" t="s">
        <v>3529</v>
      </c>
      <c r="L19" s="117" t="s">
        <v>2872</v>
      </c>
      <c r="M19" t="s">
        <v>2622</v>
      </c>
      <c r="N19" t="s">
        <v>2873</v>
      </c>
      <c r="O19" t="s">
        <v>2874</v>
      </c>
      <c r="P19" s="30"/>
      <c r="Q19" s="30"/>
      <c r="R19">
        <v>2017</v>
      </c>
      <c r="S19" s="38" t="s">
        <v>211</v>
      </c>
      <c r="T19" t="s">
        <v>2875</v>
      </c>
      <c r="U19" t="s">
        <v>2876</v>
      </c>
      <c r="V19" t="s">
        <v>174</v>
      </c>
      <c r="W19" t="s">
        <v>214</v>
      </c>
      <c r="X19" t="s">
        <v>2877</v>
      </c>
      <c r="Y19" s="30"/>
      <c r="Z19" s="30"/>
      <c r="AA19">
        <v>11</v>
      </c>
      <c r="AB19" t="s">
        <v>2878</v>
      </c>
      <c r="AC19" t="s">
        <v>2879</v>
      </c>
      <c r="AD19" s="30"/>
      <c r="AE19" s="30"/>
      <c r="AF19" t="s">
        <v>2880</v>
      </c>
      <c r="AG19" s="30"/>
      <c r="AH19" s="30"/>
      <c r="AI19" t="s">
        <v>2625</v>
      </c>
      <c r="AJ19" t="s">
        <v>3530</v>
      </c>
      <c r="AK19" t="s">
        <v>2882</v>
      </c>
      <c r="AL19" t="s">
        <v>2883</v>
      </c>
      <c r="AM19" s="30"/>
      <c r="AN19" s="30"/>
      <c r="AO19" t="s">
        <v>2884</v>
      </c>
      <c r="AP19" s="30"/>
      <c r="AQ19" t="s">
        <v>2885</v>
      </c>
      <c r="AR19" s="30"/>
      <c r="AS19">
        <v>1</v>
      </c>
      <c r="AT19" s="30"/>
      <c r="AU19" t="s">
        <v>2886</v>
      </c>
      <c r="AV19" t="s">
        <v>2885</v>
      </c>
      <c r="AW19" s="30"/>
      <c r="AX19" t="s">
        <v>294</v>
      </c>
      <c r="AY19" s="30"/>
      <c r="AZ19">
        <v>12</v>
      </c>
      <c r="BA19" t="s">
        <v>2661</v>
      </c>
      <c r="BB19" s="30"/>
      <c r="BC19" t="s">
        <v>194</v>
      </c>
      <c r="BD19" t="s">
        <v>194</v>
      </c>
      <c r="BE19" t="s">
        <v>593</v>
      </c>
      <c r="BF19" t="s">
        <v>196</v>
      </c>
      <c r="BN19" t="s">
        <v>2887</v>
      </c>
      <c r="BO19" s="117" t="s">
        <v>2872</v>
      </c>
    </row>
    <row r="20" spans="1:69" s="69" customFormat="1" ht="409.6">
      <c r="A20" s="40" t="s">
        <v>2888</v>
      </c>
      <c r="B20" s="40" t="s">
        <v>434</v>
      </c>
      <c r="C20" t="s">
        <v>3531</v>
      </c>
      <c r="D20"/>
      <c r="E20"/>
      <c r="F20" t="s">
        <v>3532</v>
      </c>
      <c r="G20" t="s">
        <v>2891</v>
      </c>
      <c r="H20">
        <v>2009</v>
      </c>
      <c r="I20" t="s">
        <v>2631</v>
      </c>
      <c r="J20" t="s">
        <v>2893</v>
      </c>
      <c r="K20"/>
      <c r="L20"/>
      <c r="M20" t="s">
        <v>2622</v>
      </c>
      <c r="N20" s="30"/>
      <c r="O20" s="30"/>
      <c r="P20" s="30"/>
      <c r="Q20" s="30"/>
      <c r="R20" s="30"/>
      <c r="S20" s="30"/>
      <c r="T20" s="47">
        <v>36831</v>
      </c>
      <c r="U20" s="30"/>
      <c r="V20" t="s">
        <v>174</v>
      </c>
      <c r="W20" s="30"/>
      <c r="X20" s="48" t="s">
        <v>3533</v>
      </c>
      <c r="Y20" s="30"/>
      <c r="Z20" s="30"/>
      <c r="AA20">
        <v>1</v>
      </c>
      <c r="AB20" t="s">
        <v>848</v>
      </c>
      <c r="AC20" t="s">
        <v>849</v>
      </c>
      <c r="AD20"/>
      <c r="AE20" t="s">
        <v>3534</v>
      </c>
      <c r="AF20" t="s">
        <v>3535</v>
      </c>
      <c r="AG20" t="s">
        <v>3536</v>
      </c>
      <c r="AH20" s="30"/>
      <c r="AI20" t="s">
        <v>3537</v>
      </c>
      <c r="AJ20" t="s">
        <v>3443</v>
      </c>
      <c r="AK20" s="30"/>
      <c r="AL20" s="30"/>
      <c r="AM20" s="30"/>
      <c r="AN20" s="30"/>
      <c r="AO20" t="s">
        <v>3538</v>
      </c>
      <c r="AP20" s="30"/>
      <c r="AQ20" s="30"/>
      <c r="AR20" s="30"/>
      <c r="AS20" s="30"/>
      <c r="AT20" t="s">
        <v>3539</v>
      </c>
      <c r="AU20"/>
      <c r="AV20" s="30"/>
      <c r="AW20" s="30"/>
      <c r="AX20" s="30"/>
      <c r="AY20" s="65"/>
      <c r="AZ20" t="s">
        <v>3540</v>
      </c>
      <c r="BA20"/>
      <c r="BB20" t="s">
        <v>3541</v>
      </c>
      <c r="BC20" t="s">
        <v>2935</v>
      </c>
      <c r="BD20" t="s">
        <v>194</v>
      </c>
      <c r="BE20" t="s">
        <v>3468</v>
      </c>
      <c r="BF20" t="s">
        <v>196</v>
      </c>
      <c r="BG20"/>
      <c r="BH20"/>
      <c r="BI20"/>
      <c r="BJ20" t="s">
        <v>2899</v>
      </c>
      <c r="BK20"/>
      <c r="BL20"/>
      <c r="BM20"/>
      <c r="BN20" t="s">
        <v>2900</v>
      </c>
      <c r="BO20"/>
      <c r="BP20" t="s">
        <v>3542</v>
      </c>
      <c r="BQ20"/>
    </row>
    <row r="21" spans="1:69">
      <c r="A21" s="40" t="s">
        <v>434</v>
      </c>
      <c r="C21" t="s">
        <v>2923</v>
      </c>
      <c r="F21" t="s">
        <v>3543</v>
      </c>
      <c r="G21" t="s">
        <v>2926</v>
      </c>
      <c r="H21">
        <v>2018</v>
      </c>
      <c r="I21" t="s">
        <v>2631</v>
      </c>
      <c r="J21" t="s">
        <v>2927</v>
      </c>
      <c r="L21" s="30"/>
      <c r="M21" t="s">
        <v>2622</v>
      </c>
      <c r="N21" s="30"/>
      <c r="O21" s="30"/>
      <c r="P21" s="30"/>
      <c r="Q21" s="30"/>
      <c r="R21" s="30"/>
      <c r="S21" s="30"/>
      <c r="T21" s="30"/>
      <c r="U21" t="s">
        <v>3544</v>
      </c>
      <c r="V21" t="s">
        <v>174</v>
      </c>
      <c r="W21" t="s">
        <v>2740</v>
      </c>
      <c r="X21" t="s">
        <v>2929</v>
      </c>
      <c r="Y21" s="30"/>
      <c r="Z21" s="30"/>
      <c r="AA21">
        <v>4</v>
      </c>
      <c r="AB21" t="s">
        <v>2930</v>
      </c>
      <c r="AC21" t="s">
        <v>2931</v>
      </c>
      <c r="AD21" s="30"/>
      <c r="AE21" s="30"/>
      <c r="AF21" s="30"/>
      <c r="AG21" t="s">
        <v>3545</v>
      </c>
      <c r="AH21" s="30"/>
      <c r="AI21" t="s">
        <v>3514</v>
      </c>
      <c r="AJ21" t="s">
        <v>3514</v>
      </c>
      <c r="AK21">
        <v>0.02</v>
      </c>
      <c r="AL21" s="30"/>
      <c r="AM21" s="30"/>
      <c r="AN21" s="30"/>
      <c r="AO21" t="s">
        <v>3546</v>
      </c>
      <c r="AP21" s="30"/>
      <c r="AQ21" s="30"/>
      <c r="AR21" s="30"/>
      <c r="AS21">
        <v>0</v>
      </c>
      <c r="AT21" s="30"/>
      <c r="AU21" s="30"/>
      <c r="AV21" s="30"/>
      <c r="AW21" s="30"/>
      <c r="AX21" s="30"/>
      <c r="AY21" s="65"/>
      <c r="AZ21">
        <v>12</v>
      </c>
      <c r="BA21" t="s">
        <v>120</v>
      </c>
      <c r="BB21" t="s">
        <v>3050</v>
      </c>
      <c r="BC21" t="s">
        <v>2935</v>
      </c>
      <c r="BD21" t="s">
        <v>194</v>
      </c>
      <c r="BE21" t="s">
        <v>2936</v>
      </c>
      <c r="BF21" t="s">
        <v>196</v>
      </c>
      <c r="BJ21" t="s">
        <v>2937</v>
      </c>
      <c r="BM21" s="68" t="s">
        <v>1196</v>
      </c>
      <c r="BN21" s="5" t="s">
        <v>2938</v>
      </c>
      <c r="BO21" s="43" t="s">
        <v>3547</v>
      </c>
    </row>
    <row r="22" spans="1:69" ht="51">
      <c r="A22" s="40" t="s">
        <v>434</v>
      </c>
      <c r="C22" s="177" t="s">
        <v>2939</v>
      </c>
      <c r="D22" t="s">
        <v>203</v>
      </c>
      <c r="E22" t="s">
        <v>2616</v>
      </c>
      <c r="F22" t="s">
        <v>3548</v>
      </c>
      <c r="G22" t="s">
        <v>2941</v>
      </c>
      <c r="H22">
        <v>2019</v>
      </c>
      <c r="I22" t="s">
        <v>307</v>
      </c>
      <c r="J22" t="s">
        <v>3549</v>
      </c>
      <c r="L22" s="178" t="s">
        <v>2943</v>
      </c>
      <c r="M22" t="s">
        <v>2622</v>
      </c>
      <c r="N22" t="s">
        <v>2944</v>
      </c>
      <c r="O22" t="s">
        <v>2945</v>
      </c>
      <c r="P22" s="30"/>
      <c r="Q22" s="30"/>
      <c r="R22" t="s">
        <v>2946</v>
      </c>
      <c r="S22" t="s">
        <v>2946</v>
      </c>
      <c r="T22" t="s">
        <v>2947</v>
      </c>
      <c r="U22" t="s">
        <v>3550</v>
      </c>
      <c r="V22" t="s">
        <v>174</v>
      </c>
      <c r="W22" t="s">
        <v>214</v>
      </c>
      <c r="X22" t="s">
        <v>2949</v>
      </c>
      <c r="Y22" s="30"/>
      <c r="Z22" s="30"/>
      <c r="AA22">
        <v>5</v>
      </c>
      <c r="AB22" t="s">
        <v>2950</v>
      </c>
      <c r="AC22" t="s">
        <v>2951</v>
      </c>
      <c r="AD22" t="s">
        <v>3551</v>
      </c>
      <c r="AE22" s="30"/>
      <c r="AF22" s="30"/>
      <c r="AG22" s="30"/>
      <c r="AH22" s="30"/>
      <c r="AI22" s="30"/>
      <c r="AJ22" s="30"/>
      <c r="AK22">
        <v>0.53649999999999998</v>
      </c>
      <c r="AL22" s="52">
        <v>58474</v>
      </c>
      <c r="AM22" t="s">
        <v>2953</v>
      </c>
      <c r="AN22" t="s">
        <v>3552</v>
      </c>
      <c r="AO22" t="s">
        <v>252</v>
      </c>
      <c r="AP22" s="30"/>
      <c r="AQ22" t="s">
        <v>3553</v>
      </c>
      <c r="AR22" s="30"/>
      <c r="AS22" s="49" t="s">
        <v>3554</v>
      </c>
      <c r="AT22" t="s">
        <v>3555</v>
      </c>
      <c r="AU22" s="30"/>
      <c r="AV22" t="s">
        <v>3553</v>
      </c>
      <c r="AW22" s="30"/>
      <c r="AX22" t="s">
        <v>294</v>
      </c>
      <c r="AY22" s="44" t="s">
        <v>2957</v>
      </c>
      <c r="AZ22" t="s">
        <v>2958</v>
      </c>
      <c r="BA22" t="s">
        <v>2661</v>
      </c>
      <c r="BC22" t="s">
        <v>194</v>
      </c>
      <c r="BD22" s="30"/>
      <c r="BE22" s="30"/>
      <c r="BF22" s="30"/>
      <c r="BN22" t="s">
        <v>2959</v>
      </c>
      <c r="BO22" s="178" t="s">
        <v>2943</v>
      </c>
    </row>
    <row r="23" spans="1:69">
      <c r="A23" s="69" t="s">
        <v>434</v>
      </c>
      <c r="B23" s="69"/>
      <c r="C23" s="69" t="s">
        <v>3556</v>
      </c>
      <c r="D23" s="69"/>
      <c r="E23" s="69"/>
      <c r="F23" s="69" t="s">
        <v>3557</v>
      </c>
      <c r="G23" s="69"/>
      <c r="H23" s="69">
        <v>2012</v>
      </c>
      <c r="I23" s="69"/>
      <c r="J23" s="69" t="s">
        <v>3558</v>
      </c>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99"/>
      <c r="AZ23" s="69"/>
      <c r="BA23" s="69"/>
      <c r="BB23" s="69"/>
      <c r="BC23" s="69"/>
      <c r="BD23" s="69"/>
      <c r="BE23" s="69"/>
      <c r="BF23" s="69"/>
      <c r="BG23" s="69"/>
      <c r="BH23" s="69"/>
      <c r="BI23" s="69"/>
      <c r="BJ23" s="69"/>
      <c r="BK23" s="69"/>
      <c r="BL23" s="69"/>
      <c r="BM23" s="69"/>
      <c r="BN23" s="69"/>
      <c r="BO23" s="69"/>
      <c r="BP23" s="69" t="s">
        <v>3559</v>
      </c>
      <c r="BQ23" s="69"/>
    </row>
    <row r="24" spans="1:69">
      <c r="A24" s="40" t="s">
        <v>2888</v>
      </c>
      <c r="B24" s="40" t="s">
        <v>434</v>
      </c>
      <c r="C24" t="s">
        <v>2960</v>
      </c>
      <c r="F24" t="s">
        <v>3560</v>
      </c>
      <c r="G24" t="s">
        <v>3561</v>
      </c>
      <c r="H24">
        <v>2019</v>
      </c>
      <c r="I24" t="s">
        <v>802</v>
      </c>
      <c r="J24" t="s">
        <v>2963</v>
      </c>
      <c r="L24" s="43" t="s">
        <v>2964</v>
      </c>
      <c r="M24" t="s">
        <v>2622</v>
      </c>
      <c r="N24" s="30"/>
      <c r="O24" s="30"/>
      <c r="P24" s="30"/>
      <c r="Q24" s="30"/>
      <c r="R24" t="s">
        <v>2965</v>
      </c>
      <c r="S24" t="s">
        <v>2965</v>
      </c>
      <c r="T24" t="s">
        <v>3562</v>
      </c>
      <c r="U24" t="s">
        <v>3563</v>
      </c>
      <c r="V24" t="s">
        <v>174</v>
      </c>
      <c r="W24" t="s">
        <v>214</v>
      </c>
      <c r="X24" t="s">
        <v>2968</v>
      </c>
      <c r="Y24" s="30"/>
      <c r="Z24" t="s">
        <v>2969</v>
      </c>
      <c r="AA24">
        <v>6</v>
      </c>
      <c r="AB24" t="s">
        <v>3564</v>
      </c>
      <c r="AC24" t="s">
        <v>3565</v>
      </c>
      <c r="AD24" t="s">
        <v>3566</v>
      </c>
      <c r="AE24" s="30"/>
      <c r="AF24" s="30"/>
      <c r="AG24" s="30"/>
      <c r="AH24" s="30"/>
      <c r="AI24" t="s">
        <v>3567</v>
      </c>
      <c r="AJ24" t="s">
        <v>3567</v>
      </c>
      <c r="AK24" s="30"/>
      <c r="AL24" s="30"/>
      <c r="AM24" s="30"/>
      <c r="AN24" t="s">
        <v>3568</v>
      </c>
      <c r="AO24" t="s">
        <v>3569</v>
      </c>
      <c r="AP24" t="s">
        <v>3570</v>
      </c>
      <c r="AQ24" s="30"/>
      <c r="AR24" t="s">
        <v>2977</v>
      </c>
      <c r="AS24">
        <v>0</v>
      </c>
      <c r="AT24" t="s">
        <v>3571</v>
      </c>
      <c r="AV24" s="30"/>
      <c r="AW24" t="s">
        <v>3572</v>
      </c>
      <c r="AX24" t="s">
        <v>3573</v>
      </c>
      <c r="AY24" s="44" t="s">
        <v>504</v>
      </c>
      <c r="AZ24">
        <v>5</v>
      </c>
      <c r="BA24" t="s">
        <v>120</v>
      </c>
      <c r="BC24" t="s">
        <v>194</v>
      </c>
      <c r="BD24" t="s">
        <v>194</v>
      </c>
      <c r="BE24" t="s">
        <v>2981</v>
      </c>
      <c r="BF24" t="s">
        <v>3574</v>
      </c>
      <c r="BJ24" t="s">
        <v>2983</v>
      </c>
      <c r="BN24" t="s">
        <v>3575</v>
      </c>
      <c r="BO24" s="43" t="s">
        <v>2964</v>
      </c>
      <c r="BP24" t="s">
        <v>3576</v>
      </c>
    </row>
    <row r="25" spans="1:69">
      <c r="A25" s="40" t="s">
        <v>434</v>
      </c>
      <c r="C25" t="s">
        <v>2986</v>
      </c>
      <c r="F25" t="s">
        <v>3577</v>
      </c>
      <c r="H25">
        <v>2011</v>
      </c>
      <c r="I25" t="s">
        <v>165</v>
      </c>
      <c r="J25" t="s">
        <v>3578</v>
      </c>
      <c r="L25" s="59" t="s">
        <v>3579</v>
      </c>
      <c r="M25" t="s">
        <v>2738</v>
      </c>
      <c r="N25" s="30"/>
      <c r="O25" s="30"/>
      <c r="P25" s="30"/>
      <c r="Q25" s="30"/>
      <c r="R25" s="30"/>
      <c r="S25" s="30"/>
      <c r="T25" s="30"/>
      <c r="U25" t="s">
        <v>3580</v>
      </c>
      <c r="V25" t="s">
        <v>174</v>
      </c>
      <c r="W25" t="s">
        <v>3581</v>
      </c>
      <c r="X25" t="s">
        <v>2990</v>
      </c>
      <c r="Y25" s="30"/>
      <c r="Z25" s="30"/>
      <c r="AA25">
        <v>1</v>
      </c>
      <c r="AB25" t="s">
        <v>848</v>
      </c>
      <c r="AC25" t="s">
        <v>849</v>
      </c>
      <c r="AD25" t="s">
        <v>3582</v>
      </c>
      <c r="AE25" t="s">
        <v>3583</v>
      </c>
      <c r="AF25" s="30" t="s">
        <v>3584</v>
      </c>
      <c r="AG25" t="s">
        <v>3585</v>
      </c>
      <c r="AH25">
        <v>24</v>
      </c>
      <c r="AI25" t="s">
        <v>3443</v>
      </c>
      <c r="AJ25" t="s">
        <v>3443</v>
      </c>
      <c r="AK25" s="30"/>
      <c r="AL25" s="30"/>
      <c r="AM25" s="30"/>
      <c r="AN25" s="30"/>
      <c r="AO25" s="30"/>
      <c r="AP25" s="30"/>
      <c r="AQ25" s="30"/>
      <c r="AR25" s="30"/>
      <c r="AS25">
        <v>1</v>
      </c>
      <c r="AT25" s="30"/>
      <c r="AU25" s="30"/>
      <c r="AV25" s="30"/>
      <c r="AW25" s="30"/>
      <c r="AX25" s="30"/>
      <c r="AY25" s="44">
        <v>1</v>
      </c>
      <c r="AZ25">
        <v>18</v>
      </c>
      <c r="BA25" t="s">
        <v>120</v>
      </c>
      <c r="BC25" t="s">
        <v>194</v>
      </c>
      <c r="BD25" t="s">
        <v>194</v>
      </c>
      <c r="BE25" t="s">
        <v>2936</v>
      </c>
      <c r="BF25" t="s">
        <v>196</v>
      </c>
      <c r="BJ25" t="s">
        <v>2996</v>
      </c>
      <c r="BN25" t="s">
        <v>2997</v>
      </c>
      <c r="BP25" t="s">
        <v>2998</v>
      </c>
    </row>
    <row r="26" spans="1:69">
      <c r="A26" s="40" t="s">
        <v>2888</v>
      </c>
      <c r="B26" s="40" t="s">
        <v>434</v>
      </c>
      <c r="C26" t="s">
        <v>2999</v>
      </c>
      <c r="F26" t="s">
        <v>3000</v>
      </c>
      <c r="G26" t="s">
        <v>3586</v>
      </c>
      <c r="H26">
        <v>2020</v>
      </c>
      <c r="I26" t="s">
        <v>802</v>
      </c>
      <c r="J26" t="s">
        <v>3587</v>
      </c>
      <c r="L26" s="45" t="s">
        <v>3003</v>
      </c>
      <c r="M26" t="s">
        <v>2622</v>
      </c>
      <c r="N26" s="30"/>
      <c r="O26" s="30"/>
      <c r="P26" s="30"/>
      <c r="Q26" s="30"/>
      <c r="R26">
        <v>2017</v>
      </c>
      <c r="S26">
        <v>2017</v>
      </c>
      <c r="T26" s="46"/>
      <c r="U26" t="s">
        <v>3588</v>
      </c>
      <c r="V26" t="s">
        <v>174</v>
      </c>
      <c r="W26" t="s">
        <v>3455</v>
      </c>
      <c r="X26" t="s">
        <v>3589</v>
      </c>
      <c r="Y26" s="30"/>
      <c r="Z26" s="30"/>
      <c r="AA26">
        <v>12</v>
      </c>
      <c r="AB26" s="5" t="s">
        <v>3590</v>
      </c>
      <c r="AC26" t="s">
        <v>3007</v>
      </c>
      <c r="AD26" s="51" t="s">
        <v>3591</v>
      </c>
      <c r="AE26" s="30"/>
      <c r="AF26" s="30"/>
      <c r="AG26" s="30"/>
      <c r="AH26" s="30"/>
      <c r="AI26" t="s">
        <v>3436</v>
      </c>
      <c r="AJ26" t="s">
        <v>3436</v>
      </c>
      <c r="AK26" t="s">
        <v>3592</v>
      </c>
      <c r="AL26">
        <v>2052</v>
      </c>
      <c r="AM26" s="30"/>
      <c r="AN26" s="30"/>
      <c r="AO26" s="30"/>
      <c r="AP26" s="30"/>
      <c r="AQ26" s="30"/>
      <c r="AR26" s="30"/>
      <c r="AS26">
        <v>1</v>
      </c>
      <c r="AT26" s="30"/>
      <c r="AU26" s="30"/>
      <c r="AV26" s="30"/>
      <c r="AW26" s="30"/>
      <c r="AX26" s="30"/>
      <c r="AY26" s="44" t="s">
        <v>504</v>
      </c>
      <c r="AZ26">
        <v>3</v>
      </c>
      <c r="BA26" s="30"/>
      <c r="BB26" s="30"/>
      <c r="BC26" t="s">
        <v>194</v>
      </c>
      <c r="BD26" t="s">
        <v>194</v>
      </c>
      <c r="BE26" t="s">
        <v>3593</v>
      </c>
      <c r="BF26" t="s">
        <v>196</v>
      </c>
      <c r="BJ26" t="s">
        <v>3594</v>
      </c>
      <c r="BN26" t="s">
        <v>3012</v>
      </c>
      <c r="BO26" s="45"/>
      <c r="BP26" t="s">
        <v>3014</v>
      </c>
    </row>
    <row r="27" spans="1:69">
      <c r="A27" s="69" t="s">
        <v>2888</v>
      </c>
      <c r="B27" s="69" t="s">
        <v>434</v>
      </c>
      <c r="C27" s="69" t="s">
        <v>3015</v>
      </c>
      <c r="D27" s="69"/>
      <c r="E27" s="69"/>
      <c r="F27" s="69" t="s">
        <v>3595</v>
      </c>
      <c r="G27" s="69" t="s">
        <v>3596</v>
      </c>
      <c r="H27" s="69">
        <v>2010</v>
      </c>
      <c r="I27" s="69" t="s">
        <v>3597</v>
      </c>
      <c r="J27" s="69" t="s">
        <v>3017</v>
      </c>
      <c r="K27" s="69"/>
      <c r="L27" s="69"/>
      <c r="M27" s="69"/>
      <c r="N27" s="69">
        <v>391792.43</v>
      </c>
      <c r="O27" s="69">
        <v>9782001.9600000009</v>
      </c>
      <c r="P27" s="69"/>
      <c r="Q27" s="69"/>
      <c r="R27" s="69"/>
      <c r="S27" s="69"/>
      <c r="T27" s="69"/>
      <c r="U27" s="69"/>
      <c r="V27" s="69" t="s">
        <v>174</v>
      </c>
      <c r="W27" s="69" t="s">
        <v>2920</v>
      </c>
      <c r="X27" s="69" t="s">
        <v>3598</v>
      </c>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99"/>
      <c r="AZ27" s="69"/>
      <c r="BA27" s="69"/>
      <c r="BB27" s="69"/>
      <c r="BC27" s="69"/>
      <c r="BD27" s="69"/>
      <c r="BE27" s="69"/>
      <c r="BF27" s="69"/>
      <c r="BG27" s="69"/>
      <c r="BH27" s="69"/>
      <c r="BI27" s="69" t="s">
        <v>3599</v>
      </c>
      <c r="BJ27" s="69"/>
      <c r="BK27" s="69"/>
      <c r="BL27" s="69"/>
      <c r="BM27" s="69"/>
      <c r="BN27" s="69"/>
      <c r="BO27" s="69"/>
      <c r="BP27" s="69" t="s">
        <v>3600</v>
      </c>
      <c r="BQ27" s="69"/>
    </row>
    <row r="28" spans="1:69" ht="372">
      <c r="A28" s="40" t="s">
        <v>2888</v>
      </c>
      <c r="B28" s="40" t="s">
        <v>434</v>
      </c>
      <c r="C28" t="s">
        <v>3018</v>
      </c>
      <c r="F28" t="s">
        <v>3601</v>
      </c>
      <c r="G28" t="s">
        <v>3020</v>
      </c>
      <c r="H28">
        <v>2019</v>
      </c>
      <c r="I28" t="s">
        <v>165</v>
      </c>
      <c r="J28" t="s">
        <v>3021</v>
      </c>
      <c r="K28" t="s">
        <v>3021</v>
      </c>
      <c r="L28" s="45" t="s">
        <v>3022</v>
      </c>
      <c r="M28" t="s">
        <v>2738</v>
      </c>
      <c r="N28" s="30"/>
      <c r="O28" s="30"/>
      <c r="P28" s="30"/>
      <c r="Q28" s="30"/>
      <c r="R28" t="s">
        <v>3023</v>
      </c>
      <c r="S28" t="s">
        <v>3024</v>
      </c>
      <c r="T28" t="s">
        <v>3602</v>
      </c>
      <c r="U28" s="48" t="s">
        <v>3603</v>
      </c>
      <c r="V28" t="s">
        <v>174</v>
      </c>
      <c r="W28" t="s">
        <v>175</v>
      </c>
      <c r="X28" t="s">
        <v>3604</v>
      </c>
      <c r="Y28" s="30"/>
      <c r="Z28" s="30"/>
      <c r="AA28">
        <v>4</v>
      </c>
      <c r="AB28" s="48" t="s">
        <v>3605</v>
      </c>
      <c r="AC28" t="s">
        <v>3606</v>
      </c>
      <c r="AD28" s="30"/>
      <c r="AE28" s="30"/>
      <c r="AF28" s="30"/>
      <c r="AG28" s="30"/>
      <c r="AH28" s="30"/>
      <c r="AI28" s="48" t="s">
        <v>3607</v>
      </c>
      <c r="AJ28" s="30"/>
      <c r="AK28" s="30"/>
      <c r="AL28" t="s">
        <v>3030</v>
      </c>
      <c r="AO28" s="48" t="s">
        <v>3608</v>
      </c>
      <c r="AP28" s="30"/>
      <c r="AQ28" s="30"/>
      <c r="AR28" s="30"/>
      <c r="AS28">
        <v>1</v>
      </c>
      <c r="AT28" s="30"/>
      <c r="AU28" s="30"/>
      <c r="AV28" s="30"/>
      <c r="AW28" s="30"/>
      <c r="AX28" s="30"/>
      <c r="AY28" s="65"/>
      <c r="AZ28">
        <v>14</v>
      </c>
      <c r="BA28" t="s">
        <v>193</v>
      </c>
      <c r="BC28" t="s">
        <v>194</v>
      </c>
      <c r="BD28" t="s">
        <v>194</v>
      </c>
      <c r="BE28" t="s">
        <v>3609</v>
      </c>
      <c r="BF28" t="s">
        <v>797</v>
      </c>
      <c r="BJ28" t="s">
        <v>3032</v>
      </c>
      <c r="BN28" t="s">
        <v>3033</v>
      </c>
      <c r="BO28" s="45"/>
    </row>
    <row r="29" spans="1:69">
      <c r="A29" s="40" t="s">
        <v>434</v>
      </c>
      <c r="C29" t="s">
        <v>3034</v>
      </c>
      <c r="E29" t="s">
        <v>2616</v>
      </c>
      <c r="F29" t="s">
        <v>3610</v>
      </c>
      <c r="H29">
        <v>2003</v>
      </c>
      <c r="I29" t="s">
        <v>2631</v>
      </c>
      <c r="J29" s="98" t="s">
        <v>3037</v>
      </c>
      <c r="L29" s="43" t="s">
        <v>3038</v>
      </c>
      <c r="M29" t="s">
        <v>2622</v>
      </c>
      <c r="N29" s="30"/>
      <c r="O29" s="30"/>
      <c r="P29" s="30"/>
      <c r="Q29" s="30"/>
      <c r="R29">
        <v>2001</v>
      </c>
      <c r="S29" s="38" t="s">
        <v>327</v>
      </c>
      <c r="T29">
        <v>2002</v>
      </c>
      <c r="U29" t="s">
        <v>3611</v>
      </c>
      <c r="V29" t="s">
        <v>174</v>
      </c>
      <c r="W29" t="s">
        <v>279</v>
      </c>
      <c r="X29" t="s">
        <v>3040</v>
      </c>
      <c r="Y29" s="30"/>
      <c r="Z29" s="30"/>
      <c r="AA29">
        <v>2</v>
      </c>
      <c r="AB29" t="s">
        <v>3041</v>
      </c>
      <c r="AC29" t="s">
        <v>3042</v>
      </c>
      <c r="AD29" s="30"/>
      <c r="AE29" t="s">
        <v>3043</v>
      </c>
      <c r="AF29" s="30"/>
      <c r="AG29" s="30"/>
      <c r="AH29" s="30"/>
      <c r="AI29" s="30" t="s">
        <v>2625</v>
      </c>
      <c r="AJ29" s="30" t="s">
        <v>2625</v>
      </c>
      <c r="AK29" s="30"/>
      <c r="AL29" t="s">
        <v>3044</v>
      </c>
      <c r="AM29" s="30"/>
      <c r="AN29" t="s">
        <v>3045</v>
      </c>
      <c r="AO29" t="s">
        <v>3046</v>
      </c>
      <c r="AP29" s="30"/>
      <c r="AQ29" t="s">
        <v>3047</v>
      </c>
      <c r="AR29" t="s">
        <v>3048</v>
      </c>
      <c r="AS29" s="30"/>
      <c r="AT29" t="s">
        <v>3612</v>
      </c>
      <c r="AV29" t="s">
        <v>3047</v>
      </c>
      <c r="AW29" s="30"/>
      <c r="AX29" s="30"/>
      <c r="AY29" s="44">
        <v>1</v>
      </c>
      <c r="AZ29">
        <v>12</v>
      </c>
      <c r="BA29" s="30" t="s">
        <v>2661</v>
      </c>
      <c r="BB29" t="s">
        <v>3050</v>
      </c>
      <c r="BC29" t="s">
        <v>194</v>
      </c>
      <c r="BD29" t="s">
        <v>194</v>
      </c>
      <c r="BE29" t="s">
        <v>593</v>
      </c>
      <c r="BF29" t="s">
        <v>196</v>
      </c>
      <c r="BM29" s="98" t="s">
        <v>3051</v>
      </c>
    </row>
    <row r="30" spans="1:69">
      <c r="A30" s="40" t="s">
        <v>434</v>
      </c>
      <c r="C30" t="s">
        <v>3613</v>
      </c>
      <c r="F30" t="s">
        <v>3614</v>
      </c>
      <c r="G30" t="s">
        <v>3054</v>
      </c>
      <c r="H30">
        <v>2018</v>
      </c>
      <c r="I30" t="s">
        <v>2631</v>
      </c>
      <c r="J30" t="s">
        <v>3615</v>
      </c>
      <c r="L30" s="45" t="s">
        <v>3056</v>
      </c>
      <c r="M30" t="s">
        <v>2622</v>
      </c>
      <c r="N30" s="46"/>
      <c r="O30" s="46"/>
      <c r="P30" s="46"/>
      <c r="Q30" s="46"/>
      <c r="R30" s="30"/>
      <c r="S30" s="30"/>
      <c r="T30" s="30"/>
      <c r="U30" t="s">
        <v>3616</v>
      </c>
      <c r="V30" t="s">
        <v>174</v>
      </c>
      <c r="W30" t="s">
        <v>2740</v>
      </c>
      <c r="X30" t="s">
        <v>3617</v>
      </c>
      <c r="Y30" s="30"/>
      <c r="Z30" s="30"/>
      <c r="AA30">
        <v>2</v>
      </c>
      <c r="AB30" s="50" t="s">
        <v>3058</v>
      </c>
      <c r="AC30" s="50" t="s">
        <v>3618</v>
      </c>
      <c r="AE30" s="30"/>
      <c r="AF30" s="30"/>
      <c r="AG30" s="30"/>
      <c r="AH30" s="30"/>
      <c r="AI30" s="30"/>
      <c r="AJ30" s="30"/>
      <c r="AK30" s="30"/>
      <c r="AL30" s="30"/>
      <c r="AM30" s="30"/>
      <c r="AN30" s="30"/>
      <c r="AO30" s="30"/>
      <c r="AP30" s="30"/>
      <c r="AQ30" s="30"/>
      <c r="AR30" s="30"/>
      <c r="AS30" s="30"/>
      <c r="AT30" t="s">
        <v>3619</v>
      </c>
      <c r="AU30" s="30"/>
      <c r="AV30" s="30"/>
      <c r="AW30" s="30"/>
      <c r="AX30" s="30"/>
      <c r="AY30" s="65"/>
      <c r="AZ30" s="30"/>
      <c r="BA30" t="s">
        <v>193</v>
      </c>
      <c r="BC30" s="30"/>
      <c r="BD30" t="s">
        <v>194</v>
      </c>
      <c r="BE30" t="s">
        <v>3468</v>
      </c>
      <c r="BF30" t="s">
        <v>1550</v>
      </c>
      <c r="BJ30" t="s">
        <v>3059</v>
      </c>
      <c r="BN30" t="s">
        <v>3060</v>
      </c>
      <c r="BO30" s="45" t="s">
        <v>3056</v>
      </c>
      <c r="BP30" t="s">
        <v>3620</v>
      </c>
    </row>
    <row r="31" spans="1:69">
      <c r="A31" s="40" t="s">
        <v>434</v>
      </c>
      <c r="C31" s="98" t="s">
        <v>3051</v>
      </c>
      <c r="E31" t="s">
        <v>2616</v>
      </c>
      <c r="F31" s="98" t="s">
        <v>3068</v>
      </c>
      <c r="H31">
        <v>2003</v>
      </c>
      <c r="I31" t="s">
        <v>2631</v>
      </c>
      <c r="J31" t="s">
        <v>3069</v>
      </c>
      <c r="L31" s="43" t="s">
        <v>3038</v>
      </c>
      <c r="M31" t="s">
        <v>2622</v>
      </c>
      <c r="N31" s="30"/>
      <c r="O31" s="30"/>
      <c r="P31" s="30"/>
      <c r="Q31" s="30"/>
      <c r="R31" s="30"/>
      <c r="S31" s="30"/>
      <c r="T31" s="30"/>
      <c r="U31" t="s">
        <v>3621</v>
      </c>
      <c r="V31" t="s">
        <v>174</v>
      </c>
      <c r="W31" t="s">
        <v>279</v>
      </c>
      <c r="X31" t="s">
        <v>3040</v>
      </c>
      <c r="Y31" s="30"/>
      <c r="Z31" s="30"/>
      <c r="AA31">
        <v>3</v>
      </c>
      <c r="AB31" t="s">
        <v>3071</v>
      </c>
      <c r="AC31" t="s">
        <v>3072</v>
      </c>
      <c r="AD31" s="30"/>
      <c r="AE31" s="30"/>
      <c r="AF31" s="30"/>
      <c r="AG31" s="30"/>
      <c r="AH31" s="30"/>
      <c r="AI31" t="s">
        <v>2625</v>
      </c>
      <c r="AJ31" t="s">
        <v>3073</v>
      </c>
      <c r="AK31" t="s">
        <v>3074</v>
      </c>
      <c r="AL31" s="30"/>
      <c r="AM31" s="30"/>
      <c r="AN31" s="30"/>
      <c r="AO31" s="30"/>
      <c r="AP31" s="30"/>
      <c r="AQ31" t="s">
        <v>3075</v>
      </c>
      <c r="AR31" t="s">
        <v>3076</v>
      </c>
      <c r="AS31" s="30"/>
      <c r="AT31" t="s">
        <v>3077</v>
      </c>
      <c r="AX31" t="s">
        <v>3078</v>
      </c>
      <c r="AY31" s="65"/>
      <c r="AZ31" s="30"/>
      <c r="BA31" s="30" t="s">
        <v>2661</v>
      </c>
      <c r="BB31" s="30"/>
      <c r="BC31" t="s">
        <v>194</v>
      </c>
      <c r="BD31" t="s">
        <v>194</v>
      </c>
      <c r="BE31" t="s">
        <v>593</v>
      </c>
      <c r="BF31" t="s">
        <v>797</v>
      </c>
      <c r="BM31" t="s">
        <v>3034</v>
      </c>
    </row>
    <row r="32" spans="1:69">
      <c r="A32" s="40" t="s">
        <v>434</v>
      </c>
      <c r="C32" s="98" t="s">
        <v>3079</v>
      </c>
      <c r="E32" t="s">
        <v>2616</v>
      </c>
      <c r="F32" t="s">
        <v>3080</v>
      </c>
      <c r="H32">
        <v>2005</v>
      </c>
      <c r="I32" t="s">
        <v>3081</v>
      </c>
      <c r="J32" s="98" t="s">
        <v>3082</v>
      </c>
      <c r="L32" s="43" t="s">
        <v>3038</v>
      </c>
      <c r="M32" t="s">
        <v>2622</v>
      </c>
      <c r="N32" s="30"/>
      <c r="O32" s="30"/>
      <c r="P32" s="30"/>
      <c r="Q32" s="30"/>
      <c r="R32" t="s">
        <v>3083</v>
      </c>
      <c r="S32" t="s">
        <v>3083</v>
      </c>
      <c r="T32">
        <v>2005</v>
      </c>
      <c r="U32" t="s">
        <v>3622</v>
      </c>
      <c r="V32" t="s">
        <v>174</v>
      </c>
      <c r="W32" s="30"/>
      <c r="X32" s="30"/>
      <c r="Y32" s="30"/>
      <c r="Z32" s="30"/>
      <c r="AA32" t="s">
        <v>3086</v>
      </c>
      <c r="AB32" t="s">
        <v>3087</v>
      </c>
      <c r="AC32" s="30" t="s">
        <v>3088</v>
      </c>
      <c r="AD32" s="30"/>
      <c r="AE32" s="30"/>
      <c r="AF32" t="s">
        <v>3089</v>
      </c>
      <c r="AG32" s="30"/>
      <c r="AH32" s="30"/>
      <c r="AI32" s="30"/>
      <c r="AJ32" s="30"/>
      <c r="AK32" s="30"/>
      <c r="AL32" s="30"/>
      <c r="AM32" s="30"/>
      <c r="AN32" s="30"/>
      <c r="AO32" s="30"/>
      <c r="AP32" s="30"/>
      <c r="AQ32" s="30"/>
      <c r="AR32" s="30"/>
      <c r="AS32" s="30"/>
      <c r="AT32" s="30"/>
      <c r="AU32" s="30"/>
      <c r="AV32" s="30"/>
      <c r="AW32" s="30"/>
      <c r="AX32" s="30"/>
      <c r="AY32" s="65"/>
      <c r="AZ32" t="s">
        <v>3092</v>
      </c>
      <c r="BA32" s="30" t="s">
        <v>2661</v>
      </c>
      <c r="BC32" t="s">
        <v>194</v>
      </c>
      <c r="BD32" t="s">
        <v>194</v>
      </c>
      <c r="BE32" t="s">
        <v>593</v>
      </c>
      <c r="BF32" t="s">
        <v>196</v>
      </c>
    </row>
    <row r="33" spans="1:69">
      <c r="A33" s="40" t="s">
        <v>434</v>
      </c>
      <c r="C33" s="98" t="s">
        <v>3093</v>
      </c>
      <c r="E33" t="s">
        <v>2616</v>
      </c>
      <c r="F33" s="98" t="s">
        <v>3094</v>
      </c>
      <c r="G33" t="s">
        <v>3036</v>
      </c>
      <c r="H33">
        <v>2008</v>
      </c>
      <c r="I33" t="s">
        <v>2631</v>
      </c>
      <c r="J33" t="s">
        <v>3095</v>
      </c>
      <c r="L33" s="43" t="s">
        <v>3038</v>
      </c>
      <c r="M33" t="s">
        <v>2622</v>
      </c>
      <c r="N33" t="s">
        <v>3623</v>
      </c>
      <c r="O33" t="s">
        <v>3624</v>
      </c>
      <c r="R33">
        <v>2000</v>
      </c>
      <c r="S33">
        <v>2000</v>
      </c>
      <c r="T33">
        <v>2007</v>
      </c>
      <c r="U33" t="s">
        <v>3625</v>
      </c>
      <c r="V33" t="s">
        <v>174</v>
      </c>
      <c r="W33" t="s">
        <v>279</v>
      </c>
      <c r="X33" t="s">
        <v>3626</v>
      </c>
      <c r="Y33" s="30"/>
      <c r="Z33" s="30"/>
      <c r="AA33">
        <v>5</v>
      </c>
      <c r="AB33" t="s">
        <v>3100</v>
      </c>
      <c r="AC33" t="s">
        <v>3101</v>
      </c>
      <c r="AE33" t="s">
        <v>3102</v>
      </c>
      <c r="AF33" s="30"/>
      <c r="AG33" s="30"/>
      <c r="AH33" s="30"/>
      <c r="AI33" t="s">
        <v>3443</v>
      </c>
      <c r="AJ33" t="s">
        <v>3443</v>
      </c>
      <c r="AK33" s="30"/>
      <c r="AL33" t="s">
        <v>3105</v>
      </c>
      <c r="AM33" s="30"/>
      <c r="AN33" s="30"/>
      <c r="AO33" s="30"/>
      <c r="AP33" s="30"/>
      <c r="AQ33" s="30" t="s">
        <v>3106</v>
      </c>
      <c r="AR33" t="s">
        <v>3107</v>
      </c>
      <c r="AS33" s="30"/>
      <c r="AW33" s="30"/>
      <c r="AX33" t="s">
        <v>294</v>
      </c>
      <c r="AY33" s="65"/>
      <c r="AZ33">
        <v>84</v>
      </c>
      <c r="BA33" t="s">
        <v>120</v>
      </c>
      <c r="BB33" t="s">
        <v>3108</v>
      </c>
      <c r="BC33" t="s">
        <v>194</v>
      </c>
      <c r="BD33" t="s">
        <v>194</v>
      </c>
      <c r="BE33" t="s">
        <v>593</v>
      </c>
      <c r="BF33" t="s">
        <v>1550</v>
      </c>
      <c r="BM33" t="s">
        <v>3109</v>
      </c>
    </row>
    <row r="34" spans="1:69">
      <c r="A34" s="40" t="s">
        <v>434</v>
      </c>
      <c r="C34" t="s">
        <v>3627</v>
      </c>
      <c r="F34" t="s">
        <v>3628</v>
      </c>
      <c r="G34" t="s">
        <v>3112</v>
      </c>
      <c r="H34">
        <v>2016</v>
      </c>
      <c r="I34" t="s">
        <v>270</v>
      </c>
      <c r="J34" t="s">
        <v>3113</v>
      </c>
      <c r="L34" s="43" t="s">
        <v>3038</v>
      </c>
      <c r="M34" t="s">
        <v>2622</v>
      </c>
      <c r="N34" s="30"/>
      <c r="O34" s="30"/>
      <c r="P34" s="30"/>
      <c r="Q34" s="30"/>
      <c r="R34" s="30"/>
      <c r="S34" s="30"/>
      <c r="T34" s="30"/>
      <c r="U34" t="s">
        <v>3629</v>
      </c>
      <c r="V34" t="s">
        <v>174</v>
      </c>
      <c r="W34" t="s">
        <v>2740</v>
      </c>
      <c r="X34" t="s">
        <v>3630</v>
      </c>
      <c r="Y34" s="30"/>
      <c r="Z34" s="30"/>
      <c r="AA34">
        <v>1</v>
      </c>
      <c r="AB34" t="s">
        <v>2022</v>
      </c>
      <c r="AC34" t="s">
        <v>2791</v>
      </c>
      <c r="AD34" s="30"/>
      <c r="AE34" s="30"/>
      <c r="AF34" s="30"/>
      <c r="AG34" s="30"/>
      <c r="AH34" s="30"/>
      <c r="AI34" s="30"/>
      <c r="AJ34" s="30"/>
      <c r="AK34" s="30"/>
      <c r="AL34" s="30"/>
      <c r="AM34" s="30"/>
      <c r="AN34" s="30"/>
      <c r="AO34" s="30"/>
      <c r="AP34" s="30"/>
      <c r="AQ34" s="30"/>
      <c r="AR34" s="30"/>
      <c r="AS34" s="30"/>
      <c r="AT34" s="30"/>
      <c r="AU34" s="30"/>
      <c r="AV34" s="30"/>
      <c r="AW34" s="30"/>
      <c r="AX34" s="30"/>
      <c r="AY34" s="65"/>
      <c r="AZ34" s="30"/>
      <c r="BA34" s="30"/>
      <c r="BB34" s="30"/>
      <c r="BC34" s="30"/>
      <c r="BD34" t="s">
        <v>194</v>
      </c>
      <c r="BE34" t="s">
        <v>3468</v>
      </c>
      <c r="BF34" t="s">
        <v>1550</v>
      </c>
      <c r="BJ34" s="30"/>
      <c r="BN34" s="98" t="s">
        <v>2700</v>
      </c>
      <c r="BO34" s="43" t="s">
        <v>3038</v>
      </c>
      <c r="BP34" t="s">
        <v>3631</v>
      </c>
    </row>
    <row r="35" spans="1:69">
      <c r="A35" s="40" t="s">
        <v>434</v>
      </c>
      <c r="C35" t="s">
        <v>3632</v>
      </c>
      <c r="F35" t="s">
        <v>3633</v>
      </c>
      <c r="G35" t="s">
        <v>3112</v>
      </c>
      <c r="H35">
        <v>2016</v>
      </c>
      <c r="I35" t="s">
        <v>270</v>
      </c>
      <c r="J35" t="s">
        <v>3119</v>
      </c>
      <c r="L35" s="43" t="s">
        <v>3038</v>
      </c>
      <c r="M35" t="s">
        <v>2622</v>
      </c>
      <c r="N35" s="5" t="s">
        <v>3120</v>
      </c>
      <c r="O35" s="5" t="s">
        <v>3121</v>
      </c>
      <c r="P35" s="30"/>
      <c r="Q35" s="30"/>
      <c r="R35" s="30"/>
      <c r="S35" s="38" t="s">
        <v>3122</v>
      </c>
      <c r="T35" s="30"/>
      <c r="U35" s="30"/>
      <c r="V35" t="s">
        <v>174</v>
      </c>
      <c r="W35" s="30"/>
      <c r="X35" s="30"/>
      <c r="Y35" s="30"/>
      <c r="Z35" s="30"/>
      <c r="AA35">
        <v>1</v>
      </c>
      <c r="AB35" t="s">
        <v>1181</v>
      </c>
      <c r="AC35" t="s">
        <v>1182</v>
      </c>
      <c r="AD35" s="30"/>
      <c r="AE35" s="30"/>
      <c r="AF35" s="30"/>
      <c r="AG35" s="30"/>
      <c r="AH35" s="30"/>
      <c r="AI35" s="30"/>
      <c r="AJ35" s="30"/>
      <c r="AK35" t="s">
        <v>3634</v>
      </c>
      <c r="AL35" s="30"/>
      <c r="AM35" s="30"/>
      <c r="AN35" s="30"/>
      <c r="AO35" s="30"/>
      <c r="AP35" s="30"/>
      <c r="AQ35" s="30"/>
      <c r="AR35" s="30"/>
      <c r="AS35" s="30"/>
      <c r="AT35" t="s">
        <v>3619</v>
      </c>
      <c r="AU35" s="30"/>
      <c r="AV35" s="30"/>
      <c r="AW35" s="30"/>
      <c r="AX35" s="30"/>
      <c r="AY35" s="65"/>
      <c r="AZ35" s="30"/>
      <c r="BA35" s="30"/>
      <c r="BB35" s="30"/>
      <c r="BC35" t="s">
        <v>194</v>
      </c>
      <c r="BD35" t="s">
        <v>194</v>
      </c>
      <c r="BE35" t="s">
        <v>3468</v>
      </c>
      <c r="BF35" t="s">
        <v>196</v>
      </c>
      <c r="BJ35" s="30"/>
      <c r="BN35" s="98" t="s">
        <v>2700</v>
      </c>
      <c r="BO35" s="43" t="s">
        <v>3038</v>
      </c>
      <c r="BP35" t="s">
        <v>3123</v>
      </c>
    </row>
    <row r="36" spans="1:69">
      <c r="A36" s="40" t="s">
        <v>434</v>
      </c>
      <c r="C36" t="s">
        <v>3145</v>
      </c>
      <c r="D36" s="40" t="s">
        <v>203</v>
      </c>
      <c r="E36" t="s">
        <v>2811</v>
      </c>
      <c r="F36" t="s">
        <v>3635</v>
      </c>
      <c r="G36" t="s">
        <v>3636</v>
      </c>
      <c r="H36">
        <v>2021</v>
      </c>
      <c r="I36" t="s">
        <v>802</v>
      </c>
      <c r="J36" t="s">
        <v>3637</v>
      </c>
      <c r="K36" t="s">
        <v>3149</v>
      </c>
      <c r="L36" s="117" t="s">
        <v>3038</v>
      </c>
      <c r="M36" t="s">
        <v>2738</v>
      </c>
      <c r="N36" s="30"/>
      <c r="O36" s="30"/>
      <c r="P36" s="30"/>
      <c r="Q36" s="30"/>
      <c r="R36" t="s">
        <v>3150</v>
      </c>
      <c r="S36" t="s">
        <v>3150</v>
      </c>
      <c r="T36" t="s">
        <v>3151</v>
      </c>
      <c r="U36" t="s">
        <v>3152</v>
      </c>
      <c r="V36" t="s">
        <v>174</v>
      </c>
      <c r="W36" t="s">
        <v>279</v>
      </c>
      <c r="X36" t="s">
        <v>3638</v>
      </c>
      <c r="Y36" t="s">
        <v>3154</v>
      </c>
      <c r="Z36" t="s">
        <v>3155</v>
      </c>
      <c r="AA36">
        <v>4</v>
      </c>
      <c r="AB36" t="s">
        <v>3156</v>
      </c>
      <c r="AC36" t="s">
        <v>3157</v>
      </c>
      <c r="AD36" s="30"/>
      <c r="AE36" s="30"/>
      <c r="AF36" s="30"/>
      <c r="AG36" s="49" t="s">
        <v>3158</v>
      </c>
      <c r="AH36" t="s">
        <v>3159</v>
      </c>
      <c r="AI36" t="s">
        <v>2658</v>
      </c>
      <c r="AJ36" t="s">
        <v>2658</v>
      </c>
      <c r="AK36" s="30"/>
      <c r="AL36" t="s">
        <v>3160</v>
      </c>
      <c r="AM36" s="30"/>
      <c r="AN36" s="30"/>
      <c r="AO36" t="s">
        <v>419</v>
      </c>
      <c r="AP36" s="30"/>
      <c r="AQ36" t="s">
        <v>3161</v>
      </c>
      <c r="AR36" t="s">
        <v>3162</v>
      </c>
      <c r="AS36" s="30"/>
      <c r="AT36" t="s">
        <v>3163</v>
      </c>
      <c r="AU36">
        <v>4</v>
      </c>
      <c r="AV36" t="s">
        <v>3164</v>
      </c>
      <c r="AW36" s="30"/>
      <c r="AX36" t="s">
        <v>294</v>
      </c>
      <c r="AY36" s="30"/>
      <c r="AZ36">
        <v>12</v>
      </c>
      <c r="BA36" t="s">
        <v>2661</v>
      </c>
      <c r="BB36" s="30"/>
      <c r="BC36" t="s">
        <v>194</v>
      </c>
      <c r="BD36" s="50" t="s">
        <v>194</v>
      </c>
      <c r="BE36" t="s">
        <v>3165</v>
      </c>
      <c r="BF36" t="s">
        <v>3166</v>
      </c>
      <c r="BN36" t="s">
        <v>3167</v>
      </c>
      <c r="BO36" s="117" t="s">
        <v>3038</v>
      </c>
    </row>
    <row r="37" spans="1:69">
      <c r="A37" s="40" t="s">
        <v>2888</v>
      </c>
      <c r="B37" s="40" t="s">
        <v>434</v>
      </c>
      <c r="C37" t="s">
        <v>3168</v>
      </c>
      <c r="F37" t="s">
        <v>3169</v>
      </c>
      <c r="G37" s="87" t="s">
        <v>3170</v>
      </c>
      <c r="H37">
        <v>2012</v>
      </c>
      <c r="I37" t="s">
        <v>3597</v>
      </c>
      <c r="J37" t="s">
        <v>3639</v>
      </c>
      <c r="N37" s="30"/>
      <c r="O37" s="30"/>
      <c r="P37" s="30"/>
      <c r="Q37" s="30"/>
      <c r="R37" s="30"/>
      <c r="S37" s="30"/>
      <c r="T37" s="30"/>
      <c r="U37" t="s">
        <v>3640</v>
      </c>
      <c r="V37" t="s">
        <v>174</v>
      </c>
      <c r="W37" t="s">
        <v>175</v>
      </c>
      <c r="X37" s="87" t="s">
        <v>3641</v>
      </c>
      <c r="Y37" t="s">
        <v>3174</v>
      </c>
      <c r="Z37" t="s">
        <v>3175</v>
      </c>
      <c r="AA37">
        <v>1</v>
      </c>
      <c r="AB37" s="87" t="s">
        <v>848</v>
      </c>
      <c r="AC37" s="87" t="s">
        <v>849</v>
      </c>
      <c r="AD37" s="87" t="s">
        <v>2972</v>
      </c>
      <c r="AE37" s="87" t="s">
        <v>3642</v>
      </c>
      <c r="AF37" s="87" t="s">
        <v>3643</v>
      </c>
      <c r="AG37" t="s">
        <v>3644</v>
      </c>
      <c r="AH37" s="87" t="s">
        <v>3645</v>
      </c>
      <c r="AI37" s="87" t="s">
        <v>3178</v>
      </c>
      <c r="AJ37" s="87" t="s">
        <v>3179</v>
      </c>
      <c r="AK37" s="30"/>
      <c r="AL37" s="87" t="s">
        <v>3180</v>
      </c>
      <c r="AN37" s="46"/>
      <c r="AO37" s="46"/>
      <c r="AP37" s="46"/>
      <c r="AQ37" s="46"/>
      <c r="AR37" s="5" t="s">
        <v>3646</v>
      </c>
      <c r="AS37">
        <v>1</v>
      </c>
      <c r="AT37" s="30"/>
      <c r="AU37" s="30"/>
      <c r="AV37" t="s">
        <v>3647</v>
      </c>
      <c r="AW37" s="30"/>
      <c r="AX37" s="30"/>
      <c r="AY37" s="44">
        <v>1</v>
      </c>
      <c r="AZ37" s="87" t="s">
        <v>3184</v>
      </c>
      <c r="BB37" s="30"/>
      <c r="BC37" s="30"/>
      <c r="BD37" t="s">
        <v>194</v>
      </c>
      <c r="BE37" t="s">
        <v>3648</v>
      </c>
      <c r="BJ37" s="87" t="s">
        <v>3185</v>
      </c>
      <c r="BN37" t="s">
        <v>3186</v>
      </c>
      <c r="BP37" t="s">
        <v>3187</v>
      </c>
    </row>
    <row r="38" spans="1:69">
      <c r="A38" s="40" t="s">
        <v>434</v>
      </c>
      <c r="C38" t="s">
        <v>3188</v>
      </c>
      <c r="F38" t="s">
        <v>3649</v>
      </c>
      <c r="G38" t="s">
        <v>3190</v>
      </c>
      <c r="H38">
        <v>2018</v>
      </c>
      <c r="I38" t="s">
        <v>2631</v>
      </c>
      <c r="J38" t="s">
        <v>3650</v>
      </c>
      <c r="L38" s="43" t="s">
        <v>3192</v>
      </c>
      <c r="M38" t="s">
        <v>2622</v>
      </c>
      <c r="N38" s="30"/>
      <c r="O38" s="30"/>
      <c r="P38" s="30"/>
      <c r="Q38" s="30"/>
      <c r="R38" s="30"/>
      <c r="S38">
        <v>2009</v>
      </c>
      <c r="U38" t="s">
        <v>3651</v>
      </c>
      <c r="V38" t="s">
        <v>174</v>
      </c>
      <c r="W38" t="s">
        <v>2740</v>
      </c>
      <c r="X38" t="s">
        <v>3652</v>
      </c>
      <c r="Y38" s="30"/>
      <c r="Z38" s="30"/>
      <c r="AA38">
        <v>1</v>
      </c>
      <c r="AB38" t="s">
        <v>3195</v>
      </c>
      <c r="AC38" t="s">
        <v>2791</v>
      </c>
      <c r="AD38" s="30"/>
      <c r="AE38" s="30"/>
      <c r="AF38" t="s">
        <v>3653</v>
      </c>
      <c r="AG38" s="30"/>
      <c r="AH38">
        <v>384</v>
      </c>
      <c r="AI38" s="30"/>
      <c r="AJ38" s="30"/>
      <c r="AK38" t="s">
        <v>3196</v>
      </c>
      <c r="AL38">
        <v>150</v>
      </c>
      <c r="AM38" s="30"/>
      <c r="AN38" s="30"/>
      <c r="AO38" s="30"/>
      <c r="AP38" s="30"/>
      <c r="AQ38" s="30"/>
      <c r="AR38" s="30"/>
      <c r="AS38">
        <v>0</v>
      </c>
      <c r="AT38" s="30"/>
      <c r="AU38" s="30"/>
      <c r="AV38" s="30"/>
      <c r="AW38" s="30"/>
      <c r="AX38" s="30"/>
      <c r="AY38" s="44" t="s">
        <v>3197</v>
      </c>
      <c r="AZ38" s="30"/>
      <c r="BA38" t="s">
        <v>193</v>
      </c>
      <c r="BC38" t="s">
        <v>194</v>
      </c>
      <c r="BD38" t="s">
        <v>194</v>
      </c>
      <c r="BE38" t="s">
        <v>3468</v>
      </c>
      <c r="BF38" t="s">
        <v>1550</v>
      </c>
      <c r="BH38" t="s">
        <v>3198</v>
      </c>
      <c r="BJ38" t="s">
        <v>3199</v>
      </c>
      <c r="BN38" t="s">
        <v>3200</v>
      </c>
      <c r="BO38" s="43" t="s">
        <v>3192</v>
      </c>
    </row>
    <row r="39" spans="1:69">
      <c r="A39" s="69" t="s">
        <v>434</v>
      </c>
      <c r="B39" s="69"/>
      <c r="C39" s="69" t="s">
        <v>3654</v>
      </c>
      <c r="D39" s="69"/>
      <c r="E39" s="69"/>
      <c r="F39" s="69" t="s">
        <v>3655</v>
      </c>
      <c r="G39" s="69"/>
      <c r="H39" s="69">
        <v>2013</v>
      </c>
      <c r="I39" s="69"/>
      <c r="J39" s="69" t="s">
        <v>3656</v>
      </c>
      <c r="K39" s="69"/>
      <c r="L39" s="69"/>
      <c r="M39" s="69"/>
      <c r="N39" s="69"/>
      <c r="O39" s="69"/>
      <c r="P39" s="69"/>
      <c r="Q39" s="69"/>
      <c r="R39" s="69"/>
      <c r="S39" s="69"/>
      <c r="T39" s="69"/>
      <c r="U39" s="69" t="s">
        <v>3657</v>
      </c>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99"/>
      <c r="AZ39" s="69"/>
      <c r="BA39" s="69"/>
      <c r="BB39" s="69"/>
      <c r="BC39" s="69"/>
      <c r="BD39" s="69"/>
      <c r="BE39" s="69"/>
      <c r="BF39" s="69"/>
      <c r="BG39" s="69"/>
      <c r="BH39" s="69"/>
      <c r="BI39" s="69"/>
      <c r="BJ39" s="69"/>
      <c r="BK39" s="69"/>
      <c r="BL39" s="69"/>
      <c r="BM39" s="69"/>
      <c r="BN39" s="69"/>
      <c r="BO39" s="69"/>
      <c r="BP39" s="69" t="s">
        <v>3207</v>
      </c>
      <c r="BQ39" s="69"/>
    </row>
    <row r="40" spans="1:69">
      <c r="A40" s="40" t="s">
        <v>434</v>
      </c>
      <c r="C40" t="s">
        <v>3208</v>
      </c>
      <c r="F40" t="s">
        <v>3209</v>
      </c>
      <c r="G40" t="s">
        <v>3210</v>
      </c>
      <c r="H40">
        <v>2008</v>
      </c>
      <c r="I40" t="s">
        <v>802</v>
      </c>
      <c r="J40" t="s">
        <v>3658</v>
      </c>
      <c r="L40" s="46"/>
      <c r="M40" t="s">
        <v>2738</v>
      </c>
      <c r="N40" s="30"/>
      <c r="O40" s="30"/>
      <c r="P40" s="30"/>
      <c r="Q40" s="30"/>
      <c r="R40" s="30"/>
      <c r="S40">
        <v>2004</v>
      </c>
      <c r="T40">
        <v>2005</v>
      </c>
      <c r="X40" t="s">
        <v>3213</v>
      </c>
      <c r="Y40" s="63" t="s">
        <v>3659</v>
      </c>
      <c r="Z40" t="s">
        <v>3215</v>
      </c>
      <c r="AA40">
        <v>3</v>
      </c>
      <c r="AB40" t="s">
        <v>3216</v>
      </c>
      <c r="AC40" t="s">
        <v>3217</v>
      </c>
      <c r="AD40" s="30"/>
      <c r="AE40" s="30"/>
      <c r="AF40" s="30"/>
      <c r="AG40" s="30"/>
      <c r="AH40" s="30"/>
      <c r="AI40" t="s">
        <v>3660</v>
      </c>
      <c r="AJ40" t="s">
        <v>3660</v>
      </c>
      <c r="AK40" s="30"/>
      <c r="AL40" s="49" t="s">
        <v>3218</v>
      </c>
      <c r="AM40" s="30"/>
      <c r="AN40" s="49">
        <v>0.09</v>
      </c>
      <c r="AO40" s="30"/>
      <c r="AP40" t="s">
        <v>3219</v>
      </c>
      <c r="AQ40" s="30"/>
      <c r="AR40" t="s">
        <v>3219</v>
      </c>
      <c r="AS40">
        <v>0</v>
      </c>
      <c r="AT40" s="30"/>
      <c r="AU40" t="s">
        <v>1653</v>
      </c>
      <c r="AV40" s="30"/>
      <c r="AW40" s="30"/>
      <c r="AX40" s="30"/>
      <c r="AY40" s="44">
        <v>1</v>
      </c>
      <c r="AZ40">
        <v>12</v>
      </c>
      <c r="BA40" t="s">
        <v>120</v>
      </c>
      <c r="BC40" t="s">
        <v>194</v>
      </c>
      <c r="BD40" t="s">
        <v>194</v>
      </c>
      <c r="BE40" t="s">
        <v>3661</v>
      </c>
      <c r="BF40" t="s">
        <v>196</v>
      </c>
      <c r="BJ40" t="s">
        <v>3220</v>
      </c>
      <c r="BN40" t="s">
        <v>3221</v>
      </c>
      <c r="BO40" s="30"/>
    </row>
    <row r="41" spans="1:69">
      <c r="A41" s="40" t="s">
        <v>434</v>
      </c>
      <c r="C41" t="s">
        <v>3222</v>
      </c>
      <c r="F41" t="s">
        <v>3203</v>
      </c>
      <c r="G41" t="s">
        <v>3223</v>
      </c>
      <c r="H41">
        <v>2010</v>
      </c>
      <c r="I41" t="s">
        <v>307</v>
      </c>
      <c r="J41" t="s">
        <v>3662</v>
      </c>
      <c r="L41" s="59" t="s">
        <v>3225</v>
      </c>
      <c r="M41" t="s">
        <v>2622</v>
      </c>
      <c r="N41" s="30"/>
      <c r="O41" s="30"/>
      <c r="P41" s="30"/>
      <c r="Q41" s="30"/>
      <c r="R41" t="s">
        <v>3226</v>
      </c>
      <c r="S41" t="s">
        <v>3227</v>
      </c>
      <c r="T41" t="s">
        <v>3228</v>
      </c>
      <c r="U41" t="s">
        <v>3663</v>
      </c>
      <c r="V41" t="s">
        <v>174</v>
      </c>
      <c r="W41" t="s">
        <v>2740</v>
      </c>
      <c r="X41" t="s">
        <v>3664</v>
      </c>
      <c r="Y41" s="30"/>
      <c r="Z41" s="30"/>
      <c r="AA41">
        <v>1</v>
      </c>
      <c r="AB41" t="s">
        <v>848</v>
      </c>
      <c r="AC41" t="s">
        <v>849</v>
      </c>
      <c r="AD41" t="s">
        <v>3665</v>
      </c>
      <c r="AE41" s="30"/>
      <c r="AF41" t="s">
        <v>3666</v>
      </c>
      <c r="AG41" t="s">
        <v>3545</v>
      </c>
      <c r="AH41">
        <v>15</v>
      </c>
      <c r="AI41" s="30"/>
      <c r="AJ41" s="30"/>
      <c r="AK41">
        <v>2</v>
      </c>
      <c r="AL41">
        <v>1320</v>
      </c>
      <c r="AM41" s="30"/>
      <c r="AN41" t="s">
        <v>3667</v>
      </c>
      <c r="AO41" t="s">
        <v>1391</v>
      </c>
      <c r="AP41" s="30"/>
      <c r="AQ41" s="30"/>
      <c r="AR41" s="30"/>
      <c r="AS41">
        <v>1</v>
      </c>
      <c r="AT41" t="s">
        <v>3668</v>
      </c>
      <c r="AU41">
        <v>40</v>
      </c>
      <c r="AV41" s="30"/>
      <c r="AW41" s="30"/>
      <c r="AX41" t="s">
        <v>3669</v>
      </c>
      <c r="AY41" s="44" t="s">
        <v>504</v>
      </c>
      <c r="AZ41">
        <v>24</v>
      </c>
      <c r="BA41" t="s">
        <v>193</v>
      </c>
      <c r="BB41" s="30"/>
      <c r="BC41" t="s">
        <v>194</v>
      </c>
      <c r="BD41" t="s">
        <v>194</v>
      </c>
      <c r="BE41" t="s">
        <v>2936</v>
      </c>
      <c r="BF41" t="s">
        <v>196</v>
      </c>
      <c r="BJ41" s="30"/>
      <c r="BN41" t="s">
        <v>3235</v>
      </c>
      <c r="BO41" s="43" t="s">
        <v>3225</v>
      </c>
    </row>
    <row r="42" spans="1:69">
      <c r="A42" s="40" t="s">
        <v>434</v>
      </c>
      <c r="C42" t="s">
        <v>3251</v>
      </c>
      <c r="D42" s="40" t="s">
        <v>203</v>
      </c>
      <c r="E42" s="168" t="s">
        <v>2616</v>
      </c>
      <c r="F42" t="s">
        <v>3237</v>
      </c>
      <c r="G42" t="s">
        <v>3670</v>
      </c>
      <c r="H42">
        <v>2012</v>
      </c>
      <c r="I42" t="s">
        <v>660</v>
      </c>
      <c r="J42" t="s">
        <v>3253</v>
      </c>
      <c r="L42" s="43" t="s">
        <v>3254</v>
      </c>
      <c r="M42" t="s">
        <v>2622</v>
      </c>
      <c r="N42" t="s">
        <v>3623</v>
      </c>
      <c r="O42" t="s">
        <v>3624</v>
      </c>
      <c r="P42" s="30"/>
      <c r="Q42" s="46"/>
      <c r="R42" s="46"/>
      <c r="S42" s="42"/>
      <c r="T42" s="30"/>
      <c r="U42" s="30"/>
      <c r="V42" t="s">
        <v>174</v>
      </c>
      <c r="W42" t="s">
        <v>279</v>
      </c>
      <c r="X42" t="s">
        <v>3230</v>
      </c>
      <c r="Y42" s="30"/>
      <c r="Z42" s="30"/>
      <c r="AA42">
        <v>1</v>
      </c>
      <c r="AB42" t="s">
        <v>1181</v>
      </c>
      <c r="AC42" t="s">
        <v>1182</v>
      </c>
      <c r="AD42" s="30"/>
      <c r="AE42" s="30"/>
      <c r="AF42" s="30"/>
      <c r="AG42" s="30"/>
      <c r="AH42" s="30"/>
      <c r="AI42" s="30" t="s">
        <v>3255</v>
      </c>
      <c r="AJ42" s="30" t="s">
        <v>3255</v>
      </c>
      <c r="AK42" t="s">
        <v>3256</v>
      </c>
      <c r="AL42" s="30"/>
      <c r="AM42" s="30"/>
      <c r="AN42" s="30"/>
      <c r="AO42" t="s">
        <v>1619</v>
      </c>
      <c r="AP42" s="30"/>
      <c r="AQ42" s="30"/>
      <c r="AR42" s="30"/>
      <c r="AS42" s="30"/>
      <c r="AT42" t="s">
        <v>3257</v>
      </c>
      <c r="AV42" s="30"/>
      <c r="AW42" s="30"/>
      <c r="AX42" t="s">
        <v>3257</v>
      </c>
      <c r="AY42" s="44">
        <v>1</v>
      </c>
      <c r="AZ42">
        <v>6</v>
      </c>
      <c r="BA42" t="s">
        <v>120</v>
      </c>
      <c r="BB42" s="30"/>
      <c r="BC42" t="s">
        <v>194</v>
      </c>
      <c r="BD42" t="s">
        <v>194</v>
      </c>
      <c r="BE42" t="s">
        <v>593</v>
      </c>
      <c r="BF42" t="s">
        <v>196</v>
      </c>
      <c r="BN42" t="s">
        <v>3258</v>
      </c>
      <c r="BO42" s="5"/>
    </row>
    <row r="43" spans="1:69">
      <c r="A43" s="40" t="s">
        <v>434</v>
      </c>
      <c r="C43" t="s">
        <v>3260</v>
      </c>
      <c r="F43" t="s">
        <v>3671</v>
      </c>
      <c r="G43" t="s">
        <v>3252</v>
      </c>
      <c r="H43">
        <v>2013</v>
      </c>
      <c r="I43" t="s">
        <v>2631</v>
      </c>
      <c r="J43" t="s">
        <v>3262</v>
      </c>
      <c r="N43" s="30"/>
      <c r="O43" s="30"/>
      <c r="P43" s="30"/>
      <c r="Q43" s="30"/>
      <c r="R43" s="30"/>
      <c r="S43" s="30"/>
      <c r="T43" s="30"/>
      <c r="U43" t="s">
        <v>3672</v>
      </c>
      <c r="V43" t="s">
        <v>174</v>
      </c>
      <c r="W43" t="s">
        <v>2740</v>
      </c>
      <c r="X43" t="s">
        <v>1177</v>
      </c>
      <c r="Y43" s="30"/>
      <c r="Z43" s="30"/>
      <c r="AA43">
        <v>1</v>
      </c>
      <c r="AB43" t="s">
        <v>1181</v>
      </c>
      <c r="AC43" t="s">
        <v>3673</v>
      </c>
      <c r="AD43" s="30"/>
      <c r="AE43" s="30"/>
      <c r="AF43" s="30"/>
      <c r="AG43" s="30"/>
      <c r="AH43" s="30"/>
      <c r="AI43" t="s">
        <v>3436</v>
      </c>
      <c r="AJ43" t="s">
        <v>3436</v>
      </c>
      <c r="AK43" s="30"/>
      <c r="AL43" s="30"/>
      <c r="AM43" s="30"/>
      <c r="AN43" s="30"/>
      <c r="AO43" s="30"/>
      <c r="AP43" s="30"/>
      <c r="AQ43" s="30"/>
      <c r="AR43" s="30"/>
      <c r="AS43">
        <v>0</v>
      </c>
      <c r="AT43" t="s">
        <v>3619</v>
      </c>
      <c r="AU43" s="30"/>
      <c r="AV43" s="30"/>
      <c r="AW43" s="30"/>
      <c r="AX43" s="30"/>
      <c r="AY43" s="65"/>
      <c r="AZ43" s="30"/>
      <c r="BA43" t="s">
        <v>193</v>
      </c>
      <c r="BB43" t="s">
        <v>3265</v>
      </c>
      <c r="BC43" t="s">
        <v>194</v>
      </c>
      <c r="BD43" t="s">
        <v>194</v>
      </c>
      <c r="BE43" t="s">
        <v>3468</v>
      </c>
      <c r="BJ43" t="s">
        <v>3266</v>
      </c>
      <c r="BN43" s="98" t="s">
        <v>2700</v>
      </c>
      <c r="BO43" s="43" t="s">
        <v>3674</v>
      </c>
      <c r="BP43" t="s">
        <v>3675</v>
      </c>
    </row>
    <row r="44" spans="1:69">
      <c r="A44" s="40" t="s">
        <v>434</v>
      </c>
      <c r="C44" t="s">
        <v>2555</v>
      </c>
      <c r="F44" t="s">
        <v>3676</v>
      </c>
      <c r="G44" t="s">
        <v>3269</v>
      </c>
      <c r="H44">
        <v>2020</v>
      </c>
      <c r="I44" t="s">
        <v>2631</v>
      </c>
      <c r="J44" t="s">
        <v>3677</v>
      </c>
      <c r="L44" s="59" t="s">
        <v>3271</v>
      </c>
      <c r="M44" t="s">
        <v>2622</v>
      </c>
      <c r="N44" s="30"/>
      <c r="O44" s="30"/>
      <c r="P44" s="30"/>
      <c r="Q44" s="30"/>
      <c r="R44" t="s">
        <v>2544</v>
      </c>
      <c r="S44" t="s">
        <v>2544</v>
      </c>
      <c r="T44" t="s">
        <v>3274</v>
      </c>
      <c r="U44" t="s">
        <v>3678</v>
      </c>
      <c r="V44" t="s">
        <v>174</v>
      </c>
      <c r="W44" t="s">
        <v>2740</v>
      </c>
      <c r="X44" t="s">
        <v>3276</v>
      </c>
      <c r="Y44" s="30"/>
      <c r="Z44" s="30"/>
      <c r="AA44">
        <v>1</v>
      </c>
      <c r="AB44" t="s">
        <v>1181</v>
      </c>
      <c r="AC44" t="s">
        <v>2843</v>
      </c>
      <c r="AD44" s="30"/>
      <c r="AE44" s="30"/>
      <c r="AF44" t="s">
        <v>3679</v>
      </c>
      <c r="AG44" s="30"/>
      <c r="AH44" s="30"/>
      <c r="AI44" t="s">
        <v>3436</v>
      </c>
      <c r="AJ44" t="s">
        <v>3436</v>
      </c>
      <c r="AK44">
        <v>2.8</v>
      </c>
      <c r="AL44" s="30"/>
      <c r="AM44" s="30"/>
      <c r="AN44" s="30"/>
      <c r="AO44" t="s">
        <v>252</v>
      </c>
      <c r="AP44" s="30"/>
      <c r="AQ44" t="s">
        <v>3680</v>
      </c>
      <c r="AR44" s="30"/>
      <c r="AS44">
        <v>1</v>
      </c>
      <c r="AT44" s="30"/>
      <c r="AU44" s="30"/>
      <c r="AV44" s="30"/>
      <c r="AW44" s="30"/>
      <c r="AX44" s="30"/>
      <c r="AY44" s="44">
        <v>1</v>
      </c>
      <c r="AZ44">
        <v>29</v>
      </c>
      <c r="BA44" t="s">
        <v>120</v>
      </c>
      <c r="BC44" t="s">
        <v>194</v>
      </c>
      <c r="BD44" t="s">
        <v>194</v>
      </c>
      <c r="BE44" t="s">
        <v>3468</v>
      </c>
      <c r="BF44" t="s">
        <v>196</v>
      </c>
      <c r="BJ44" t="s">
        <v>3280</v>
      </c>
      <c r="BN44" t="s">
        <v>3681</v>
      </c>
      <c r="BO44" s="43" t="s">
        <v>3271</v>
      </c>
    </row>
    <row r="45" spans="1:69">
      <c r="A45" s="100" t="s">
        <v>2888</v>
      </c>
      <c r="B45" s="100" t="s">
        <v>434</v>
      </c>
      <c r="C45" s="100" t="s">
        <v>3682</v>
      </c>
      <c r="D45" s="100"/>
      <c r="E45" s="100"/>
      <c r="F45" s="100" t="s">
        <v>3683</v>
      </c>
      <c r="G45" s="100" t="s">
        <v>3684</v>
      </c>
      <c r="H45" s="100">
        <v>2002</v>
      </c>
      <c r="I45" s="100" t="s">
        <v>802</v>
      </c>
      <c r="J45" s="100" t="s">
        <v>3685</v>
      </c>
      <c r="K45" s="100" t="s">
        <v>2622</v>
      </c>
      <c r="L45" s="100" t="s">
        <v>3686</v>
      </c>
      <c r="M45" s="100" t="s">
        <v>3686</v>
      </c>
      <c r="N45" s="100" t="s">
        <v>3686</v>
      </c>
      <c r="O45" s="100" t="s">
        <v>3686</v>
      </c>
      <c r="P45" s="100" t="s">
        <v>3686</v>
      </c>
      <c r="Q45" s="100" t="s">
        <v>3686</v>
      </c>
      <c r="R45" s="100" t="s">
        <v>3686</v>
      </c>
      <c r="S45" s="100" t="s">
        <v>3686</v>
      </c>
      <c r="T45" s="100" t="s">
        <v>174</v>
      </c>
      <c r="U45" s="100" t="s">
        <v>3687</v>
      </c>
      <c r="V45" s="100" t="s">
        <v>3688</v>
      </c>
      <c r="W45" s="100" t="s">
        <v>3689</v>
      </c>
      <c r="X45" s="100" t="s">
        <v>3686</v>
      </c>
      <c r="Y45" s="100" t="s">
        <v>3686</v>
      </c>
      <c r="Z45" s="100" t="s">
        <v>3686</v>
      </c>
      <c r="AA45" s="100" t="s">
        <v>3686</v>
      </c>
      <c r="AB45" s="100" t="s">
        <v>3686</v>
      </c>
      <c r="AC45" s="100" t="s">
        <v>3686</v>
      </c>
      <c r="AD45" s="100" t="s">
        <v>3686</v>
      </c>
      <c r="AE45" s="100" t="s">
        <v>3686</v>
      </c>
      <c r="AF45" s="100" t="s">
        <v>3686</v>
      </c>
      <c r="AG45" s="100" t="s">
        <v>3686</v>
      </c>
      <c r="AH45" s="100" t="s">
        <v>3686</v>
      </c>
      <c r="AI45" s="100" t="s">
        <v>3686</v>
      </c>
      <c r="AJ45" s="100" t="s">
        <v>3686</v>
      </c>
      <c r="AK45" s="100" t="s">
        <v>3686</v>
      </c>
      <c r="AL45" s="100" t="s">
        <v>3686</v>
      </c>
      <c r="AM45" s="100" t="s">
        <v>3686</v>
      </c>
      <c r="AN45" s="100" t="s">
        <v>3686</v>
      </c>
      <c r="AO45" s="100" t="s">
        <v>3686</v>
      </c>
      <c r="AP45" s="100" t="s">
        <v>3686</v>
      </c>
      <c r="AQ45" s="100" t="s">
        <v>3686</v>
      </c>
      <c r="AR45" s="100" t="s">
        <v>3686</v>
      </c>
      <c r="AS45" s="100" t="s">
        <v>3686</v>
      </c>
      <c r="AT45" s="100" t="s">
        <v>3686</v>
      </c>
      <c r="AU45" s="100" t="s">
        <v>3686</v>
      </c>
      <c r="AV45" s="100" t="s">
        <v>3686</v>
      </c>
      <c r="AW45" s="100" t="s">
        <v>3686</v>
      </c>
      <c r="AX45" s="100" t="s">
        <v>3686</v>
      </c>
      <c r="AY45" s="100" t="s">
        <v>3686</v>
      </c>
      <c r="AZ45" s="100" t="s">
        <v>3686</v>
      </c>
      <c r="BA45" s="100" t="s">
        <v>3686</v>
      </c>
      <c r="BB45" s="100" t="s">
        <v>3686</v>
      </c>
      <c r="BC45" s="100" t="s">
        <v>3686</v>
      </c>
      <c r="BD45" s="100" t="s">
        <v>3690</v>
      </c>
      <c r="BE45" s="100" t="s">
        <v>3691</v>
      </c>
      <c r="BF45" s="69"/>
      <c r="BG45" s="69"/>
      <c r="BH45" s="69"/>
      <c r="BI45" s="69"/>
      <c r="BJ45" s="69"/>
      <c r="BK45" s="69"/>
      <c r="BL45" s="69"/>
      <c r="BM45" s="69"/>
      <c r="BN45" s="69"/>
      <c r="BO45" s="69"/>
      <c r="BP45" s="69"/>
      <c r="BQ45" s="69"/>
    </row>
    <row r="46" spans="1:69">
      <c r="A46" s="40" t="s">
        <v>434</v>
      </c>
      <c r="C46" t="s">
        <v>3692</v>
      </c>
      <c r="F46" t="s">
        <v>3237</v>
      </c>
      <c r="G46" t="s">
        <v>3693</v>
      </c>
      <c r="H46">
        <v>2011</v>
      </c>
      <c r="I46" t="s">
        <v>2631</v>
      </c>
      <c r="J46" t="s">
        <v>3239</v>
      </c>
      <c r="L46" s="45" t="s">
        <v>3240</v>
      </c>
      <c r="M46" t="s">
        <v>2622</v>
      </c>
      <c r="N46" t="s">
        <v>3694</v>
      </c>
      <c r="O46" t="s">
        <v>3695</v>
      </c>
      <c r="P46" s="30"/>
      <c r="Q46" s="30"/>
      <c r="R46" s="30"/>
      <c r="S46" s="30"/>
      <c r="T46" s="30"/>
      <c r="U46" t="s">
        <v>3696</v>
      </c>
      <c r="V46" t="s">
        <v>174</v>
      </c>
      <c r="W46" t="s">
        <v>175</v>
      </c>
      <c r="X46" t="s">
        <v>3697</v>
      </c>
      <c r="Y46" t="s">
        <v>1800</v>
      </c>
      <c r="Z46" t="s">
        <v>3244</v>
      </c>
      <c r="AA46">
        <v>1</v>
      </c>
      <c r="AB46" t="s">
        <v>848</v>
      </c>
      <c r="AC46" t="s">
        <v>849</v>
      </c>
      <c r="AD46" s="30"/>
      <c r="AE46" s="30"/>
      <c r="AF46" s="30"/>
      <c r="AG46" t="s">
        <v>3698</v>
      </c>
      <c r="AH46" s="30"/>
      <c r="AI46" t="s">
        <v>3436</v>
      </c>
      <c r="AJ46" t="s">
        <v>3436</v>
      </c>
      <c r="AK46" s="30"/>
      <c r="AL46">
        <v>120</v>
      </c>
      <c r="AM46" s="30"/>
      <c r="AN46" t="s">
        <v>3699</v>
      </c>
      <c r="AO46">
        <v>3</v>
      </c>
      <c r="AP46" t="s">
        <v>3245</v>
      </c>
      <c r="AQ46" s="30"/>
      <c r="AR46" t="s">
        <v>3700</v>
      </c>
      <c r="AS46" s="30"/>
      <c r="AT46" t="s">
        <v>3700</v>
      </c>
      <c r="AV46" s="30"/>
      <c r="AW46" s="30"/>
      <c r="AX46" s="30"/>
      <c r="AY46" s="44" t="s">
        <v>504</v>
      </c>
      <c r="AZ46" s="30"/>
      <c r="BA46" s="30"/>
      <c r="BB46" s="30"/>
      <c r="BC46" t="s">
        <v>194</v>
      </c>
      <c r="BD46" t="s">
        <v>194</v>
      </c>
      <c r="BE46" t="s">
        <v>3468</v>
      </c>
      <c r="BF46" t="s">
        <v>196</v>
      </c>
      <c r="BJ46" t="s">
        <v>3248</v>
      </c>
      <c r="BK46" s="30"/>
      <c r="BL46" s="30"/>
      <c r="BM46" s="30"/>
      <c r="BN46" t="s">
        <v>3249</v>
      </c>
      <c r="BO46" s="45"/>
    </row>
    <row r="47" spans="1:69">
      <c r="A47" s="69" t="s">
        <v>434</v>
      </c>
      <c r="B47" s="69"/>
      <c r="C47" s="69" t="s">
        <v>3701</v>
      </c>
      <c r="D47" s="69"/>
      <c r="E47" s="69"/>
      <c r="F47" s="69" t="s">
        <v>3702</v>
      </c>
      <c r="G47" s="69"/>
      <c r="H47" s="69">
        <v>2013</v>
      </c>
      <c r="I47" s="69"/>
      <c r="J47" s="69" t="s">
        <v>3703</v>
      </c>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69"/>
      <c r="AR47" s="69"/>
      <c r="AS47" s="69"/>
      <c r="AT47" s="69"/>
      <c r="AU47" s="69"/>
      <c r="AV47" s="69"/>
      <c r="AW47" s="69"/>
      <c r="AX47" s="69"/>
      <c r="AY47" s="99"/>
      <c r="AZ47" s="69"/>
      <c r="BA47" s="69"/>
      <c r="BB47" s="69"/>
      <c r="BC47" s="69"/>
      <c r="BD47" s="69"/>
      <c r="BE47" s="69"/>
      <c r="BF47" s="69"/>
      <c r="BG47" s="69"/>
      <c r="BH47" s="69"/>
      <c r="BI47" s="69"/>
      <c r="BJ47" s="69"/>
      <c r="BK47" s="69"/>
      <c r="BL47" s="69"/>
      <c r="BM47" s="69"/>
      <c r="BN47" s="69"/>
      <c r="BO47" s="69"/>
      <c r="BP47" s="69" t="s">
        <v>3704</v>
      </c>
      <c r="BQ47" s="69"/>
    </row>
    <row r="48" spans="1:69">
      <c r="A48" s="69" t="s">
        <v>434</v>
      </c>
      <c r="B48" s="69"/>
      <c r="C48" s="69" t="s">
        <v>3705</v>
      </c>
      <c r="D48" s="69"/>
      <c r="E48" s="69"/>
      <c r="F48" s="69" t="s">
        <v>3702</v>
      </c>
      <c r="G48" s="69"/>
      <c r="H48" s="69">
        <v>2016</v>
      </c>
      <c r="I48" s="69"/>
      <c r="J48" s="69" t="s">
        <v>3706</v>
      </c>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99"/>
      <c r="AZ48" s="69"/>
      <c r="BA48" s="69"/>
      <c r="BB48" s="69"/>
      <c r="BC48" s="69"/>
      <c r="BD48" s="69"/>
      <c r="BE48" s="69"/>
      <c r="BF48" s="69"/>
      <c r="BG48" s="69"/>
      <c r="BH48" s="69"/>
      <c r="BI48" s="69"/>
      <c r="BJ48" s="69"/>
      <c r="BK48" s="69"/>
      <c r="BL48" s="69"/>
      <c r="BM48" s="69"/>
      <c r="BN48" s="69"/>
      <c r="BO48" s="69"/>
      <c r="BP48" s="69" t="s">
        <v>3707</v>
      </c>
      <c r="BQ48" s="69"/>
    </row>
    <row r="49" spans="1:69">
      <c r="A49" s="51" t="s">
        <v>434</v>
      </c>
      <c r="B49" s="51"/>
      <c r="C49" s="51" t="s">
        <v>3283</v>
      </c>
      <c r="D49" s="51"/>
      <c r="E49" s="51"/>
      <c r="F49" s="51" t="s">
        <v>3708</v>
      </c>
      <c r="G49" s="51"/>
      <c r="H49" s="51">
        <v>2019</v>
      </c>
      <c r="I49" s="51"/>
      <c r="J49" s="51" t="s">
        <v>3709</v>
      </c>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66"/>
      <c r="AZ49" s="51"/>
      <c r="BA49" s="51"/>
      <c r="BB49" s="51"/>
      <c r="BC49" s="51"/>
      <c r="BD49" s="51"/>
      <c r="BE49" s="51"/>
      <c r="BF49" s="51"/>
      <c r="BG49" s="51"/>
      <c r="BH49" s="51"/>
      <c r="BI49" s="51"/>
      <c r="BJ49" s="51"/>
      <c r="BK49" s="51"/>
      <c r="BL49" s="51"/>
      <c r="BM49" s="51"/>
      <c r="BN49" s="51"/>
      <c r="BO49" s="51"/>
      <c r="BP49" s="51" t="s">
        <v>3286</v>
      </c>
      <c r="BQ49" s="51"/>
    </row>
    <row r="50" spans="1:69">
      <c r="A50" s="40" t="s">
        <v>434</v>
      </c>
      <c r="C50" t="s">
        <v>3287</v>
      </c>
      <c r="F50" t="s">
        <v>3710</v>
      </c>
      <c r="G50" t="s">
        <v>3289</v>
      </c>
      <c r="H50">
        <v>2016</v>
      </c>
      <c r="I50" t="s">
        <v>2619</v>
      </c>
      <c r="J50" t="s">
        <v>3290</v>
      </c>
      <c r="M50" t="s">
        <v>2622</v>
      </c>
      <c r="N50" s="30"/>
      <c r="O50" s="30"/>
      <c r="P50" s="30"/>
      <c r="Q50" s="30"/>
      <c r="R50" s="30"/>
      <c r="S50" s="30"/>
      <c r="T50" s="30"/>
      <c r="U50" t="s">
        <v>3711</v>
      </c>
      <c r="V50" t="s">
        <v>174</v>
      </c>
      <c r="W50" s="30"/>
      <c r="X50" s="30"/>
      <c r="Y50" s="30"/>
      <c r="Z50" s="30"/>
      <c r="AA50">
        <v>1</v>
      </c>
      <c r="AB50" t="s">
        <v>3292</v>
      </c>
      <c r="AC50" t="s">
        <v>3293</v>
      </c>
      <c r="AD50" s="30"/>
      <c r="AE50" s="30"/>
      <c r="AF50" s="30"/>
      <c r="AG50" s="30"/>
      <c r="AH50" s="30"/>
      <c r="AI50" s="30"/>
      <c r="AJ50" s="30"/>
      <c r="AK50" s="30"/>
      <c r="AL50" s="30"/>
      <c r="AM50" s="30"/>
      <c r="AN50" s="30"/>
      <c r="AO50" s="30"/>
      <c r="AP50" s="30"/>
      <c r="AQ50" s="30"/>
      <c r="AR50" s="30"/>
      <c r="AS50" s="30"/>
      <c r="AT50" s="30"/>
      <c r="AU50" s="30"/>
      <c r="AV50" s="30"/>
      <c r="AW50" s="30"/>
      <c r="AX50" s="30"/>
      <c r="AY50" s="65"/>
      <c r="AZ50" s="30"/>
      <c r="BA50" t="s">
        <v>120</v>
      </c>
      <c r="BB50" s="30"/>
      <c r="BC50" t="s">
        <v>194</v>
      </c>
      <c r="BD50" t="s">
        <v>194</v>
      </c>
      <c r="BE50" t="s">
        <v>3468</v>
      </c>
      <c r="BF50" t="s">
        <v>196</v>
      </c>
      <c r="BJ50" s="30"/>
      <c r="BN50" t="s">
        <v>2866</v>
      </c>
      <c r="BO50" s="43" t="s">
        <v>3712</v>
      </c>
      <c r="BP50" t="s">
        <v>3294</v>
      </c>
    </row>
    <row r="51" spans="1:69">
      <c r="A51" s="40" t="s">
        <v>434</v>
      </c>
      <c r="C51" t="s">
        <v>3295</v>
      </c>
      <c r="F51" t="s">
        <v>3296</v>
      </c>
      <c r="G51" t="s">
        <v>3297</v>
      </c>
      <c r="H51">
        <v>2018</v>
      </c>
      <c r="I51" t="s">
        <v>2631</v>
      </c>
      <c r="J51" t="s">
        <v>3713</v>
      </c>
      <c r="L51" s="59" t="s">
        <v>3299</v>
      </c>
      <c r="M51" t="s">
        <v>2622</v>
      </c>
      <c r="N51" s="30"/>
      <c r="O51" s="30"/>
      <c r="P51" s="30"/>
      <c r="Q51" s="30"/>
      <c r="R51" s="30"/>
      <c r="S51" s="30"/>
      <c r="T51" s="30"/>
      <c r="U51" t="s">
        <v>3714</v>
      </c>
      <c r="V51" t="s">
        <v>174</v>
      </c>
      <c r="W51" t="s">
        <v>2740</v>
      </c>
      <c r="X51" t="s">
        <v>3301</v>
      </c>
      <c r="Y51" s="30"/>
      <c r="Z51" s="30"/>
      <c r="AA51">
        <v>1</v>
      </c>
      <c r="AB51" t="s">
        <v>1181</v>
      </c>
      <c r="AC51" t="s">
        <v>3302</v>
      </c>
      <c r="AD51" t="s">
        <v>3303</v>
      </c>
      <c r="AE51" t="s">
        <v>3715</v>
      </c>
      <c r="AF51" t="s">
        <v>3305</v>
      </c>
      <c r="AG51" s="30"/>
      <c r="AH51" s="30"/>
      <c r="AI51" s="50" t="s">
        <v>3716</v>
      </c>
      <c r="AJ51" s="50" t="s">
        <v>3716</v>
      </c>
      <c r="AK51" t="s">
        <v>3307</v>
      </c>
      <c r="AL51" s="52">
        <v>9600</v>
      </c>
      <c r="AM51" s="30"/>
      <c r="AN51" t="s">
        <v>3717</v>
      </c>
      <c r="AO51" s="41" t="s">
        <v>2825</v>
      </c>
      <c r="AP51" s="30"/>
      <c r="AQ51" s="30"/>
      <c r="AR51" s="30"/>
      <c r="AS51" s="134" t="s">
        <v>3718</v>
      </c>
      <c r="AT51" t="s">
        <v>3619</v>
      </c>
      <c r="AU51" s="30"/>
      <c r="AV51" s="30"/>
      <c r="AW51" s="30"/>
      <c r="AX51" t="s">
        <v>3719</v>
      </c>
      <c r="AY51" s="44" t="s">
        <v>504</v>
      </c>
      <c r="AZ51" s="30"/>
      <c r="BA51" s="50" t="s">
        <v>193</v>
      </c>
      <c r="BC51" t="s">
        <v>194</v>
      </c>
      <c r="BD51" t="s">
        <v>194</v>
      </c>
      <c r="BE51" t="s">
        <v>2779</v>
      </c>
      <c r="BF51" t="s">
        <v>1550</v>
      </c>
      <c r="BJ51" t="s">
        <v>3310</v>
      </c>
      <c r="BN51" t="s">
        <v>3311</v>
      </c>
      <c r="BO51" s="59" t="s">
        <v>3299</v>
      </c>
      <c r="BP51" t="s">
        <v>3312</v>
      </c>
    </row>
    <row r="52" spans="1:69">
      <c r="A52" s="40" t="s">
        <v>434</v>
      </c>
      <c r="C52" t="s">
        <v>3313</v>
      </c>
      <c r="F52" t="s">
        <v>3296</v>
      </c>
      <c r="G52" t="s">
        <v>3297</v>
      </c>
      <c r="H52">
        <v>2018</v>
      </c>
      <c r="I52" t="s">
        <v>2631</v>
      </c>
      <c r="J52" t="s">
        <v>3713</v>
      </c>
      <c r="L52" s="59" t="s">
        <v>3299</v>
      </c>
      <c r="M52" t="s">
        <v>2622</v>
      </c>
      <c r="N52" s="30"/>
      <c r="O52" s="30"/>
      <c r="P52" s="30"/>
      <c r="Q52" s="30"/>
      <c r="R52" s="30"/>
      <c r="S52" s="30"/>
      <c r="T52" s="30"/>
      <c r="U52" t="s">
        <v>3714</v>
      </c>
      <c r="V52" t="s">
        <v>174</v>
      </c>
      <c r="W52" t="s">
        <v>2740</v>
      </c>
      <c r="X52" t="s">
        <v>3301</v>
      </c>
      <c r="Y52" s="30"/>
      <c r="Z52" s="30"/>
      <c r="AA52">
        <v>1</v>
      </c>
      <c r="AB52" t="s">
        <v>1181</v>
      </c>
      <c r="AC52" t="s">
        <v>3302</v>
      </c>
      <c r="AD52" t="s">
        <v>3303</v>
      </c>
      <c r="AE52" t="s">
        <v>3715</v>
      </c>
      <c r="AF52" t="s">
        <v>3305</v>
      </c>
      <c r="AG52" s="30"/>
      <c r="AH52" s="30"/>
      <c r="AI52" s="50" t="s">
        <v>3716</v>
      </c>
      <c r="AJ52" s="50" t="s">
        <v>3716</v>
      </c>
      <c r="AK52" t="s">
        <v>3720</v>
      </c>
      <c r="AL52" s="52">
        <v>9600</v>
      </c>
      <c r="AM52" s="30"/>
      <c r="AN52" t="s">
        <v>3717</v>
      </c>
      <c r="AO52" s="41" t="s">
        <v>2825</v>
      </c>
      <c r="AP52" s="30"/>
      <c r="AQ52" s="30"/>
      <c r="AR52" s="30"/>
      <c r="AS52" s="134" t="s">
        <v>3718</v>
      </c>
      <c r="AT52" t="s">
        <v>3619</v>
      </c>
      <c r="AU52" s="30"/>
      <c r="AV52" s="30"/>
      <c r="AW52" s="30"/>
      <c r="AX52" t="s">
        <v>3719</v>
      </c>
      <c r="AY52" s="44" t="s">
        <v>504</v>
      </c>
      <c r="AZ52" s="30"/>
      <c r="BA52" s="50" t="s">
        <v>193</v>
      </c>
      <c r="BC52" t="s">
        <v>194</v>
      </c>
      <c r="BD52" t="s">
        <v>194</v>
      </c>
      <c r="BE52" t="s">
        <v>2779</v>
      </c>
      <c r="BF52" t="s">
        <v>1550</v>
      </c>
      <c r="BJ52" t="s">
        <v>3310</v>
      </c>
      <c r="BN52" t="s">
        <v>3311</v>
      </c>
      <c r="BO52" s="59" t="s">
        <v>3299</v>
      </c>
      <c r="BP52" t="s">
        <v>3312</v>
      </c>
    </row>
    <row r="53" spans="1:69">
      <c r="A53" s="40" t="s">
        <v>434</v>
      </c>
      <c r="C53" t="s">
        <v>422</v>
      </c>
      <c r="F53" t="s">
        <v>3721</v>
      </c>
      <c r="G53" t="s">
        <v>3341</v>
      </c>
      <c r="H53">
        <v>2008</v>
      </c>
      <c r="I53" t="s">
        <v>307</v>
      </c>
      <c r="J53" t="s">
        <v>3342</v>
      </c>
      <c r="L53" s="59" t="s">
        <v>3319</v>
      </c>
      <c r="M53" t="s">
        <v>2622</v>
      </c>
      <c r="N53" s="30"/>
      <c r="O53" s="30"/>
      <c r="P53" s="30"/>
      <c r="Q53" s="30"/>
      <c r="R53" t="s">
        <v>3343</v>
      </c>
      <c r="S53" t="s">
        <v>3722</v>
      </c>
      <c r="T53" t="s">
        <v>3345</v>
      </c>
      <c r="U53" t="s">
        <v>3723</v>
      </c>
      <c r="V53" t="s">
        <v>174</v>
      </c>
      <c r="W53" t="s">
        <v>2740</v>
      </c>
      <c r="X53" t="s">
        <v>3724</v>
      </c>
      <c r="Y53" s="30"/>
      <c r="Z53" s="30"/>
      <c r="AA53">
        <v>3</v>
      </c>
      <c r="AB53" t="s">
        <v>3725</v>
      </c>
      <c r="AC53" t="s">
        <v>3349</v>
      </c>
      <c r="AD53" t="s">
        <v>3350</v>
      </c>
      <c r="AE53" s="30"/>
      <c r="AF53" s="30"/>
      <c r="AG53" s="30"/>
      <c r="AH53" s="30"/>
      <c r="AI53" t="s">
        <v>3436</v>
      </c>
      <c r="AJ53" t="s">
        <v>3436</v>
      </c>
      <c r="AK53">
        <v>50</v>
      </c>
      <c r="AL53" s="52">
        <v>20000</v>
      </c>
      <c r="AM53" s="30"/>
      <c r="AN53" s="49">
        <v>800</v>
      </c>
      <c r="AO53" t="s">
        <v>419</v>
      </c>
      <c r="AP53" s="30"/>
      <c r="AQ53" s="30"/>
      <c r="AR53" s="30"/>
      <c r="AS53">
        <v>0</v>
      </c>
      <c r="AT53" s="30"/>
      <c r="AU53" s="30"/>
      <c r="AV53" s="30"/>
      <c r="AW53" s="30"/>
      <c r="AX53" t="s">
        <v>3726</v>
      </c>
      <c r="AY53" s="44">
        <v>1</v>
      </c>
      <c r="AZ53">
        <v>5</v>
      </c>
      <c r="BA53" t="s">
        <v>193</v>
      </c>
      <c r="BC53" s="30" t="s">
        <v>3727</v>
      </c>
      <c r="BD53" s="30"/>
      <c r="BE53" s="30"/>
      <c r="BF53" s="30"/>
      <c r="BJ53" s="30"/>
      <c r="BM53" t="s">
        <v>3354</v>
      </c>
      <c r="BO53" s="59" t="s">
        <v>3319</v>
      </c>
      <c r="BP53" t="s">
        <v>3728</v>
      </c>
    </row>
    <row r="54" spans="1:69">
      <c r="A54" s="40" t="s">
        <v>434</v>
      </c>
      <c r="C54" t="s">
        <v>3315</v>
      </c>
      <c r="F54" t="s">
        <v>3729</v>
      </c>
      <c r="G54" t="s">
        <v>3730</v>
      </c>
      <c r="H54">
        <v>2004</v>
      </c>
      <c r="I54" t="s">
        <v>307</v>
      </c>
      <c r="J54" t="s">
        <v>3731</v>
      </c>
      <c r="L54" s="59" t="s">
        <v>3319</v>
      </c>
      <c r="M54" t="s">
        <v>2738</v>
      </c>
      <c r="N54" s="40"/>
      <c r="O54" s="40"/>
      <c r="P54" s="40"/>
      <c r="Q54" s="40"/>
      <c r="R54" s="47" t="s">
        <v>3320</v>
      </c>
      <c r="S54" t="s">
        <v>3732</v>
      </c>
      <c r="T54" t="s">
        <v>3733</v>
      </c>
      <c r="U54" t="s">
        <v>3734</v>
      </c>
      <c r="V54" t="s">
        <v>174</v>
      </c>
      <c r="W54" t="s">
        <v>3735</v>
      </c>
      <c r="X54" t="s">
        <v>3324</v>
      </c>
      <c r="Y54" s="30"/>
      <c r="Z54" s="30"/>
      <c r="AA54" t="s">
        <v>3736</v>
      </c>
      <c r="AB54" s="30"/>
      <c r="AC54" t="s">
        <v>3326</v>
      </c>
      <c r="AD54" t="s">
        <v>3737</v>
      </c>
      <c r="AE54" t="s">
        <v>3738</v>
      </c>
      <c r="AF54" t="s">
        <v>3739</v>
      </c>
      <c r="AG54" s="30"/>
      <c r="AH54">
        <v>8</v>
      </c>
      <c r="AI54" t="s">
        <v>3436</v>
      </c>
      <c r="AJ54" t="s">
        <v>3436</v>
      </c>
      <c r="AL54" t="s">
        <v>3740</v>
      </c>
      <c r="AM54" s="30"/>
      <c r="AN54" t="s">
        <v>3332</v>
      </c>
      <c r="AO54" t="s">
        <v>3332</v>
      </c>
      <c r="AP54" s="30" t="s">
        <v>3741</v>
      </c>
      <c r="AQ54" t="s">
        <v>3742</v>
      </c>
      <c r="AR54" s="30" t="s">
        <v>3741</v>
      </c>
      <c r="AS54">
        <v>1</v>
      </c>
      <c r="AT54" t="s">
        <v>3743</v>
      </c>
      <c r="AU54" s="30"/>
      <c r="AV54" s="30"/>
      <c r="AW54" s="30"/>
      <c r="AX54" t="s">
        <v>3726</v>
      </c>
      <c r="AY54" s="44">
        <v>1</v>
      </c>
      <c r="AZ54" t="s">
        <v>3744</v>
      </c>
      <c r="BA54" t="s">
        <v>193</v>
      </c>
      <c r="BC54" t="s">
        <v>194</v>
      </c>
      <c r="BD54" s="30"/>
      <c r="BE54" s="30"/>
      <c r="BF54" s="30"/>
      <c r="BJ54" s="30"/>
      <c r="BM54" t="s">
        <v>3337</v>
      </c>
      <c r="BO54" s="59" t="s">
        <v>3319</v>
      </c>
      <c r="BP54" t="s">
        <v>3338</v>
      </c>
    </row>
    <row r="55" spans="1:69">
      <c r="A55" s="40" t="s">
        <v>434</v>
      </c>
      <c r="C55" t="s">
        <v>3356</v>
      </c>
      <c r="F55" t="s">
        <v>3745</v>
      </c>
      <c r="G55" t="s">
        <v>3358</v>
      </c>
      <c r="H55">
        <v>2018</v>
      </c>
      <c r="I55" t="s">
        <v>389</v>
      </c>
      <c r="J55" t="s">
        <v>3746</v>
      </c>
      <c r="L55" s="30"/>
      <c r="M55" t="s">
        <v>2622</v>
      </c>
      <c r="N55" s="30" t="s">
        <v>649</v>
      </c>
      <c r="O55" s="30"/>
      <c r="P55" s="30"/>
      <c r="Q55" s="30"/>
      <c r="R55" t="s">
        <v>3360</v>
      </c>
      <c r="S55" t="s">
        <v>3360</v>
      </c>
      <c r="T55" t="s">
        <v>3747</v>
      </c>
      <c r="U55" t="s">
        <v>3748</v>
      </c>
      <c r="V55" t="s">
        <v>174</v>
      </c>
      <c r="W55" t="s">
        <v>214</v>
      </c>
      <c r="X55" t="s">
        <v>2949</v>
      </c>
      <c r="Y55" s="30"/>
      <c r="Z55" s="30"/>
      <c r="AA55">
        <v>5</v>
      </c>
      <c r="AB55" t="s">
        <v>3749</v>
      </c>
      <c r="AC55" t="s">
        <v>3363</v>
      </c>
      <c r="AD55" t="s">
        <v>3750</v>
      </c>
      <c r="AE55" s="30" t="s">
        <v>3751</v>
      </c>
      <c r="AF55" t="s">
        <v>3752</v>
      </c>
      <c r="AG55" s="30"/>
      <c r="AH55">
        <v>5</v>
      </c>
      <c r="AI55" t="s">
        <v>3514</v>
      </c>
      <c r="AJ55" t="s">
        <v>3514</v>
      </c>
      <c r="AK55" t="s">
        <v>3367</v>
      </c>
      <c r="AL55" t="s">
        <v>3368</v>
      </c>
      <c r="AM55" t="s">
        <v>3369</v>
      </c>
      <c r="AN55">
        <v>83</v>
      </c>
      <c r="AO55" t="s">
        <v>252</v>
      </c>
      <c r="AP55" s="30"/>
      <c r="AQ55" s="30"/>
      <c r="AR55" s="30"/>
      <c r="AS55">
        <v>0</v>
      </c>
      <c r="AT55" s="30" t="s">
        <v>3753</v>
      </c>
      <c r="AU55" s="30"/>
      <c r="AV55" s="30" t="s">
        <v>3754</v>
      </c>
      <c r="AW55" s="30"/>
      <c r="AX55" s="30"/>
      <c r="AY55" s="65"/>
      <c r="AZ55" s="49" t="s">
        <v>3372</v>
      </c>
      <c r="BA55" t="s">
        <v>120</v>
      </c>
      <c r="BB55" s="30"/>
      <c r="BC55" t="s">
        <v>194</v>
      </c>
      <c r="BD55" s="30"/>
      <c r="BE55" s="30"/>
      <c r="BF55" s="30"/>
      <c r="BH55" t="s">
        <v>3755</v>
      </c>
      <c r="BJ55" s="30"/>
      <c r="BN55" t="s">
        <v>3375</v>
      </c>
      <c r="BO55" s="30"/>
      <c r="BP55" t="s">
        <v>3376</v>
      </c>
    </row>
    <row r="56" spans="1:69">
      <c r="A56" s="40" t="s">
        <v>434</v>
      </c>
      <c r="C56" t="s">
        <v>3354</v>
      </c>
      <c r="F56" t="s">
        <v>3378</v>
      </c>
      <c r="G56" t="s">
        <v>3379</v>
      </c>
      <c r="H56">
        <v>2005</v>
      </c>
      <c r="I56" t="s">
        <v>389</v>
      </c>
      <c r="J56" t="s">
        <v>3380</v>
      </c>
      <c r="L56" s="30"/>
      <c r="M56" t="s">
        <v>2622</v>
      </c>
      <c r="N56" s="46"/>
      <c r="O56" s="46"/>
      <c r="P56" s="46"/>
      <c r="Q56" s="46"/>
      <c r="R56" s="30" t="s">
        <v>3393</v>
      </c>
      <c r="S56" t="s">
        <v>3756</v>
      </c>
      <c r="T56" s="30" t="s">
        <v>3395</v>
      </c>
      <c r="U56" s="30"/>
      <c r="V56" t="s">
        <v>174</v>
      </c>
      <c r="W56" t="s">
        <v>3757</v>
      </c>
      <c r="X56" t="s">
        <v>3758</v>
      </c>
      <c r="Y56" s="30"/>
      <c r="Z56" s="30"/>
      <c r="AA56" t="s">
        <v>3759</v>
      </c>
      <c r="AB56" t="s">
        <v>3760</v>
      </c>
      <c r="AC56" t="s">
        <v>3761</v>
      </c>
      <c r="AD56" t="s">
        <v>3762</v>
      </c>
      <c r="AE56" s="30"/>
      <c r="AF56" s="30" t="s">
        <v>3386</v>
      </c>
      <c r="AG56" s="30"/>
      <c r="AH56" s="30"/>
      <c r="AI56" t="s">
        <v>3763</v>
      </c>
      <c r="AJ56" s="30" t="s">
        <v>3764</v>
      </c>
      <c r="AK56" s="30"/>
      <c r="AL56" s="52" t="s">
        <v>3765</v>
      </c>
      <c r="AM56" s="30"/>
      <c r="AN56" s="30"/>
      <c r="AO56" s="30" t="s">
        <v>3766</v>
      </c>
      <c r="AP56" s="30"/>
      <c r="AQ56" s="30"/>
      <c r="AR56" s="30"/>
      <c r="AS56" s="30"/>
      <c r="AT56" t="s">
        <v>3767</v>
      </c>
      <c r="AV56" s="30"/>
      <c r="AW56" s="30"/>
      <c r="AX56" s="30"/>
      <c r="AY56" s="65"/>
      <c r="AZ56" s="30" t="s">
        <v>3768</v>
      </c>
      <c r="BA56" s="30" t="s">
        <v>3769</v>
      </c>
      <c r="BB56" s="30"/>
      <c r="BC56" s="30" t="s">
        <v>3389</v>
      </c>
      <c r="BD56" s="30"/>
      <c r="BE56" s="30"/>
      <c r="BF56" s="30"/>
      <c r="BJ56" s="30"/>
      <c r="BK56" s="30"/>
      <c r="BL56" s="30"/>
      <c r="BM56" s="30"/>
      <c r="BN56" t="s">
        <v>3770</v>
      </c>
      <c r="BP56" t="s">
        <v>3771</v>
      </c>
    </row>
    <row r="57" spans="1:69">
      <c r="A57" s="40" t="s">
        <v>434</v>
      </c>
      <c r="C57" t="s">
        <v>3377</v>
      </c>
      <c r="D57" t="s">
        <v>203</v>
      </c>
      <c r="E57" t="s">
        <v>6</v>
      </c>
      <c r="F57" t="s">
        <v>3378</v>
      </c>
      <c r="G57" t="s">
        <v>3379</v>
      </c>
      <c r="H57">
        <v>2005</v>
      </c>
      <c r="I57" t="s">
        <v>389</v>
      </c>
      <c r="J57" t="s">
        <v>3380</v>
      </c>
      <c r="L57" s="30"/>
      <c r="M57" t="s">
        <v>2622</v>
      </c>
      <c r="N57" s="46"/>
      <c r="O57" s="46"/>
      <c r="P57" s="46"/>
      <c r="Q57" s="46"/>
      <c r="R57" s="30"/>
      <c r="S57" s="38" t="s">
        <v>3381</v>
      </c>
      <c r="T57" s="30"/>
      <c r="U57" s="30"/>
      <c r="V57" t="s">
        <v>174</v>
      </c>
      <c r="W57" t="s">
        <v>279</v>
      </c>
      <c r="X57" t="s">
        <v>3382</v>
      </c>
      <c r="Y57" s="30"/>
      <c r="Z57" s="30"/>
      <c r="AA57">
        <v>2</v>
      </c>
      <c r="AB57" s="49" t="s">
        <v>3383</v>
      </c>
      <c r="AC57" s="49" t="s">
        <v>3384</v>
      </c>
      <c r="AD57" t="s">
        <v>3385</v>
      </c>
      <c r="AE57" s="30"/>
      <c r="AF57" s="30" t="s">
        <v>3386</v>
      </c>
      <c r="AG57" s="30"/>
      <c r="AH57" s="30"/>
      <c r="AI57" t="s">
        <v>3387</v>
      </c>
      <c r="AJ57" s="30"/>
      <c r="AK57" s="30"/>
      <c r="AL57" s="120">
        <v>3000</v>
      </c>
      <c r="AM57" s="30"/>
      <c r="AN57" s="30"/>
      <c r="AO57" s="30" t="s">
        <v>3388</v>
      </c>
      <c r="AP57" s="30"/>
      <c r="AQ57" s="30"/>
      <c r="AR57" s="30"/>
      <c r="AS57" s="30"/>
      <c r="AT57" t="s">
        <v>1527</v>
      </c>
      <c r="AV57" s="30"/>
      <c r="AW57" s="30"/>
      <c r="AX57" s="30"/>
      <c r="AY57" s="30"/>
      <c r="AZ57" s="30"/>
      <c r="BA57" s="30"/>
      <c r="BB57" s="30"/>
      <c r="BC57" s="30" t="s">
        <v>3389</v>
      </c>
      <c r="BD57" s="30"/>
      <c r="BE57" s="30"/>
      <c r="BF57" s="30"/>
      <c r="BG57" s="30"/>
      <c r="BH57" s="30"/>
      <c r="BI57" s="30"/>
      <c r="BJ57" s="30"/>
      <c r="BK57" s="30"/>
      <c r="BL57" s="30"/>
      <c r="BM57" t="s">
        <v>3354</v>
      </c>
      <c r="BN57" t="s">
        <v>3390</v>
      </c>
      <c r="BO57" s="5"/>
      <c r="BP57" t="s">
        <v>3771</v>
      </c>
    </row>
    <row r="58" spans="1:69">
      <c r="A58" s="40" t="s">
        <v>434</v>
      </c>
      <c r="C58" t="s">
        <v>3392</v>
      </c>
      <c r="D58" t="s">
        <v>203</v>
      </c>
      <c r="E58" t="s">
        <v>6</v>
      </c>
      <c r="F58" t="s">
        <v>3378</v>
      </c>
      <c r="G58" t="s">
        <v>3379</v>
      </c>
      <c r="H58">
        <v>2005</v>
      </c>
      <c r="I58" t="s">
        <v>389</v>
      </c>
      <c r="J58" t="s">
        <v>3380</v>
      </c>
      <c r="L58" s="30"/>
      <c r="M58" t="s">
        <v>2622</v>
      </c>
      <c r="N58" s="46"/>
      <c r="O58" s="46"/>
      <c r="P58" s="46"/>
      <c r="Q58" s="46"/>
      <c r="R58" s="30" t="s">
        <v>3393</v>
      </c>
      <c r="S58" s="38" t="s">
        <v>3394</v>
      </c>
      <c r="T58" s="30" t="s">
        <v>3395</v>
      </c>
      <c r="U58" s="30"/>
      <c r="V58" t="s">
        <v>174</v>
      </c>
      <c r="W58" t="s">
        <v>214</v>
      </c>
      <c r="X58" t="s">
        <v>3396</v>
      </c>
      <c r="Y58" s="30"/>
      <c r="Z58" s="30"/>
      <c r="AA58">
        <v>7</v>
      </c>
      <c r="AB58" s="49" t="s">
        <v>3397</v>
      </c>
      <c r="AC58" s="49" t="s">
        <v>3398</v>
      </c>
      <c r="AD58" t="s">
        <v>3399</v>
      </c>
      <c r="AE58" s="30"/>
      <c r="AF58" s="30" t="s">
        <v>3386</v>
      </c>
      <c r="AG58" s="30"/>
      <c r="AH58" s="30"/>
      <c r="AI58" t="s">
        <v>2625</v>
      </c>
      <c r="AJ58" t="s">
        <v>2625</v>
      </c>
      <c r="AK58" s="30"/>
      <c r="AL58" s="120">
        <v>14000</v>
      </c>
      <c r="AM58" s="30"/>
      <c r="AN58" s="30"/>
      <c r="AO58" s="30" t="s">
        <v>3388</v>
      </c>
      <c r="AP58" s="30"/>
      <c r="AQ58" s="30"/>
      <c r="AR58" s="30"/>
      <c r="AS58" s="30"/>
      <c r="AT58" t="s">
        <v>1527</v>
      </c>
      <c r="AV58" s="30"/>
      <c r="AW58" s="30"/>
      <c r="AX58" s="30"/>
      <c r="AY58" s="30"/>
      <c r="AZ58" s="30">
        <v>3</v>
      </c>
      <c r="BA58" s="30" t="s">
        <v>120</v>
      </c>
      <c r="BB58" s="30"/>
      <c r="BC58" s="30" t="s">
        <v>3389</v>
      </c>
      <c r="BD58" s="30"/>
      <c r="BE58" s="30"/>
      <c r="BF58" s="30"/>
      <c r="BG58" s="30"/>
      <c r="BH58" s="30"/>
      <c r="BI58" s="30"/>
      <c r="BJ58" s="30"/>
      <c r="BK58" s="30"/>
      <c r="BL58" s="30"/>
      <c r="BM58" t="s">
        <v>3337</v>
      </c>
      <c r="BN58" t="s">
        <v>3390</v>
      </c>
      <c r="BO58" s="5"/>
      <c r="BP58" t="s">
        <v>3771</v>
      </c>
    </row>
    <row r="59" spans="1:69">
      <c r="A59" s="40" t="s">
        <v>434</v>
      </c>
      <c r="C59" t="s">
        <v>3400</v>
      </c>
      <c r="F59" t="s">
        <v>3772</v>
      </c>
      <c r="G59" t="s">
        <v>3402</v>
      </c>
      <c r="H59">
        <v>2018</v>
      </c>
      <c r="I59" t="s">
        <v>2631</v>
      </c>
      <c r="J59" t="s">
        <v>3773</v>
      </c>
      <c r="L59" s="59" t="s">
        <v>3404</v>
      </c>
      <c r="N59" s="30"/>
      <c r="O59" s="30"/>
      <c r="P59" s="30"/>
      <c r="Q59" s="30"/>
      <c r="R59" t="s">
        <v>3405</v>
      </c>
      <c r="S59" t="s">
        <v>2423</v>
      </c>
      <c r="T59" t="s">
        <v>3406</v>
      </c>
      <c r="U59" t="s">
        <v>3774</v>
      </c>
      <c r="V59" t="s">
        <v>174</v>
      </c>
      <c r="W59" t="s">
        <v>2740</v>
      </c>
      <c r="X59" t="s">
        <v>3775</v>
      </c>
      <c r="Y59" s="30"/>
      <c r="Z59" s="30"/>
      <c r="AA59">
        <v>1</v>
      </c>
      <c r="AB59" t="s">
        <v>1181</v>
      </c>
      <c r="AC59" t="s">
        <v>3776</v>
      </c>
      <c r="AD59" t="s">
        <v>3410</v>
      </c>
      <c r="AE59" s="30"/>
      <c r="AF59" t="s">
        <v>3411</v>
      </c>
      <c r="AG59" s="30"/>
      <c r="AH59">
        <v>28</v>
      </c>
      <c r="AI59" t="s">
        <v>3436</v>
      </c>
      <c r="AJ59" t="s">
        <v>3436</v>
      </c>
      <c r="AK59" s="30"/>
      <c r="AL59">
        <v>40</v>
      </c>
      <c r="AM59" s="30"/>
      <c r="AN59" t="s">
        <v>3777</v>
      </c>
      <c r="AO59" t="s">
        <v>1805</v>
      </c>
      <c r="AP59" s="30"/>
      <c r="AQ59" t="s">
        <v>3778</v>
      </c>
      <c r="AS59">
        <v>1</v>
      </c>
      <c r="AT59" t="s">
        <v>3743</v>
      </c>
      <c r="AU59" s="30"/>
      <c r="AV59" s="30"/>
      <c r="AW59" s="30"/>
      <c r="AX59" t="s">
        <v>3779</v>
      </c>
      <c r="AY59" s="44">
        <v>1</v>
      </c>
      <c r="AZ59">
        <v>18</v>
      </c>
      <c r="BA59" t="s">
        <v>193</v>
      </c>
      <c r="BC59" s="30"/>
      <c r="BD59" t="s">
        <v>194</v>
      </c>
      <c r="BE59" t="s">
        <v>2779</v>
      </c>
      <c r="BF59" t="s">
        <v>196</v>
      </c>
      <c r="BJ59" t="s">
        <v>3414</v>
      </c>
      <c r="BN59" t="s">
        <v>3415</v>
      </c>
      <c r="BO59" s="43" t="s">
        <v>3404</v>
      </c>
    </row>
    <row r="60" spans="1:69">
      <c r="A60" s="40" t="s">
        <v>434</v>
      </c>
      <c r="C60" t="s">
        <v>3400</v>
      </c>
      <c r="D60" s="40" t="s">
        <v>203</v>
      </c>
      <c r="E60" s="151" t="s">
        <v>2616</v>
      </c>
      <c r="F60" t="s">
        <v>3401</v>
      </c>
      <c r="G60" t="s">
        <v>3402</v>
      </c>
      <c r="H60">
        <v>2018</v>
      </c>
      <c r="I60" t="s">
        <v>2631</v>
      </c>
      <c r="J60" t="s">
        <v>3773</v>
      </c>
      <c r="L60" s="59" t="s">
        <v>3404</v>
      </c>
      <c r="M60" t="s">
        <v>2622</v>
      </c>
      <c r="N60" s="30"/>
      <c r="O60" s="30"/>
      <c r="P60" s="30"/>
      <c r="Q60" s="30"/>
      <c r="R60" t="s">
        <v>3405</v>
      </c>
      <c r="S60" s="38" t="s">
        <v>2423</v>
      </c>
      <c r="T60" t="s">
        <v>3406</v>
      </c>
      <c r="U60" t="s">
        <v>3407</v>
      </c>
      <c r="V60" t="s">
        <v>174</v>
      </c>
      <c r="W60" t="s">
        <v>279</v>
      </c>
      <c r="X60" s="130" t="s">
        <v>3780</v>
      </c>
      <c r="Y60" s="30"/>
      <c r="Z60" s="30"/>
      <c r="AA60">
        <v>1</v>
      </c>
      <c r="AB60" t="s">
        <v>1181</v>
      </c>
      <c r="AC60" t="s">
        <v>3409</v>
      </c>
      <c r="AD60" t="s">
        <v>3410</v>
      </c>
      <c r="AE60" s="30"/>
      <c r="AF60" t="s">
        <v>3411</v>
      </c>
      <c r="AG60" s="30"/>
      <c r="AH60">
        <v>28</v>
      </c>
      <c r="AI60" t="s">
        <v>2625</v>
      </c>
      <c r="AJ60" t="s">
        <v>2625</v>
      </c>
      <c r="AK60" s="30"/>
      <c r="AL60">
        <v>40</v>
      </c>
      <c r="AM60" s="30"/>
      <c r="AN60" t="s">
        <v>3412</v>
      </c>
      <c r="AO60" t="s">
        <v>1805</v>
      </c>
      <c r="AP60" s="30"/>
      <c r="AQ60" t="s">
        <v>3413</v>
      </c>
      <c r="AS60">
        <v>1</v>
      </c>
      <c r="AT60" t="s">
        <v>1527</v>
      </c>
      <c r="AU60" s="30"/>
      <c r="AV60" s="30"/>
      <c r="AW60" s="30"/>
      <c r="AX60" t="s">
        <v>294</v>
      </c>
      <c r="AY60" s="44">
        <v>1</v>
      </c>
      <c r="AZ60">
        <v>6</v>
      </c>
      <c r="BA60" t="s">
        <v>193</v>
      </c>
      <c r="BC60" s="30"/>
      <c r="BD60" t="s">
        <v>194</v>
      </c>
      <c r="BE60" t="s">
        <v>593</v>
      </c>
      <c r="BF60" t="s">
        <v>196</v>
      </c>
      <c r="BJ60" t="s">
        <v>3414</v>
      </c>
      <c r="BN60" t="s">
        <v>3415</v>
      </c>
      <c r="BO60" s="154"/>
    </row>
    <row r="61" spans="1:69">
      <c r="A61" s="69" t="s">
        <v>434</v>
      </c>
      <c r="B61" s="69"/>
      <c r="C61" s="69" t="s">
        <v>3781</v>
      </c>
      <c r="D61" s="69"/>
      <c r="E61" s="69"/>
      <c r="F61" s="69" t="s">
        <v>3782</v>
      </c>
      <c r="G61" s="69"/>
      <c r="H61" s="69">
        <v>2010</v>
      </c>
      <c r="I61" s="69"/>
      <c r="J61" s="69" t="s">
        <v>3783</v>
      </c>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99"/>
      <c r="AZ61" s="69"/>
      <c r="BA61" s="69"/>
      <c r="BB61" s="69"/>
      <c r="BC61" s="69"/>
      <c r="BD61" s="69"/>
      <c r="BE61" s="69"/>
      <c r="BF61" s="69"/>
      <c r="BG61" s="69"/>
      <c r="BH61" s="69"/>
      <c r="BI61" s="69"/>
      <c r="BJ61" s="69"/>
      <c r="BK61" s="69"/>
      <c r="BL61" s="69"/>
      <c r="BM61" s="69"/>
      <c r="BN61" s="69"/>
      <c r="BO61" s="69"/>
      <c r="BP61" s="69" t="s">
        <v>3784</v>
      </c>
      <c r="BQ61" s="69"/>
    </row>
  </sheetData>
  <sortState xmlns:xlrd2="http://schemas.microsoft.com/office/spreadsheetml/2017/richdata2" ref="A2:BQ61">
    <sortCondition ref="C2:C61"/>
  </sortState>
  <hyperlinks>
    <hyperlink ref="BO10" r:id="rId1" xr:uid="{05120CDB-7087-408F-A725-1095BF13DC34}"/>
    <hyperlink ref="L26" r:id="rId2" xr:uid="{AC1FD740-803D-4037-8CA4-A0975CDBD8FE}"/>
    <hyperlink ref="BO24" r:id="rId3" xr:uid="{23A1A905-41BE-4D80-862E-3AEA86728439}"/>
    <hyperlink ref="L24" r:id="rId4" xr:uid="{066663EC-EA06-4307-B9E5-2F56347F6619}"/>
    <hyperlink ref="L25" r:id="rId5" xr:uid="{53A63BDE-5546-4C36-8E39-70DD0AE9A346}"/>
    <hyperlink ref="L8" r:id="rId6" xr:uid="{A0059872-CB5B-439D-9E68-17D8A594972B}"/>
    <hyperlink ref="L28" r:id="rId7" xr:uid="{16A8C3AC-62A2-4AA7-AC17-6BEA65FA2124}"/>
    <hyperlink ref="BO50" r:id="rId8" xr:uid="{F39B88BA-3E0C-418A-B46C-C1BAD9D327AD}"/>
    <hyperlink ref="L46" r:id="rId9" xr:uid="{21C7BEDB-AA5B-4C59-9488-6470E3CA49C0}"/>
    <hyperlink ref="BO54" r:id="rId10" xr:uid="{D75BF782-F03C-402F-B361-CAC3E44436AB}"/>
    <hyperlink ref="L54" r:id="rId11" xr:uid="{596498FD-1332-4B1E-B7C9-86741054A89B}"/>
    <hyperlink ref="L53" r:id="rId12" xr:uid="{A81D8E85-314C-4E54-998F-74E6182B6A95}"/>
    <hyperlink ref="BO53" r:id="rId13" xr:uid="{E6EF67D5-781F-4A31-B099-28DA728843B3}"/>
    <hyperlink ref="L2" r:id="rId14" xr:uid="{D0B64764-1660-400E-AC40-19D5339B7927}"/>
    <hyperlink ref="BO2" r:id="rId15" xr:uid="{A52D44D6-DD54-44BC-8198-1FBF2B1CA5A2}"/>
    <hyperlink ref="L35" r:id="rId16" xr:uid="{B0BB7B1F-22A4-4257-A2F2-393AB6147D69}"/>
    <hyperlink ref="L34" r:id="rId17" xr:uid="{89DC91C8-EC45-47BC-A3D4-B6ED6C3C76AD}"/>
    <hyperlink ref="BO35" r:id="rId18" xr:uid="{7CFD033F-2A58-4472-A907-A419DF48BDC2}"/>
    <hyperlink ref="BO34" r:id="rId19" xr:uid="{4C42F54A-009B-4DFA-97AA-B14FFE15B30D}"/>
    <hyperlink ref="BO43" r:id="rId20" xr:uid="{ACD5D8F7-CF4B-4018-8FB9-DDB38F004DA4}"/>
    <hyperlink ref="L41" r:id="rId21" xr:uid="{107A939B-4996-45D5-AE4F-EDA7CBC16849}"/>
    <hyperlink ref="BO41" r:id="rId22" xr:uid="{B6A41631-6165-4FCD-B6E5-0C60FACE6F45}"/>
    <hyperlink ref="L44" r:id="rId23" xr:uid="{168332C2-769E-459E-9FEC-F3D2CC9D440C}"/>
    <hyperlink ref="BO44" r:id="rId24" xr:uid="{691E71E2-A800-4CC6-8635-DB2F966F3FE9}"/>
    <hyperlink ref="L59" r:id="rId25" xr:uid="{8A06FD58-0A20-4087-A20B-27643FD0673E}"/>
    <hyperlink ref="BO59" r:id="rId26" xr:uid="{232FA5A9-AA04-473B-8012-746ED9D810F0}"/>
    <hyperlink ref="L52" r:id="rId27" xr:uid="{19E26AAA-9F0B-43F0-AC4E-865472568759}"/>
    <hyperlink ref="BO52" r:id="rId28" xr:uid="{B8670FB6-37A3-4DBA-A5F0-DE9C59E221A3}"/>
    <hyperlink ref="L30" r:id="rId29" xr:uid="{043AE596-A4A8-492A-845A-C537165681B3}"/>
    <hyperlink ref="L51" r:id="rId30" xr:uid="{CDA8DB39-1CEC-4697-8B21-80D43ED7DB76}"/>
    <hyperlink ref="BO51" r:id="rId31" xr:uid="{D4510076-685A-4902-A1B7-A7AE5BEF2AEB}"/>
    <hyperlink ref="L3" r:id="rId32" xr:uid="{3919DE64-DC0D-402F-9AA3-250D42D68CF0}"/>
    <hyperlink ref="BO3" r:id="rId33" xr:uid="{FC8CCFC1-E872-4CBC-BCFA-87A09BDD0E7E}"/>
    <hyperlink ref="L38" r:id="rId34" xr:uid="{605B12D3-8F28-4368-8235-5E7773120065}"/>
    <hyperlink ref="BO38" r:id="rId35" xr:uid="{BC299B0C-1E85-46BE-A2DF-C155892A1EF8}"/>
    <hyperlink ref="BO21" r:id="rId36" xr:uid="{69EDD25A-2570-4F8E-99B0-9CE609AC8587}"/>
    <hyperlink ref="L11" r:id="rId37" xr:uid="{CDC648A6-FEE2-472C-8A9A-C73B2A344F0C}"/>
    <hyperlink ref="BO11" r:id="rId38" xr:uid="{9C973879-117B-49FA-ADB4-A929F5BBC781}"/>
    <hyperlink ref="BO30" r:id="rId39" xr:uid="{6EAE5A0F-21D0-4F5A-8A6B-C0615EA2A2B6}"/>
    <hyperlink ref="L7" r:id="rId40" xr:uid="{D16C55BB-A146-4A1C-981C-BFD4DB8E1162}"/>
    <hyperlink ref="BO7" r:id="rId41" xr:uid="{68FD8578-3578-402A-A2B6-BF58AB61D092}"/>
    <hyperlink ref="L60" r:id="rId42" xr:uid="{229AAE55-75EA-40C4-BCEE-DE3A639C72C9}"/>
    <hyperlink ref="L42" r:id="rId43" xr:uid="{8A951BA7-7C1C-4668-BC19-7874D388373C}"/>
    <hyperlink ref="L29" r:id="rId44" xr:uid="{12A0D1C6-438D-481D-89F7-D52EAEBB4985}"/>
    <hyperlink ref="L31" r:id="rId45" xr:uid="{0D852CF8-771F-4170-808D-9993644F4656}"/>
    <hyperlink ref="L50:L51" r:id="rId46" display="mailto:donyresearch@gmail.com" xr:uid="{EC9D2EF4-BE3A-4EE2-90DF-D8AFBA9C5743}"/>
    <hyperlink ref="L22" r:id="rId47" xr:uid="{79DBBB5A-596B-427C-87C0-3DF4E5FC83F0}"/>
    <hyperlink ref="BO22" r:id="rId48" xr:uid="{F6383E4C-166C-441C-8889-975125638E05}"/>
    <hyperlink ref="L15" r:id="rId49" xr:uid="{18BE677F-AF3E-4C5B-BBE4-927C50A2D856}"/>
    <hyperlink ref="L14" r:id="rId50" xr:uid="{2EFAF7E4-1739-4C33-A86B-F92CEC01F0DA}"/>
    <hyperlink ref="L12" r:id="rId51" xr:uid="{38D2D597-5E91-44CF-B767-5C8F366A6FA3}"/>
    <hyperlink ref="L13" r:id="rId52" xr:uid="{9E778FD3-9B04-4E8E-AA69-FAE5430E901D}"/>
    <hyperlink ref="BO53:BO56" r:id="rId53" display="mkristiadih@gmail.com" xr:uid="{916FBA0B-D175-4B70-88F4-88C6D2C8F003}"/>
    <hyperlink ref="L19" r:id="rId54" xr:uid="{CA5FF2FE-CBB9-47AE-9659-84696E49BDD1}"/>
    <hyperlink ref="BO19" r:id="rId55" xr:uid="{F86E05FA-F613-48CF-ABA8-F770857762D0}"/>
    <hyperlink ref="L36" r:id="rId56" xr:uid="{904DE1CE-0C25-43DC-A4A3-54E8BB24FB52}"/>
    <hyperlink ref="BO36" r:id="rId57" xr:uid="{0E09D27F-9C93-4A33-BFA0-8DBE2CE9C343}"/>
  </hyperlinks>
  <pageMargins left="0.7" right="0.7" top="0.75" bottom="0.75" header="0.3" footer="0.3"/>
  <legacyDrawing r:id="rId5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C3923-1001-445D-A494-B98400955F8F}">
  <dimension ref="A1:BP2"/>
  <sheetViews>
    <sheetView workbookViewId="0">
      <pane ySplit="1" topLeftCell="A2" activePane="bottomLeft" state="frozen"/>
      <selection pane="bottomLeft" activeCell="D9" sqref="D9"/>
    </sheetView>
  </sheetViews>
  <sheetFormatPr baseColWidth="10" defaultColWidth="8.83203125" defaultRowHeight="16"/>
  <cols>
    <col min="4" max="4" width="12" bestFit="1" customWidth="1"/>
    <col min="5" max="5" width="12" customWidth="1"/>
    <col min="30" max="30" width="14.6640625" bestFit="1" customWidth="1"/>
    <col min="31" max="31" width="18" bestFit="1" customWidth="1"/>
    <col min="33" max="33" width="12.5" bestFit="1" customWidth="1"/>
    <col min="34" max="34" width="16.6640625" bestFit="1" customWidth="1"/>
    <col min="35" max="35" width="25.6640625" bestFit="1" customWidth="1"/>
    <col min="36" max="36" width="14.83203125" bestFit="1" customWidth="1"/>
    <col min="37" max="37" width="12.83203125" bestFit="1" customWidth="1"/>
    <col min="38" max="38" width="15.5" bestFit="1" customWidth="1"/>
    <col min="40" max="41" width="18.6640625" bestFit="1" customWidth="1"/>
    <col min="49" max="49" width="17" bestFit="1" customWidth="1"/>
    <col min="50" max="50" width="18.1640625" bestFit="1" customWidth="1"/>
    <col min="51" max="51" width="14.6640625" bestFit="1" customWidth="1"/>
    <col min="55" max="55" width="14.6640625" bestFit="1" customWidth="1"/>
  </cols>
  <sheetData>
    <row r="1" spans="1:68">
      <c r="A1" s="39" t="s">
        <v>3785</v>
      </c>
      <c r="B1" s="35" t="s">
        <v>5</v>
      </c>
      <c r="C1" s="35" t="s">
        <v>8</v>
      </c>
      <c r="D1" s="36" t="s">
        <v>11</v>
      </c>
      <c r="E1" s="36" t="s">
        <v>232</v>
      </c>
      <c r="F1" s="35" t="s">
        <v>15</v>
      </c>
      <c r="G1" s="35" t="s">
        <v>17</v>
      </c>
      <c r="H1" s="35" t="s">
        <v>19</v>
      </c>
      <c r="I1" s="35" t="s">
        <v>22</v>
      </c>
      <c r="J1" s="35" t="s">
        <v>24</v>
      </c>
      <c r="K1" s="35" t="s">
        <v>26</v>
      </c>
      <c r="L1" s="35" t="s">
        <v>28</v>
      </c>
      <c r="M1" s="35" t="s">
        <v>30</v>
      </c>
      <c r="N1" s="35" t="s">
        <v>33</v>
      </c>
      <c r="O1" s="35" t="s">
        <v>35</v>
      </c>
      <c r="P1" s="35" t="s">
        <v>37</v>
      </c>
      <c r="Q1" s="35" t="s">
        <v>39</v>
      </c>
      <c r="R1" s="35" t="s">
        <v>42</v>
      </c>
      <c r="S1" s="37" t="s">
        <v>46</v>
      </c>
      <c r="T1" s="37" t="s">
        <v>48</v>
      </c>
      <c r="U1" s="35" t="s">
        <v>50</v>
      </c>
      <c r="V1" s="35" t="s">
        <v>52</v>
      </c>
      <c r="W1" s="35" t="s">
        <v>54</v>
      </c>
      <c r="X1" s="35" t="s">
        <v>56</v>
      </c>
      <c r="Y1" s="35" t="s">
        <v>58</v>
      </c>
      <c r="Z1" s="35" t="s">
        <v>60</v>
      </c>
      <c r="AA1" s="35" t="s">
        <v>63</v>
      </c>
      <c r="AB1" s="35" t="s">
        <v>65</v>
      </c>
      <c r="AC1" s="35" t="s">
        <v>67</v>
      </c>
      <c r="AD1" s="35" t="s">
        <v>69</v>
      </c>
      <c r="AE1" s="35" t="s">
        <v>71</v>
      </c>
      <c r="AF1" s="35" t="s">
        <v>73</v>
      </c>
      <c r="AG1" s="35" t="s">
        <v>75</v>
      </c>
      <c r="AH1" s="35" t="s">
        <v>2614</v>
      </c>
      <c r="AI1" s="35" t="s">
        <v>80</v>
      </c>
      <c r="AJ1" s="35" t="s">
        <v>83</v>
      </c>
      <c r="AK1" s="35" t="s">
        <v>157</v>
      </c>
      <c r="AL1" s="35" t="s">
        <v>87</v>
      </c>
      <c r="AM1" s="35" t="s">
        <v>90</v>
      </c>
      <c r="AN1" s="35" t="s">
        <v>92</v>
      </c>
      <c r="AO1" s="35" t="s">
        <v>94</v>
      </c>
      <c r="AP1" s="35" t="s">
        <v>96</v>
      </c>
      <c r="AQ1" s="35" t="s">
        <v>98</v>
      </c>
      <c r="AR1" s="35" t="s">
        <v>100</v>
      </c>
      <c r="AS1" s="35" t="s">
        <v>158</v>
      </c>
      <c r="AT1" s="35" t="s">
        <v>105</v>
      </c>
      <c r="AU1" s="79" t="s">
        <v>107</v>
      </c>
      <c r="AV1" s="35" t="s">
        <v>109</v>
      </c>
      <c r="AW1" s="35" t="s">
        <v>111</v>
      </c>
      <c r="AX1" s="35" t="s">
        <v>113</v>
      </c>
      <c r="AY1" s="35" t="s">
        <v>116</v>
      </c>
      <c r="AZ1" s="35" t="s">
        <v>118</v>
      </c>
      <c r="BA1" s="35" t="s">
        <v>120</v>
      </c>
      <c r="BB1" s="79" t="s">
        <v>123</v>
      </c>
      <c r="BC1" s="35" t="s">
        <v>126</v>
      </c>
      <c r="BD1" s="35" t="s">
        <v>128</v>
      </c>
      <c r="BE1" s="35" t="s">
        <v>130</v>
      </c>
      <c r="BF1" s="35" t="s">
        <v>132</v>
      </c>
      <c r="BG1" s="35" t="s">
        <v>135</v>
      </c>
      <c r="BH1" s="35" t="s">
        <v>137</v>
      </c>
      <c r="BI1" s="35" t="s">
        <v>139</v>
      </c>
      <c r="BJ1" s="35" t="s">
        <v>141</v>
      </c>
      <c r="BK1" s="35" t="s">
        <v>143</v>
      </c>
      <c r="BL1" s="79" t="s">
        <v>145</v>
      </c>
      <c r="BM1" s="35" t="s">
        <v>148</v>
      </c>
      <c r="BN1" s="35" t="s">
        <v>150</v>
      </c>
      <c r="BO1" s="35" t="s">
        <v>152</v>
      </c>
      <c r="BP1" s="35" t="s">
        <v>160</v>
      </c>
    </row>
    <row r="2" spans="1:68">
      <c r="A2">
        <v>1</v>
      </c>
      <c r="B2" s="40" t="s">
        <v>3786</v>
      </c>
      <c r="C2" t="s">
        <v>161</v>
      </c>
      <c r="D2" t="s">
        <v>3787</v>
      </c>
      <c r="E2" s="40" t="s">
        <v>203</v>
      </c>
      <c r="F2" t="s">
        <v>3788</v>
      </c>
      <c r="G2" t="s">
        <v>3789</v>
      </c>
      <c r="H2">
        <v>1996</v>
      </c>
      <c r="I2" t="s">
        <v>165</v>
      </c>
      <c r="J2" t="s">
        <v>3790</v>
      </c>
      <c r="M2" t="s">
        <v>3791</v>
      </c>
      <c r="N2" t="s">
        <v>3792</v>
      </c>
      <c r="O2" t="s">
        <v>3793</v>
      </c>
      <c r="P2" s="30"/>
      <c r="Q2" s="30"/>
      <c r="R2" t="s">
        <v>3794</v>
      </c>
      <c r="S2" t="s">
        <v>3795</v>
      </c>
      <c r="T2" t="s">
        <v>3796</v>
      </c>
      <c r="U2" t="s">
        <v>3797</v>
      </c>
      <c r="V2" t="s">
        <v>174</v>
      </c>
      <c r="W2" t="s">
        <v>214</v>
      </c>
      <c r="X2" t="s">
        <v>3798</v>
      </c>
      <c r="Y2" s="30"/>
      <c r="Z2" s="30"/>
      <c r="AA2">
        <v>4</v>
      </c>
      <c r="AB2" t="s">
        <v>3799</v>
      </c>
      <c r="AC2" t="s">
        <v>3800</v>
      </c>
      <c r="AD2" s="30"/>
      <c r="AE2" s="30"/>
      <c r="AF2" t="s">
        <v>3801</v>
      </c>
      <c r="AG2" s="30"/>
      <c r="AH2" s="30"/>
      <c r="AI2" t="s">
        <v>3802</v>
      </c>
      <c r="AJ2" t="s">
        <v>3803</v>
      </c>
      <c r="AK2" t="s">
        <v>3804</v>
      </c>
      <c r="AL2" s="30"/>
      <c r="AM2" s="30"/>
      <c r="AN2" s="30"/>
      <c r="AO2" s="30"/>
      <c r="AP2" s="30"/>
      <c r="AQ2" t="s">
        <v>3805</v>
      </c>
      <c r="AR2" s="30"/>
      <c r="AS2" s="30"/>
      <c r="AT2" s="30" t="s">
        <v>3806</v>
      </c>
      <c r="AU2" s="30" t="s">
        <v>3807</v>
      </c>
      <c r="AV2" t="s">
        <v>3808</v>
      </c>
      <c r="AW2" s="30"/>
      <c r="AX2" t="s">
        <v>3809</v>
      </c>
      <c r="AY2" s="30"/>
      <c r="AZ2" t="s">
        <v>3810</v>
      </c>
      <c r="BA2" t="s">
        <v>3811</v>
      </c>
      <c r="BC2" s="30"/>
      <c r="BD2" t="s">
        <v>194</v>
      </c>
      <c r="BE2" t="s">
        <v>3812</v>
      </c>
      <c r="BF2" t="s">
        <v>196</v>
      </c>
      <c r="BG2" s="30"/>
      <c r="BK2" t="s">
        <v>3813</v>
      </c>
      <c r="BL2" t="s">
        <v>3814</v>
      </c>
      <c r="BN2" t="s">
        <v>126</v>
      </c>
      <c r="BP2" t="s">
        <v>3815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9112E-DF57-4D45-8D61-962A32A7C09A}">
  <dimension ref="A1:BP2"/>
  <sheetViews>
    <sheetView workbookViewId="0">
      <pane ySplit="1" topLeftCell="A2" activePane="bottomLeft" state="frozen"/>
      <selection pane="bottomLeft" activeCell="J2" sqref="J2"/>
    </sheetView>
  </sheetViews>
  <sheetFormatPr baseColWidth="10" defaultColWidth="8.83203125" defaultRowHeight="16"/>
  <cols>
    <col min="7" max="7" width="39.1640625" bestFit="1" customWidth="1"/>
    <col min="9" max="9" width="16.1640625" bestFit="1" customWidth="1"/>
    <col min="10" max="10" width="84.83203125" bestFit="1" customWidth="1"/>
    <col min="35" max="35" width="17" bestFit="1" customWidth="1"/>
    <col min="38" max="38" width="15.5" bestFit="1" customWidth="1"/>
    <col min="39" max="39" width="17.33203125" bestFit="1" customWidth="1"/>
    <col min="41" max="41" width="18.6640625" bestFit="1" customWidth="1"/>
    <col min="42" max="42" width="13.83203125" bestFit="1" customWidth="1"/>
  </cols>
  <sheetData>
    <row r="1" spans="1:68" s="35" customFormat="1">
      <c r="A1" s="39" t="s">
        <v>3785</v>
      </c>
      <c r="B1" s="35" t="s">
        <v>5</v>
      </c>
      <c r="C1" s="35" t="s">
        <v>8</v>
      </c>
      <c r="D1" s="36" t="s">
        <v>11</v>
      </c>
      <c r="E1" s="36" t="s">
        <v>156</v>
      </c>
      <c r="F1" s="35" t="s">
        <v>15</v>
      </c>
      <c r="G1" s="35" t="s">
        <v>17</v>
      </c>
      <c r="H1" s="35" t="s">
        <v>19</v>
      </c>
      <c r="I1" s="35" t="s">
        <v>22</v>
      </c>
      <c r="J1" s="35" t="s">
        <v>24</v>
      </c>
      <c r="K1" s="35" t="s">
        <v>26</v>
      </c>
      <c r="L1" s="35" t="s">
        <v>28</v>
      </c>
      <c r="M1" s="35" t="s">
        <v>30</v>
      </c>
      <c r="N1" s="35" t="s">
        <v>33</v>
      </c>
      <c r="O1" s="35" t="s">
        <v>35</v>
      </c>
      <c r="P1" s="35" t="s">
        <v>37</v>
      </c>
      <c r="Q1" s="35" t="s">
        <v>39</v>
      </c>
      <c r="R1" s="35" t="s">
        <v>42</v>
      </c>
      <c r="S1" s="37" t="s">
        <v>46</v>
      </c>
      <c r="T1" s="37" t="s">
        <v>48</v>
      </c>
      <c r="U1" s="35" t="s">
        <v>50</v>
      </c>
      <c r="V1" s="35" t="s">
        <v>52</v>
      </c>
      <c r="W1" s="35" t="s">
        <v>54</v>
      </c>
      <c r="X1" s="35" t="s">
        <v>56</v>
      </c>
      <c r="Y1" s="35" t="s">
        <v>58</v>
      </c>
      <c r="Z1" s="35" t="s">
        <v>60</v>
      </c>
      <c r="AA1" s="35" t="s">
        <v>63</v>
      </c>
      <c r="AB1" s="35" t="s">
        <v>65</v>
      </c>
      <c r="AC1" s="35" t="s">
        <v>67</v>
      </c>
      <c r="AD1" s="35" t="s">
        <v>69</v>
      </c>
      <c r="AE1" s="35" t="s">
        <v>71</v>
      </c>
      <c r="AF1" s="35" t="s">
        <v>73</v>
      </c>
      <c r="AG1" s="35" t="s">
        <v>75</v>
      </c>
      <c r="AH1" s="35" t="s">
        <v>2614</v>
      </c>
      <c r="AI1" s="35" t="s">
        <v>80</v>
      </c>
      <c r="AJ1" s="35" t="s">
        <v>83</v>
      </c>
      <c r="AK1" s="35" t="s">
        <v>157</v>
      </c>
      <c r="AL1" s="35" t="s">
        <v>87</v>
      </c>
      <c r="AM1" s="35" t="s">
        <v>90</v>
      </c>
      <c r="AN1" s="35" t="s">
        <v>92</v>
      </c>
      <c r="AO1" s="35" t="s">
        <v>94</v>
      </c>
      <c r="AP1" s="35" t="s">
        <v>96</v>
      </c>
      <c r="AQ1" s="35" t="s">
        <v>98</v>
      </c>
      <c r="AR1" s="35" t="s">
        <v>100</v>
      </c>
      <c r="AS1" s="35" t="s">
        <v>158</v>
      </c>
      <c r="AT1" s="35" t="s">
        <v>105</v>
      </c>
      <c r="AU1" s="79" t="s">
        <v>107</v>
      </c>
      <c r="AV1" s="35" t="s">
        <v>109</v>
      </c>
      <c r="AW1" s="35" t="s">
        <v>111</v>
      </c>
      <c r="AX1" s="35" t="s">
        <v>113</v>
      </c>
      <c r="AY1" s="35" t="s">
        <v>116</v>
      </c>
      <c r="AZ1" s="35" t="s">
        <v>118</v>
      </c>
      <c r="BA1" s="35" t="s">
        <v>120</v>
      </c>
      <c r="BB1" s="79" t="s">
        <v>123</v>
      </c>
      <c r="BC1" s="35" t="s">
        <v>126</v>
      </c>
      <c r="BD1" s="35" t="s">
        <v>128</v>
      </c>
      <c r="BE1" s="35" t="s">
        <v>130</v>
      </c>
      <c r="BF1" s="35" t="s">
        <v>132</v>
      </c>
      <c r="BG1" s="35" t="s">
        <v>135</v>
      </c>
      <c r="BH1" s="35" t="s">
        <v>137</v>
      </c>
      <c r="BI1" s="35" t="s">
        <v>139</v>
      </c>
      <c r="BJ1" s="35" t="s">
        <v>141</v>
      </c>
      <c r="BK1" s="35" t="s">
        <v>143</v>
      </c>
      <c r="BL1" s="79" t="s">
        <v>145</v>
      </c>
      <c r="BM1" s="35" t="s">
        <v>148</v>
      </c>
      <c r="BN1" s="35" t="s">
        <v>150</v>
      </c>
      <c r="BO1" s="35" t="s">
        <v>152</v>
      </c>
      <c r="BP1" s="35" t="s">
        <v>160</v>
      </c>
    </row>
    <row r="2" spans="1:68">
      <c r="A2">
        <v>1</v>
      </c>
      <c r="B2" s="40" t="s">
        <v>3786</v>
      </c>
      <c r="D2" t="s">
        <v>3787</v>
      </c>
      <c r="E2" s="40" t="s">
        <v>203</v>
      </c>
      <c r="F2" t="s">
        <v>3788</v>
      </c>
      <c r="G2" t="s">
        <v>3816</v>
      </c>
      <c r="H2">
        <v>1996</v>
      </c>
      <c r="I2" t="s">
        <v>165</v>
      </c>
      <c r="J2" t="s">
        <v>3817</v>
      </c>
      <c r="K2" s="30"/>
      <c r="L2" s="30"/>
      <c r="M2" t="s">
        <v>3791</v>
      </c>
      <c r="N2" t="s">
        <v>3792</v>
      </c>
      <c r="O2" t="s">
        <v>3793</v>
      </c>
      <c r="P2" s="30"/>
      <c r="Q2" s="30"/>
      <c r="R2" t="s">
        <v>3794</v>
      </c>
      <c r="S2" t="s">
        <v>3795</v>
      </c>
      <c r="T2" t="s">
        <v>3796</v>
      </c>
      <c r="U2" t="s">
        <v>3818</v>
      </c>
      <c r="V2" t="s">
        <v>174</v>
      </c>
      <c r="W2" t="s">
        <v>214</v>
      </c>
      <c r="X2" t="s">
        <v>3798</v>
      </c>
      <c r="Y2" s="30"/>
      <c r="Z2" s="30"/>
      <c r="AA2">
        <v>4</v>
      </c>
      <c r="AB2" t="s">
        <v>3799</v>
      </c>
      <c r="AC2" t="s">
        <v>3819</v>
      </c>
      <c r="AD2" s="30"/>
      <c r="AE2" s="30"/>
      <c r="AF2" t="s">
        <v>2483</v>
      </c>
      <c r="AG2" s="30"/>
      <c r="AH2" s="30"/>
      <c r="AI2" t="s">
        <v>3820</v>
      </c>
      <c r="AJ2" t="s">
        <v>3821</v>
      </c>
      <c r="AK2" t="s">
        <v>3804</v>
      </c>
      <c r="AL2" s="30"/>
      <c r="AM2" s="30"/>
      <c r="AN2" s="30"/>
      <c r="AO2" s="30"/>
      <c r="AP2" s="30"/>
      <c r="AQ2" t="s">
        <v>3805</v>
      </c>
      <c r="AT2" t="s">
        <v>3806</v>
      </c>
      <c r="AU2" s="30"/>
      <c r="AV2" s="30"/>
      <c r="AW2" s="30"/>
      <c r="AX2" t="s">
        <v>3809</v>
      </c>
      <c r="AY2" s="30"/>
      <c r="AZ2" t="s">
        <v>3810</v>
      </c>
      <c r="BA2" t="s">
        <v>3811</v>
      </c>
      <c r="BB2" s="30"/>
      <c r="BC2" s="30"/>
      <c r="BD2" t="s">
        <v>194</v>
      </c>
      <c r="BE2" t="s">
        <v>3822</v>
      </c>
      <c r="BF2" t="s">
        <v>196</v>
      </c>
      <c r="BG2" s="30"/>
      <c r="BH2" s="30"/>
      <c r="BI2" s="30"/>
      <c r="BJ2" s="30"/>
      <c r="BK2" t="s">
        <v>3813</v>
      </c>
      <c r="BL2" t="s">
        <v>3823</v>
      </c>
      <c r="BO2" s="30"/>
      <c r="BP2" t="s">
        <v>3824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6B11-B48E-426B-ACDB-CEC17350F0CA}">
  <dimension ref="A1:BO11"/>
  <sheetViews>
    <sheetView workbookViewId="0">
      <selection activeCell="D12" sqref="D12"/>
    </sheetView>
  </sheetViews>
  <sheetFormatPr baseColWidth="10" defaultColWidth="8.83203125" defaultRowHeight="16"/>
  <cols>
    <col min="3" max="3" width="13.33203125" bestFit="1" customWidth="1"/>
    <col min="4" max="4" width="27.1640625" customWidth="1"/>
    <col min="5" max="5" width="27" customWidth="1"/>
    <col min="7" max="7" width="16.1640625" bestFit="1" customWidth="1"/>
    <col min="8" max="8" width="41.1640625" customWidth="1"/>
    <col min="12" max="12" width="16.6640625" bestFit="1" customWidth="1"/>
    <col min="13" max="13" width="11" bestFit="1" customWidth="1"/>
    <col min="17" max="17" width="23" bestFit="1" customWidth="1"/>
    <col min="18" max="18" width="10.1640625" bestFit="1" customWidth="1"/>
    <col min="19" max="19" width="101.83203125" customWidth="1"/>
    <col min="42" max="42" width="27.1640625" customWidth="1"/>
  </cols>
  <sheetData>
    <row r="1" spans="1:67" s="34" customFormat="1" ht="15.75" customHeight="1">
      <c r="A1" s="39" t="s">
        <v>5</v>
      </c>
      <c r="B1" s="35" t="s">
        <v>8</v>
      </c>
      <c r="C1" s="36" t="s">
        <v>11</v>
      </c>
      <c r="D1" s="35" t="s">
        <v>15</v>
      </c>
      <c r="E1" s="35" t="s">
        <v>17</v>
      </c>
      <c r="F1" s="35" t="s">
        <v>19</v>
      </c>
      <c r="G1" s="35" t="s">
        <v>22</v>
      </c>
      <c r="H1" s="35" t="s">
        <v>24</v>
      </c>
      <c r="I1" s="35" t="s">
        <v>26</v>
      </c>
      <c r="J1" s="35" t="s">
        <v>28</v>
      </c>
      <c r="K1" s="35" t="s">
        <v>30</v>
      </c>
      <c r="L1" s="35" t="s">
        <v>33</v>
      </c>
      <c r="M1" s="35" t="s">
        <v>35</v>
      </c>
      <c r="N1" s="35" t="s">
        <v>37</v>
      </c>
      <c r="O1" s="35" t="s">
        <v>39</v>
      </c>
      <c r="P1" s="35" t="s">
        <v>42</v>
      </c>
      <c r="Q1" s="37" t="s">
        <v>46</v>
      </c>
      <c r="R1" s="37" t="s">
        <v>48</v>
      </c>
      <c r="S1" s="35" t="s">
        <v>50</v>
      </c>
      <c r="T1" s="35" t="s">
        <v>52</v>
      </c>
      <c r="U1" s="35" t="s">
        <v>54</v>
      </c>
      <c r="V1" s="35" t="s">
        <v>56</v>
      </c>
      <c r="W1" s="35" t="s">
        <v>58</v>
      </c>
      <c r="X1" s="35" t="s">
        <v>60</v>
      </c>
      <c r="Y1" s="35" t="s">
        <v>63</v>
      </c>
      <c r="Z1" s="35" t="s">
        <v>65</v>
      </c>
      <c r="AA1" s="35" t="s">
        <v>67</v>
      </c>
      <c r="AB1" s="35" t="s">
        <v>69</v>
      </c>
      <c r="AC1" s="35" t="s">
        <v>71</v>
      </c>
      <c r="AD1" s="35" t="s">
        <v>73</v>
      </c>
      <c r="AE1" s="35" t="s">
        <v>75</v>
      </c>
      <c r="AF1" s="35" t="s">
        <v>78</v>
      </c>
      <c r="AG1" s="35" t="s">
        <v>80</v>
      </c>
      <c r="AH1" s="35" t="s">
        <v>83</v>
      </c>
      <c r="AI1" s="35" t="s">
        <v>157</v>
      </c>
      <c r="AJ1" s="35" t="s">
        <v>87</v>
      </c>
      <c r="AK1" s="35" t="s">
        <v>90</v>
      </c>
      <c r="AL1" s="35" t="s">
        <v>92</v>
      </c>
      <c r="AM1" s="35" t="s">
        <v>94</v>
      </c>
      <c r="AN1" s="35" t="s">
        <v>96</v>
      </c>
      <c r="AO1" s="35" t="s">
        <v>98</v>
      </c>
      <c r="AP1" s="35" t="s">
        <v>100</v>
      </c>
      <c r="AQ1" s="35" t="s">
        <v>158</v>
      </c>
      <c r="AR1" s="35" t="s">
        <v>105</v>
      </c>
      <c r="AS1" s="35" t="s">
        <v>3431</v>
      </c>
      <c r="AT1" s="35" t="s">
        <v>109</v>
      </c>
      <c r="AU1" s="35" t="s">
        <v>111</v>
      </c>
      <c r="AV1" s="35" t="s">
        <v>113</v>
      </c>
      <c r="AW1" s="64" t="s">
        <v>116</v>
      </c>
      <c r="AX1" s="35" t="s">
        <v>118</v>
      </c>
      <c r="AY1" s="35" t="s">
        <v>120</v>
      </c>
      <c r="AZ1" s="35" t="s">
        <v>123</v>
      </c>
      <c r="BA1" s="35" t="s">
        <v>126</v>
      </c>
      <c r="BB1" s="35" t="s">
        <v>128</v>
      </c>
      <c r="BC1" s="35" t="s">
        <v>130</v>
      </c>
      <c r="BD1" s="35" t="s">
        <v>132</v>
      </c>
      <c r="BE1" s="35" t="s">
        <v>135</v>
      </c>
      <c r="BF1" s="35" t="s">
        <v>137</v>
      </c>
      <c r="BG1" s="35" t="s">
        <v>139</v>
      </c>
      <c r="BH1" s="35" t="s">
        <v>141</v>
      </c>
      <c r="BI1" s="35" t="s">
        <v>143</v>
      </c>
      <c r="BJ1" s="35" t="s">
        <v>145</v>
      </c>
      <c r="BK1" s="35" t="s">
        <v>148</v>
      </c>
      <c r="BL1" s="35" t="s">
        <v>150</v>
      </c>
      <c r="BM1" s="35" t="s">
        <v>152</v>
      </c>
      <c r="BN1" s="35" t="s">
        <v>160</v>
      </c>
    </row>
    <row r="2" spans="1:67" s="34" customFormat="1" ht="15.75" customHeight="1">
      <c r="A2" s="145" t="s">
        <v>3825</v>
      </c>
      <c r="B2" s="110"/>
      <c r="C2" s="110" t="s">
        <v>1008</v>
      </c>
      <c r="D2" s="110" t="s">
        <v>1011</v>
      </c>
      <c r="E2" s="110" t="s">
        <v>3826</v>
      </c>
      <c r="F2" s="110">
        <v>1988</v>
      </c>
      <c r="G2" s="110" t="s">
        <v>165</v>
      </c>
      <c r="H2" t="s">
        <v>3827</v>
      </c>
      <c r="I2" s="135"/>
      <c r="J2" s="59" t="s">
        <v>3828</v>
      </c>
      <c r="K2" t="s">
        <v>3829</v>
      </c>
      <c r="L2" s="135"/>
      <c r="M2" s="135"/>
      <c r="N2" s="135"/>
      <c r="O2" s="135"/>
      <c r="P2" s="135"/>
      <c r="Q2" s="136"/>
      <c r="R2" s="136"/>
      <c r="S2" t="s">
        <v>3830</v>
      </c>
      <c r="T2" t="s">
        <v>3831</v>
      </c>
      <c r="U2" s="135"/>
      <c r="V2" s="135"/>
      <c r="W2" t="s">
        <v>3832</v>
      </c>
      <c r="X2" s="110" t="s">
        <v>3833</v>
      </c>
      <c r="Y2" s="49"/>
      <c r="Z2" s="49"/>
      <c r="AA2" s="135"/>
      <c r="AB2" s="135"/>
      <c r="AC2" s="135"/>
      <c r="AD2" s="135"/>
      <c r="AE2" s="135"/>
      <c r="AF2" s="135"/>
      <c r="AG2" s="135"/>
      <c r="AH2" s="135"/>
      <c r="AI2" s="135"/>
      <c r="AJ2" s="135"/>
      <c r="AK2" s="135"/>
      <c r="AL2" s="135"/>
      <c r="AM2" s="135"/>
      <c r="AN2" s="135"/>
      <c r="AO2" s="135"/>
      <c r="AP2" s="135"/>
      <c r="AQ2">
        <v>1</v>
      </c>
      <c r="AR2" s="135"/>
      <c r="AS2" s="135"/>
      <c r="AT2" s="135"/>
      <c r="AU2" s="135"/>
      <c r="AV2" s="135"/>
      <c r="AW2" s="137"/>
      <c r="AX2" s="135"/>
      <c r="AY2" s="135"/>
      <c r="AZ2" s="135"/>
      <c r="BA2" s="135"/>
      <c r="BB2" s="135"/>
      <c r="BC2" s="135"/>
      <c r="BD2" s="135"/>
      <c r="BE2" s="135"/>
      <c r="BF2" s="135"/>
      <c r="BG2" s="135"/>
      <c r="BH2" s="138" t="s">
        <v>3834</v>
      </c>
      <c r="BI2" s="135"/>
      <c r="BJ2" s="135"/>
      <c r="BK2" t="s">
        <v>982</v>
      </c>
      <c r="BL2" s="135"/>
      <c r="BM2" s="59" t="s">
        <v>3828</v>
      </c>
      <c r="BN2" t="s">
        <v>3835</v>
      </c>
    </row>
    <row r="3" spans="1:67" s="111" customFormat="1" ht="15.75" customHeight="1">
      <c r="A3" s="145" t="s">
        <v>3825</v>
      </c>
      <c r="B3" s="110"/>
      <c r="C3" s="110" t="s">
        <v>3836</v>
      </c>
      <c r="D3" s="110" t="s">
        <v>3837</v>
      </c>
      <c r="E3" s="110" t="s">
        <v>3838</v>
      </c>
      <c r="F3" s="110">
        <v>2009</v>
      </c>
      <c r="G3" s="110" t="s">
        <v>3839</v>
      </c>
      <c r="H3" s="110" t="s">
        <v>3840</v>
      </c>
      <c r="I3" s="112" t="s">
        <v>3841</v>
      </c>
      <c r="J3" s="110" t="s">
        <v>3842</v>
      </c>
      <c r="K3" s="110" t="s">
        <v>3829</v>
      </c>
      <c r="L3" s="112" t="s">
        <v>3841</v>
      </c>
      <c r="M3" s="112" t="s">
        <v>3841</v>
      </c>
      <c r="N3" s="112" t="s">
        <v>3841</v>
      </c>
      <c r="O3" s="112" t="s">
        <v>3841</v>
      </c>
      <c r="P3" s="110" t="s">
        <v>3843</v>
      </c>
      <c r="Q3" s="110" t="s">
        <v>3843</v>
      </c>
      <c r="R3" s="110" t="s">
        <v>3844</v>
      </c>
      <c r="S3" s="110" t="s">
        <v>3845</v>
      </c>
      <c r="T3" s="110" t="s">
        <v>174</v>
      </c>
      <c r="U3" s="110" t="s">
        <v>279</v>
      </c>
      <c r="V3" s="112" t="s">
        <v>3841</v>
      </c>
      <c r="W3" s="112" t="s">
        <v>3841</v>
      </c>
      <c r="X3" s="112" t="s">
        <v>3841</v>
      </c>
      <c r="Y3" s="112" t="s">
        <v>3841</v>
      </c>
      <c r="Z3" s="113" t="s">
        <v>1181</v>
      </c>
      <c r="AA3" s="112" t="s">
        <v>3841</v>
      </c>
      <c r="AB3" s="112" t="s">
        <v>3841</v>
      </c>
      <c r="AC3" s="112" t="s">
        <v>3841</v>
      </c>
      <c r="AD3" s="112" t="s">
        <v>3841</v>
      </c>
      <c r="AE3" s="112" t="s">
        <v>3841</v>
      </c>
      <c r="AF3" s="112" t="s">
        <v>3841</v>
      </c>
      <c r="AG3" s="112" t="s">
        <v>3841</v>
      </c>
      <c r="AH3" s="110" t="s">
        <v>3846</v>
      </c>
      <c r="AI3" s="112" t="s">
        <v>3841</v>
      </c>
      <c r="AJ3" s="112" t="s">
        <v>3841</v>
      </c>
      <c r="AK3" s="112" t="s">
        <v>3841</v>
      </c>
      <c r="AL3" s="112" t="s">
        <v>3841</v>
      </c>
      <c r="AM3" s="110" t="s">
        <v>3847</v>
      </c>
      <c r="AN3" s="112" t="s">
        <v>3841</v>
      </c>
      <c r="AO3" s="112" t="s">
        <v>3841</v>
      </c>
      <c r="AP3" s="112" t="s">
        <v>3841</v>
      </c>
      <c r="AQ3" s="112" t="s">
        <v>3841</v>
      </c>
      <c r="AR3" s="110" t="s">
        <v>3846</v>
      </c>
      <c r="AS3" s="112" t="s">
        <v>3841</v>
      </c>
      <c r="AT3" s="112" t="s">
        <v>3841</v>
      </c>
      <c r="AU3" s="112" t="s">
        <v>3841</v>
      </c>
      <c r="AV3" s="112" t="s">
        <v>3841</v>
      </c>
      <c r="AW3" s="114">
        <v>1</v>
      </c>
      <c r="AX3" s="110" t="s">
        <v>3848</v>
      </c>
      <c r="AY3" s="110" t="s">
        <v>120</v>
      </c>
      <c r="AZ3" s="112" t="s">
        <v>3841</v>
      </c>
      <c r="BA3" s="110" t="s">
        <v>194</v>
      </c>
      <c r="BB3" s="112" t="s">
        <v>3841</v>
      </c>
      <c r="BC3" s="112" t="s">
        <v>3841</v>
      </c>
      <c r="BD3" s="112" t="s">
        <v>3841</v>
      </c>
      <c r="BE3" s="112" t="s">
        <v>3841</v>
      </c>
      <c r="BF3" s="112" t="s">
        <v>3841</v>
      </c>
      <c r="BG3" s="112" t="s">
        <v>3841</v>
      </c>
      <c r="BH3" s="113" t="s">
        <v>3849</v>
      </c>
      <c r="BI3" s="112" t="s">
        <v>3841</v>
      </c>
      <c r="BJ3" s="112" t="s">
        <v>3841</v>
      </c>
      <c r="BK3" s="112" t="s">
        <v>3841</v>
      </c>
      <c r="BL3" s="139"/>
      <c r="BM3" s="115" t="s">
        <v>3850</v>
      </c>
      <c r="BN3" s="110" t="s">
        <v>3851</v>
      </c>
    </row>
    <row r="4" spans="1:67" s="72" customFormat="1" ht="15.75" customHeight="1">
      <c r="A4" s="141" t="s">
        <v>3825</v>
      </c>
      <c r="B4" s="141"/>
      <c r="C4" s="141" t="s">
        <v>3852</v>
      </c>
      <c r="D4" s="141" t="s">
        <v>3853</v>
      </c>
      <c r="E4" s="142" t="s">
        <v>3854</v>
      </c>
      <c r="F4" s="141">
        <v>2004</v>
      </c>
      <c r="G4" s="141" t="s">
        <v>165</v>
      </c>
      <c r="H4" s="141" t="s">
        <v>3855</v>
      </c>
      <c r="I4" s="143" t="s">
        <v>3856</v>
      </c>
      <c r="J4" s="143" t="s">
        <v>3857</v>
      </c>
      <c r="K4" s="141" t="s">
        <v>3829</v>
      </c>
      <c r="L4" s="141" t="s">
        <v>3841</v>
      </c>
      <c r="M4" s="141" t="s">
        <v>3841</v>
      </c>
      <c r="N4" s="141" t="s">
        <v>3841</v>
      </c>
      <c r="O4" s="141" t="s">
        <v>3841</v>
      </c>
      <c r="P4" s="141" t="s">
        <v>3841</v>
      </c>
      <c r="Q4" s="141" t="s">
        <v>3841</v>
      </c>
      <c r="R4" s="141" t="s">
        <v>3841</v>
      </c>
      <c r="S4" s="142" t="s">
        <v>3858</v>
      </c>
      <c r="T4" s="141" t="s">
        <v>3859</v>
      </c>
      <c r="U4" s="141" t="s">
        <v>1501</v>
      </c>
      <c r="V4" s="141" t="s">
        <v>3841</v>
      </c>
      <c r="W4" s="141" t="s">
        <v>3841</v>
      </c>
      <c r="X4" s="141" t="s">
        <v>3841</v>
      </c>
      <c r="Y4" s="141" t="s">
        <v>3841</v>
      </c>
      <c r="Z4" s="141" t="s">
        <v>3841</v>
      </c>
      <c r="AA4" s="141" t="s">
        <v>3841</v>
      </c>
      <c r="AB4" s="141" t="s">
        <v>3841</v>
      </c>
      <c r="AC4" s="141" t="s">
        <v>3841</v>
      </c>
      <c r="AD4" s="141" t="s">
        <v>3841</v>
      </c>
      <c r="AE4" s="141" t="s">
        <v>3841</v>
      </c>
      <c r="AF4" s="141" t="s">
        <v>3841</v>
      </c>
      <c r="AG4" s="141" t="s">
        <v>3841</v>
      </c>
      <c r="AH4" s="141"/>
      <c r="AI4" s="141" t="s">
        <v>3841</v>
      </c>
      <c r="AJ4" s="141" t="s">
        <v>3841</v>
      </c>
      <c r="AK4" s="141" t="s">
        <v>3841</v>
      </c>
      <c r="AL4" s="141" t="s">
        <v>3841</v>
      </c>
      <c r="AM4" s="141" t="s">
        <v>3841</v>
      </c>
      <c r="AN4" s="141" t="s">
        <v>3841</v>
      </c>
      <c r="AO4" s="141" t="s">
        <v>3841</v>
      </c>
      <c r="AP4" s="141" t="s">
        <v>3841</v>
      </c>
      <c r="AQ4" s="141" t="s">
        <v>3841</v>
      </c>
      <c r="AR4" s="141" t="s">
        <v>3841</v>
      </c>
      <c r="AS4" s="141" t="s">
        <v>3841</v>
      </c>
      <c r="AT4" s="141" t="s">
        <v>3841</v>
      </c>
      <c r="AU4" s="141" t="s">
        <v>3841</v>
      </c>
      <c r="AV4" s="141" t="s">
        <v>3841</v>
      </c>
      <c r="AW4" s="141" t="s">
        <v>3841</v>
      </c>
      <c r="AX4" s="141" t="s">
        <v>3841</v>
      </c>
      <c r="AY4" s="141" t="s">
        <v>3841</v>
      </c>
      <c r="AZ4" s="141" t="s">
        <v>3841</v>
      </c>
      <c r="BA4" s="141" t="s">
        <v>3841</v>
      </c>
      <c r="BB4" s="141" t="s">
        <v>3841</v>
      </c>
      <c r="BC4" s="141" t="s">
        <v>3841</v>
      </c>
      <c r="BD4" s="141" t="s">
        <v>3841</v>
      </c>
      <c r="BE4" s="141" t="s">
        <v>3841</v>
      </c>
      <c r="BF4" s="141" t="s">
        <v>3841</v>
      </c>
      <c r="BG4" s="141" t="s">
        <v>3841</v>
      </c>
      <c r="BH4" s="141" t="s">
        <v>3860</v>
      </c>
      <c r="BI4" s="141" t="s">
        <v>3841</v>
      </c>
      <c r="BJ4" s="141" t="s">
        <v>3841</v>
      </c>
      <c r="BK4" s="141" t="s">
        <v>3841</v>
      </c>
      <c r="BL4" s="141"/>
      <c r="BM4" s="143" t="s">
        <v>3857</v>
      </c>
      <c r="BN4" s="141" t="s">
        <v>3861</v>
      </c>
    </row>
    <row r="5" spans="1:67" s="72" customFormat="1" ht="15.75" customHeight="1">
      <c r="A5" s="141" t="s">
        <v>3825</v>
      </c>
      <c r="B5" s="141"/>
      <c r="C5" s="141" t="s">
        <v>3862</v>
      </c>
      <c r="D5" s="141" t="s">
        <v>3863</v>
      </c>
      <c r="E5" s="141" t="s">
        <v>3864</v>
      </c>
      <c r="F5" s="141">
        <v>2020</v>
      </c>
      <c r="G5" s="141" t="s">
        <v>165</v>
      </c>
      <c r="H5" s="141" t="s">
        <v>3865</v>
      </c>
      <c r="I5" s="143" t="s">
        <v>3866</v>
      </c>
      <c r="J5" s="143" t="s">
        <v>3867</v>
      </c>
      <c r="K5" s="141" t="s">
        <v>3829</v>
      </c>
      <c r="L5" s="141" t="s">
        <v>3841</v>
      </c>
      <c r="M5" s="141" t="s">
        <v>3841</v>
      </c>
      <c r="N5" s="141" t="s">
        <v>3841</v>
      </c>
      <c r="O5" s="141" t="s">
        <v>3841</v>
      </c>
      <c r="P5" s="141" t="s">
        <v>3841</v>
      </c>
      <c r="Q5" s="141" t="s">
        <v>3841</v>
      </c>
      <c r="R5" s="141" t="s">
        <v>3841</v>
      </c>
      <c r="S5" s="141" t="s">
        <v>3868</v>
      </c>
      <c r="T5" s="141" t="s">
        <v>3869</v>
      </c>
      <c r="U5" s="141" t="s">
        <v>3841</v>
      </c>
      <c r="V5" s="141" t="s">
        <v>3841</v>
      </c>
      <c r="W5" s="141" t="s">
        <v>3841</v>
      </c>
      <c r="X5" s="141" t="s">
        <v>3841</v>
      </c>
      <c r="Y5" s="141" t="s">
        <v>3841</v>
      </c>
      <c r="Z5" s="141" t="s">
        <v>3841</v>
      </c>
      <c r="AA5" s="141" t="s">
        <v>3841</v>
      </c>
      <c r="AB5" s="141" t="s">
        <v>3841</v>
      </c>
      <c r="AC5" s="141" t="s">
        <v>3841</v>
      </c>
      <c r="AD5" s="141" t="s">
        <v>3841</v>
      </c>
      <c r="AE5" s="141" t="s">
        <v>3841</v>
      </c>
      <c r="AF5" s="141" t="s">
        <v>3841</v>
      </c>
      <c r="AG5" s="141" t="s">
        <v>3841</v>
      </c>
      <c r="AH5" s="141" t="s">
        <v>3841</v>
      </c>
      <c r="AI5" s="141" t="s">
        <v>3841</v>
      </c>
      <c r="AJ5" s="141" t="s">
        <v>3841</v>
      </c>
      <c r="AK5" s="141" t="s">
        <v>3841</v>
      </c>
      <c r="AL5" s="141" t="s">
        <v>3841</v>
      </c>
      <c r="AM5" s="141" t="s">
        <v>3841</v>
      </c>
      <c r="AN5" s="141" t="s">
        <v>3841</v>
      </c>
      <c r="AO5" s="141" t="s">
        <v>3841</v>
      </c>
      <c r="AP5" s="141" t="s">
        <v>3841</v>
      </c>
      <c r="AQ5" s="141" t="s">
        <v>3841</v>
      </c>
      <c r="AR5" s="141" t="s">
        <v>3841</v>
      </c>
      <c r="AS5" s="141" t="s">
        <v>3841</v>
      </c>
      <c r="AT5" s="141" t="s">
        <v>3841</v>
      </c>
      <c r="AU5" s="141" t="s">
        <v>3841</v>
      </c>
      <c r="AV5" s="141" t="s">
        <v>3841</v>
      </c>
      <c r="AW5" s="141" t="s">
        <v>3841</v>
      </c>
      <c r="AX5" s="141" t="s">
        <v>3841</v>
      </c>
      <c r="AY5" s="141" t="s">
        <v>3841</v>
      </c>
      <c r="AZ5" s="141" t="s">
        <v>3841</v>
      </c>
      <c r="BA5" s="141" t="s">
        <v>3841</v>
      </c>
      <c r="BB5" s="141" t="s">
        <v>3841</v>
      </c>
      <c r="BC5" s="141" t="s">
        <v>3841</v>
      </c>
      <c r="BD5" s="141" t="s">
        <v>3841</v>
      </c>
      <c r="BE5" s="141" t="s">
        <v>3841</v>
      </c>
      <c r="BF5" s="141" t="s">
        <v>3841</v>
      </c>
      <c r="BG5" s="141" t="s">
        <v>3841</v>
      </c>
      <c r="BH5" s="141" t="s">
        <v>3870</v>
      </c>
      <c r="BI5" s="141" t="s">
        <v>3871</v>
      </c>
      <c r="BJ5" s="141"/>
      <c r="BK5" s="141" t="s">
        <v>3841</v>
      </c>
      <c r="BL5" s="141"/>
      <c r="BM5" s="143" t="s">
        <v>3867</v>
      </c>
      <c r="BN5" s="141" t="s">
        <v>3872</v>
      </c>
    </row>
    <row r="6" spans="1:67" s="72" customFormat="1" ht="15.75" customHeight="1">
      <c r="A6" s="141" t="s">
        <v>3825</v>
      </c>
      <c r="B6" s="141"/>
      <c r="C6" s="141" t="s">
        <v>3873</v>
      </c>
      <c r="D6" s="141" t="s">
        <v>3874</v>
      </c>
      <c r="E6" s="142" t="s">
        <v>3875</v>
      </c>
      <c r="F6" s="141">
        <v>1999</v>
      </c>
      <c r="G6" s="141" t="s">
        <v>165</v>
      </c>
      <c r="H6" s="141" t="s">
        <v>3876</v>
      </c>
      <c r="I6" s="143" t="s">
        <v>3877</v>
      </c>
      <c r="J6" s="143" t="s">
        <v>3878</v>
      </c>
      <c r="K6" s="141" t="s">
        <v>3829</v>
      </c>
      <c r="L6" s="141" t="s">
        <v>3879</v>
      </c>
      <c r="M6" s="141" t="s">
        <v>3880</v>
      </c>
      <c r="N6" s="141" t="s">
        <v>3841</v>
      </c>
      <c r="O6" s="141" t="s">
        <v>3841</v>
      </c>
      <c r="P6" s="141" t="s">
        <v>3841</v>
      </c>
      <c r="Q6" s="141" t="s">
        <v>3841</v>
      </c>
      <c r="R6" s="141" t="s">
        <v>3841</v>
      </c>
      <c r="S6" s="142" t="s">
        <v>3881</v>
      </c>
      <c r="T6" s="141" t="s">
        <v>174</v>
      </c>
      <c r="U6" s="141" t="s">
        <v>279</v>
      </c>
      <c r="V6" s="141" t="s">
        <v>3882</v>
      </c>
      <c r="W6" s="141" t="s">
        <v>3883</v>
      </c>
      <c r="X6" s="141" t="s">
        <v>3884</v>
      </c>
      <c r="Y6" s="141" t="s">
        <v>3841</v>
      </c>
      <c r="Z6" s="141" t="s">
        <v>3841</v>
      </c>
      <c r="AA6" s="141" t="s">
        <v>3841</v>
      </c>
      <c r="AB6" s="141" t="s">
        <v>3841</v>
      </c>
      <c r="AC6" s="141" t="s">
        <v>3841</v>
      </c>
      <c r="AD6" s="141" t="s">
        <v>3841</v>
      </c>
      <c r="AE6" s="141" t="s">
        <v>3841</v>
      </c>
      <c r="AF6" s="141" t="s">
        <v>3841</v>
      </c>
      <c r="AG6" s="141" t="s">
        <v>3841</v>
      </c>
      <c r="AH6" s="141" t="s">
        <v>3885</v>
      </c>
      <c r="AI6" s="141" t="s">
        <v>3841</v>
      </c>
      <c r="AJ6" s="141" t="s">
        <v>3841</v>
      </c>
      <c r="AK6" s="141" t="s">
        <v>3841</v>
      </c>
      <c r="AL6" s="141" t="s">
        <v>3841</v>
      </c>
      <c r="AM6" s="141" t="s">
        <v>3841</v>
      </c>
      <c r="AN6" s="141"/>
      <c r="AO6" s="141" t="s">
        <v>3883</v>
      </c>
      <c r="AQ6" s="141">
        <v>1</v>
      </c>
      <c r="AR6" s="141" t="s">
        <v>3841</v>
      </c>
      <c r="AS6" s="141" t="s">
        <v>3841</v>
      </c>
      <c r="AT6" s="141" t="s">
        <v>3886</v>
      </c>
      <c r="AU6" s="141" t="s">
        <v>3841</v>
      </c>
      <c r="AV6" s="141" t="s">
        <v>3841</v>
      </c>
      <c r="AW6" s="141" t="s">
        <v>3841</v>
      </c>
      <c r="AX6" s="141" t="s">
        <v>3841</v>
      </c>
      <c r="AY6" s="141" t="s">
        <v>3841</v>
      </c>
      <c r="AZ6" s="141" t="s">
        <v>3841</v>
      </c>
      <c r="BA6" s="141" t="s">
        <v>3841</v>
      </c>
      <c r="BB6" s="141" t="s">
        <v>3841</v>
      </c>
      <c r="BC6" s="141" t="s">
        <v>3841</v>
      </c>
      <c r="BD6" s="141" t="s">
        <v>3841</v>
      </c>
      <c r="BE6" s="141" t="s">
        <v>3841</v>
      </c>
      <c r="BF6" s="141" t="s">
        <v>3841</v>
      </c>
      <c r="BG6" s="141" t="s">
        <v>3841</v>
      </c>
      <c r="BH6" s="141" t="s">
        <v>3887</v>
      </c>
      <c r="BI6" s="141" t="s">
        <v>3841</v>
      </c>
      <c r="BJ6" s="141" t="s">
        <v>3841</v>
      </c>
      <c r="BK6" s="141" t="s">
        <v>3841</v>
      </c>
      <c r="BL6" s="141"/>
      <c r="BM6" s="143" t="s">
        <v>3878</v>
      </c>
      <c r="BN6" s="141" t="s">
        <v>3888</v>
      </c>
    </row>
    <row r="7" spans="1:67" s="72" customFormat="1" ht="15.75" customHeight="1">
      <c r="A7" s="141" t="s">
        <v>3825</v>
      </c>
      <c r="B7" s="141"/>
      <c r="C7" s="141" t="s">
        <v>3873</v>
      </c>
      <c r="D7" s="141" t="s">
        <v>3874</v>
      </c>
      <c r="E7" s="142" t="s">
        <v>3875</v>
      </c>
      <c r="F7" s="141">
        <v>1999</v>
      </c>
      <c r="G7" s="141" t="s">
        <v>165</v>
      </c>
      <c r="H7" s="141" t="s">
        <v>3889</v>
      </c>
      <c r="I7" s="143" t="s">
        <v>3877</v>
      </c>
      <c r="J7" s="141"/>
      <c r="K7" s="141" t="s">
        <v>3829</v>
      </c>
      <c r="L7" s="142" t="s">
        <v>3841</v>
      </c>
      <c r="M7" s="141" t="s">
        <v>3841</v>
      </c>
      <c r="N7" s="141" t="s">
        <v>3841</v>
      </c>
      <c r="O7" s="141" t="s">
        <v>3841</v>
      </c>
      <c r="P7" s="141" t="s">
        <v>3841</v>
      </c>
      <c r="Q7" s="141" t="s">
        <v>3841</v>
      </c>
      <c r="R7" s="141"/>
      <c r="S7" s="142" t="s">
        <v>3881</v>
      </c>
      <c r="T7" s="141" t="s">
        <v>174</v>
      </c>
      <c r="U7" s="141" t="s">
        <v>279</v>
      </c>
      <c r="V7" s="141" t="s">
        <v>3890</v>
      </c>
      <c r="W7" s="141" t="s">
        <v>3883</v>
      </c>
      <c r="X7" s="141" t="s">
        <v>3884</v>
      </c>
      <c r="Y7" s="141" t="s">
        <v>3841</v>
      </c>
      <c r="Z7" s="141" t="s">
        <v>3841</v>
      </c>
      <c r="AA7" s="141" t="s">
        <v>3841</v>
      </c>
      <c r="AB7" s="141" t="s">
        <v>3841</v>
      </c>
      <c r="AC7" s="141" t="s">
        <v>3841</v>
      </c>
      <c r="AD7" s="141" t="s">
        <v>3841</v>
      </c>
      <c r="AE7" s="141" t="s">
        <v>3841</v>
      </c>
      <c r="AF7" s="141" t="s">
        <v>3841</v>
      </c>
      <c r="AG7" s="141" t="s">
        <v>3841</v>
      </c>
      <c r="AH7" s="141" t="s">
        <v>3891</v>
      </c>
      <c r="AI7" s="141" t="s">
        <v>3841</v>
      </c>
      <c r="AJ7" s="141" t="s">
        <v>3841</v>
      </c>
      <c r="AK7" s="141" t="s">
        <v>3841</v>
      </c>
      <c r="AL7" s="141" t="s">
        <v>3841</v>
      </c>
      <c r="AM7" s="141" t="s">
        <v>3841</v>
      </c>
      <c r="AN7" s="141"/>
      <c r="AO7" s="141" t="s">
        <v>3883</v>
      </c>
      <c r="AP7" s="141" t="s">
        <v>3892</v>
      </c>
      <c r="AQ7" s="141">
        <v>1</v>
      </c>
      <c r="AR7" s="141" t="s">
        <v>3841</v>
      </c>
      <c r="AS7" s="141" t="s">
        <v>3841</v>
      </c>
      <c r="AT7" s="141" t="s">
        <v>3886</v>
      </c>
      <c r="AU7" s="141" t="s">
        <v>3841</v>
      </c>
      <c r="AV7" s="141" t="s">
        <v>3841</v>
      </c>
      <c r="AW7" s="141" t="s">
        <v>3841</v>
      </c>
      <c r="AX7" s="141" t="s">
        <v>3841</v>
      </c>
      <c r="AY7" s="141" t="s">
        <v>3841</v>
      </c>
      <c r="AZ7" s="141" t="s">
        <v>3841</v>
      </c>
      <c r="BA7" s="141" t="s">
        <v>3841</v>
      </c>
      <c r="BB7" s="141" t="s">
        <v>3841</v>
      </c>
      <c r="BC7" s="141" t="s">
        <v>3841</v>
      </c>
      <c r="BD7" s="141" t="s">
        <v>3841</v>
      </c>
      <c r="BE7" s="141" t="s">
        <v>3841</v>
      </c>
      <c r="BF7" s="141" t="s">
        <v>3841</v>
      </c>
      <c r="BG7" s="141" t="s">
        <v>3841</v>
      </c>
      <c r="BH7" s="141" t="s">
        <v>3887</v>
      </c>
      <c r="BI7" s="141" t="s">
        <v>3841</v>
      </c>
      <c r="BJ7" s="141" t="s">
        <v>3841</v>
      </c>
      <c r="BK7" s="141" t="s">
        <v>3841</v>
      </c>
      <c r="BL7" s="141"/>
      <c r="BM7" s="143" t="s">
        <v>3878</v>
      </c>
      <c r="BN7" s="141" t="s">
        <v>3888</v>
      </c>
      <c r="BO7" s="141"/>
    </row>
    <row r="8" spans="1:67" s="72" customFormat="1" ht="15.75" customHeight="1">
      <c r="A8" s="141" t="s">
        <v>3825</v>
      </c>
      <c r="B8" s="141"/>
      <c r="C8" s="141" t="s">
        <v>3873</v>
      </c>
      <c r="D8" s="141" t="s">
        <v>3874</v>
      </c>
      <c r="E8" s="142" t="s">
        <v>3875</v>
      </c>
      <c r="F8" s="141">
        <v>1999</v>
      </c>
      <c r="G8" s="141" t="s">
        <v>165</v>
      </c>
      <c r="H8" s="141" t="s">
        <v>3889</v>
      </c>
      <c r="I8" s="143" t="s">
        <v>3877</v>
      </c>
      <c r="J8" s="141"/>
      <c r="K8" s="141" t="s">
        <v>3829</v>
      </c>
      <c r="L8" s="142" t="s">
        <v>3841</v>
      </c>
      <c r="M8" s="141" t="s">
        <v>3841</v>
      </c>
      <c r="N8" s="141" t="s">
        <v>3841</v>
      </c>
      <c r="O8" s="141" t="s">
        <v>3841</v>
      </c>
      <c r="P8" s="141" t="s">
        <v>3841</v>
      </c>
      <c r="Q8" s="141" t="s">
        <v>3841</v>
      </c>
      <c r="R8" s="141"/>
      <c r="S8" s="142" t="s">
        <v>3881</v>
      </c>
      <c r="T8" s="141" t="s">
        <v>174</v>
      </c>
      <c r="U8" s="141" t="s">
        <v>279</v>
      </c>
      <c r="V8" s="141" t="s">
        <v>3893</v>
      </c>
      <c r="W8" s="141" t="s">
        <v>3883</v>
      </c>
      <c r="X8" s="141" t="s">
        <v>3884</v>
      </c>
      <c r="Y8" s="141" t="s">
        <v>3841</v>
      </c>
      <c r="Z8" s="141" t="s">
        <v>3841</v>
      </c>
      <c r="AA8" s="141" t="s">
        <v>3841</v>
      </c>
      <c r="AB8" s="141" t="s">
        <v>3841</v>
      </c>
      <c r="AC8" s="141" t="s">
        <v>3841</v>
      </c>
      <c r="AD8" s="141" t="s">
        <v>3841</v>
      </c>
      <c r="AE8" s="141" t="s">
        <v>3841</v>
      </c>
      <c r="AF8" s="141" t="s">
        <v>3841</v>
      </c>
      <c r="AG8" s="141" t="s">
        <v>3841</v>
      </c>
      <c r="AH8" s="141" t="s">
        <v>3894</v>
      </c>
      <c r="AI8" s="141" t="s">
        <v>3841</v>
      </c>
      <c r="AJ8" s="141" t="s">
        <v>3841</v>
      </c>
      <c r="AK8" s="141" t="s">
        <v>3841</v>
      </c>
      <c r="AL8" s="141" t="s">
        <v>3841</v>
      </c>
      <c r="AM8" s="141" t="s">
        <v>3841</v>
      </c>
      <c r="AN8" s="141"/>
      <c r="AO8" s="141" t="s">
        <v>3883</v>
      </c>
      <c r="AP8" s="141" t="s">
        <v>3895</v>
      </c>
      <c r="AQ8" s="141">
        <v>1</v>
      </c>
      <c r="AR8" s="141" t="s">
        <v>3841</v>
      </c>
      <c r="AS8" s="141" t="s">
        <v>3841</v>
      </c>
      <c r="AT8" s="141" t="s">
        <v>3886</v>
      </c>
      <c r="AU8" s="141" t="s">
        <v>3841</v>
      </c>
      <c r="AV8" s="141" t="s">
        <v>3841</v>
      </c>
      <c r="AW8" s="141" t="s">
        <v>3841</v>
      </c>
      <c r="AX8" s="141" t="s">
        <v>3841</v>
      </c>
      <c r="AY8" s="141" t="s">
        <v>3841</v>
      </c>
      <c r="AZ8" s="141" t="s">
        <v>3841</v>
      </c>
      <c r="BA8" s="141" t="s">
        <v>3841</v>
      </c>
      <c r="BB8" s="141" t="s">
        <v>3841</v>
      </c>
      <c r="BC8" s="141" t="s">
        <v>3841</v>
      </c>
      <c r="BD8" s="141" t="s">
        <v>3841</v>
      </c>
      <c r="BE8" s="141" t="s">
        <v>3841</v>
      </c>
      <c r="BF8" s="141" t="s">
        <v>3841</v>
      </c>
      <c r="BG8" s="141" t="s">
        <v>3841</v>
      </c>
      <c r="BH8" s="141" t="s">
        <v>3887</v>
      </c>
      <c r="BI8" s="141" t="s">
        <v>3841</v>
      </c>
      <c r="BJ8" s="141" t="s">
        <v>3841</v>
      </c>
      <c r="BK8" s="141" t="s">
        <v>3841</v>
      </c>
      <c r="BL8" s="141"/>
      <c r="BM8" s="143" t="s">
        <v>3878</v>
      </c>
      <c r="BN8" s="141" t="s">
        <v>3888</v>
      </c>
      <c r="BO8" s="141"/>
    </row>
    <row r="9" spans="1:67" s="72" customFormat="1" ht="15.75" customHeight="1">
      <c r="A9" s="141" t="s">
        <v>3825</v>
      </c>
      <c r="B9" s="141"/>
      <c r="C9" s="141" t="s">
        <v>3873</v>
      </c>
      <c r="D9" s="141" t="s">
        <v>3874</v>
      </c>
      <c r="E9" s="142" t="s">
        <v>3875</v>
      </c>
      <c r="F9" s="141">
        <v>1999</v>
      </c>
      <c r="G9" s="141" t="s">
        <v>165</v>
      </c>
      <c r="H9" s="141" t="s">
        <v>3889</v>
      </c>
      <c r="I9" s="143" t="s">
        <v>3877</v>
      </c>
      <c r="J9" s="141"/>
      <c r="K9" s="141" t="s">
        <v>3829</v>
      </c>
      <c r="L9" s="141" t="s">
        <v>3896</v>
      </c>
      <c r="M9" s="142" t="s">
        <v>3897</v>
      </c>
      <c r="N9" s="141" t="s">
        <v>3841</v>
      </c>
      <c r="O9" s="141" t="s">
        <v>3841</v>
      </c>
      <c r="P9" s="141" t="s">
        <v>3841</v>
      </c>
      <c r="Q9" s="141" t="s">
        <v>3841</v>
      </c>
      <c r="R9" s="141"/>
      <c r="S9" s="142" t="s">
        <v>3881</v>
      </c>
      <c r="T9" s="141" t="s">
        <v>174</v>
      </c>
      <c r="U9" s="141" t="s">
        <v>279</v>
      </c>
      <c r="V9" s="141" t="s">
        <v>3898</v>
      </c>
      <c r="W9" s="141" t="s">
        <v>3883</v>
      </c>
      <c r="X9" s="141" t="s">
        <v>3884</v>
      </c>
      <c r="Y9" s="141" t="s">
        <v>3841</v>
      </c>
      <c r="Z9" s="141" t="s">
        <v>3841</v>
      </c>
      <c r="AA9" s="141" t="s">
        <v>3841</v>
      </c>
      <c r="AB9" s="141" t="s">
        <v>3841</v>
      </c>
      <c r="AC9" s="141" t="s">
        <v>3841</v>
      </c>
      <c r="AD9" s="141" t="s">
        <v>3841</v>
      </c>
      <c r="AE9" s="141" t="s">
        <v>3841</v>
      </c>
      <c r="AF9" s="141" t="s">
        <v>3841</v>
      </c>
      <c r="AG9" s="141" t="s">
        <v>3841</v>
      </c>
      <c r="AH9" s="141" t="s">
        <v>3899</v>
      </c>
      <c r="AI9" s="141" t="s">
        <v>3841</v>
      </c>
      <c r="AJ9" s="141" t="s">
        <v>3841</v>
      </c>
      <c r="AK9" s="141" t="s">
        <v>3841</v>
      </c>
      <c r="AL9" s="141" t="s">
        <v>3841</v>
      </c>
      <c r="AM9" s="141" t="s">
        <v>3841</v>
      </c>
      <c r="AN9" s="141"/>
      <c r="AO9" s="141" t="s">
        <v>3883</v>
      </c>
      <c r="AP9" s="141" t="s">
        <v>3841</v>
      </c>
      <c r="AQ9" s="141">
        <v>0</v>
      </c>
      <c r="AR9" s="141" t="s">
        <v>3841</v>
      </c>
      <c r="AS9" s="141" t="s">
        <v>3841</v>
      </c>
      <c r="AT9" s="141"/>
      <c r="AU9" s="141" t="s">
        <v>3841</v>
      </c>
      <c r="AV9" s="141" t="s">
        <v>3841</v>
      </c>
      <c r="AW9" s="141" t="s">
        <v>3841</v>
      </c>
      <c r="AX9" s="141" t="s">
        <v>3841</v>
      </c>
      <c r="AY9" s="141" t="s">
        <v>3841</v>
      </c>
      <c r="AZ9" s="141" t="s">
        <v>3841</v>
      </c>
      <c r="BA9" s="141" t="s">
        <v>3841</v>
      </c>
      <c r="BB9" s="141" t="s">
        <v>3841</v>
      </c>
      <c r="BC9" s="141" t="s">
        <v>3841</v>
      </c>
      <c r="BD9" s="141" t="s">
        <v>3841</v>
      </c>
      <c r="BE9" s="141" t="s">
        <v>3841</v>
      </c>
      <c r="BF9" s="141" t="s">
        <v>3841</v>
      </c>
      <c r="BG9" s="141" t="s">
        <v>3841</v>
      </c>
      <c r="BH9" s="141" t="s">
        <v>3887</v>
      </c>
      <c r="BI9" s="141" t="s">
        <v>3841</v>
      </c>
      <c r="BJ9" s="141" t="s">
        <v>3841</v>
      </c>
      <c r="BK9" s="141" t="s">
        <v>3841</v>
      </c>
      <c r="BL9" s="141"/>
      <c r="BM9" s="143" t="s">
        <v>3878</v>
      </c>
      <c r="BN9" s="141" t="s">
        <v>3888</v>
      </c>
      <c r="BO9" s="141"/>
    </row>
    <row r="10" spans="1:67" s="72" customFormat="1" ht="15.75" customHeight="1">
      <c r="A10" s="207" t="s">
        <v>3825</v>
      </c>
      <c r="B10" s="141"/>
      <c r="C10" s="141" t="s">
        <v>3900</v>
      </c>
      <c r="D10" s="141" t="s">
        <v>3901</v>
      </c>
      <c r="E10" s="141" t="s">
        <v>3902</v>
      </c>
      <c r="F10" s="141">
        <v>2007</v>
      </c>
      <c r="G10" s="141" t="s">
        <v>165</v>
      </c>
      <c r="H10" s="141" t="s">
        <v>3903</v>
      </c>
      <c r="I10" s="143" t="s">
        <v>3904</v>
      </c>
      <c r="J10" s="144" t="s">
        <v>3905</v>
      </c>
      <c r="K10" s="141" t="s">
        <v>3829</v>
      </c>
      <c r="L10" s="141" t="s">
        <v>3906</v>
      </c>
      <c r="M10" s="141" t="s">
        <v>3907</v>
      </c>
      <c r="N10" s="141" t="s">
        <v>3841</v>
      </c>
      <c r="O10" s="141" t="s">
        <v>3841</v>
      </c>
      <c r="P10" s="141" t="s">
        <v>3841</v>
      </c>
      <c r="Q10" s="141" t="s">
        <v>3908</v>
      </c>
      <c r="R10" s="141" t="s">
        <v>3909</v>
      </c>
      <c r="S10" s="141" t="s">
        <v>3910</v>
      </c>
      <c r="T10" s="141" t="s">
        <v>3859</v>
      </c>
      <c r="U10" s="141" t="s">
        <v>1501</v>
      </c>
      <c r="V10" s="141" t="s">
        <v>3911</v>
      </c>
      <c r="W10" s="141" t="s">
        <v>3912</v>
      </c>
      <c r="X10" s="141" t="s">
        <v>3913</v>
      </c>
      <c r="Y10" s="141" t="s">
        <v>3841</v>
      </c>
      <c r="Z10" s="141" t="s">
        <v>3841</v>
      </c>
      <c r="AA10" s="141" t="s">
        <v>3841</v>
      </c>
      <c r="AB10" s="141" t="s">
        <v>3841</v>
      </c>
      <c r="AC10" s="141" t="s">
        <v>3841</v>
      </c>
      <c r="AD10" s="141" t="s">
        <v>3841</v>
      </c>
      <c r="AE10" s="141" t="s">
        <v>3841</v>
      </c>
      <c r="AF10" s="141" t="s">
        <v>3841</v>
      </c>
      <c r="AG10" s="141" t="s">
        <v>377</v>
      </c>
      <c r="AH10" s="141" t="s">
        <v>3914</v>
      </c>
      <c r="AI10" s="141" t="s">
        <v>3915</v>
      </c>
      <c r="AJ10" s="141" t="s">
        <v>3841</v>
      </c>
      <c r="AK10" s="141" t="s">
        <v>3841</v>
      </c>
      <c r="AL10" s="141" t="s">
        <v>3841</v>
      </c>
      <c r="AM10" s="141" t="s">
        <v>3841</v>
      </c>
      <c r="AN10" s="141" t="s">
        <v>3841</v>
      </c>
      <c r="AO10" s="141" t="s">
        <v>3916</v>
      </c>
      <c r="AP10" s="141" t="s">
        <v>3917</v>
      </c>
      <c r="AQ10" s="141">
        <v>0</v>
      </c>
      <c r="AR10" s="141" t="s">
        <v>3846</v>
      </c>
      <c r="AS10" s="141" t="s">
        <v>3918</v>
      </c>
      <c r="AT10" s="141" t="s">
        <v>3841</v>
      </c>
      <c r="AU10" s="141" t="s">
        <v>3841</v>
      </c>
      <c r="AV10" s="141" t="s">
        <v>3841</v>
      </c>
      <c r="AW10" s="141" t="s">
        <v>3841</v>
      </c>
      <c r="AX10" s="141" t="s">
        <v>3919</v>
      </c>
      <c r="AY10" s="141" t="s">
        <v>120</v>
      </c>
      <c r="AZ10" s="141" t="s">
        <v>1628</v>
      </c>
      <c r="BA10" s="141" t="s">
        <v>3841</v>
      </c>
      <c r="BB10" s="141" t="s">
        <v>3841</v>
      </c>
      <c r="BC10" s="141" t="s">
        <v>3841</v>
      </c>
      <c r="BD10" s="141" t="s">
        <v>3841</v>
      </c>
      <c r="BE10" s="141"/>
      <c r="BF10" s="141" t="s">
        <v>3841</v>
      </c>
      <c r="BG10" s="141" t="s">
        <v>3841</v>
      </c>
      <c r="BH10" s="142" t="s">
        <v>3920</v>
      </c>
      <c r="BI10" s="141" t="s">
        <v>3841</v>
      </c>
      <c r="BJ10" s="141" t="s">
        <v>3841</v>
      </c>
      <c r="BK10" s="141" t="s">
        <v>3841</v>
      </c>
      <c r="BL10" s="141"/>
      <c r="BM10" s="143" t="s">
        <v>3905</v>
      </c>
      <c r="BN10" s="141" t="s">
        <v>3921</v>
      </c>
    </row>
    <row r="11" spans="1:67" s="111" customFormat="1" ht="15.75" customHeight="1">
      <c r="L11" s="208"/>
      <c r="BH11" s="116"/>
    </row>
  </sheetData>
  <hyperlinks>
    <hyperlink ref="I4" r:id="rId1" xr:uid="{15359EE6-95CC-4D0F-BA76-9AD90A076269}"/>
    <hyperlink ref="J4" r:id="rId2" xr:uid="{7496B991-E5DA-4010-9E1C-A9B8164392C1}"/>
    <hyperlink ref="BM4" r:id="rId3" xr:uid="{9D0BF903-B090-440D-B944-9F4D1BF70801}"/>
    <hyperlink ref="I5" r:id="rId4" xr:uid="{60C98474-E631-4EAB-8EB4-A6D0FBB2A45F}"/>
    <hyperlink ref="J5" r:id="rId5" xr:uid="{C4640054-6E06-4C54-9B37-60D2230B4719}"/>
    <hyperlink ref="BM5" r:id="rId6" xr:uid="{4FEF7643-DBA4-4AAF-B30D-D5E160A62FD1}"/>
    <hyperlink ref="I6" r:id="rId7" xr:uid="{490D61DC-2845-4651-82AD-113170A02640}"/>
    <hyperlink ref="J6" r:id="rId8" xr:uid="{B43E54EA-BBB8-499E-8061-D4FA0448AE26}"/>
    <hyperlink ref="I7" r:id="rId9" xr:uid="{D8A08B35-7D3F-4BC5-B4C0-194A1597CF97}"/>
    <hyperlink ref="BM7" r:id="rId10" xr:uid="{C2781CAF-6567-41A8-9FF4-1017E293848F}"/>
    <hyperlink ref="I8" r:id="rId11" xr:uid="{8477FC14-62B1-4A27-A254-D9359662BA69}"/>
    <hyperlink ref="BM8" r:id="rId12" xr:uid="{75309CD4-2F59-48ED-800F-B9E9008B1545}"/>
    <hyperlink ref="I9" r:id="rId13" xr:uid="{2EC0725C-E177-451E-A505-CBB7452B49AD}"/>
    <hyperlink ref="BM9" r:id="rId14" xr:uid="{CDF77D48-B6C0-458E-8F26-20DF551729EC}"/>
    <hyperlink ref="I10" r:id="rId15" xr:uid="{7868E678-E2DF-452E-AA97-8FF945A67949}"/>
    <hyperlink ref="J10" r:id="rId16" xr:uid="{D76191D9-E97B-493C-8C43-650641242859}"/>
    <hyperlink ref="BM10" r:id="rId17" xr:uid="{5B565178-499E-4F2B-AEAF-021D1DD773E2}"/>
    <hyperlink ref="BM6" r:id="rId18" xr:uid="{F11A00D6-E658-4A51-A328-7D7A085AF0C3}"/>
    <hyperlink ref="J2" r:id="rId19" xr:uid="{81B8B884-B091-45A1-83D2-B5535F33BDAE}"/>
    <hyperlink ref="BM2" r:id="rId20" xr:uid="{8B7EDFA5-4C30-440F-8339-9518F1DADD4F}"/>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832330C5001C34B98B54026D23BF749" ma:contentTypeVersion="13" ma:contentTypeDescription="Create a new document." ma:contentTypeScope="" ma:versionID="c633758911fabe07e0a5002c6c1c00f5">
  <xsd:schema xmlns:xsd="http://www.w3.org/2001/XMLSchema" xmlns:xs="http://www.w3.org/2001/XMLSchema" xmlns:p="http://schemas.microsoft.com/office/2006/metadata/properties" xmlns:ns2="26d72606-cefc-4a42-bc80-0ac64171a8c4" xmlns:ns3="aef67880-e310-458b-a4cd-78ebf9752e6e" targetNamespace="http://schemas.microsoft.com/office/2006/metadata/properties" ma:root="true" ma:fieldsID="221f3a18fa7285d2da71670bfbe08ab3" ns2:_="" ns3:_="">
    <xsd:import namespace="26d72606-cefc-4a42-bc80-0ac64171a8c4"/>
    <xsd:import namespace="aef67880-e310-458b-a4cd-78ebf9752e6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d72606-cefc-4a42-bc80-0ac64171a8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ef67880-e310-458b-a4cd-78ebf9752e6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A7F4A6-EC53-4D1F-AB70-4AD24DAA6A3B}">
  <ds:schemaRefs>
    <ds:schemaRef ds:uri="http://schemas.microsoft.com/sharepoint/v3/contenttype/forms"/>
  </ds:schemaRefs>
</ds:datastoreItem>
</file>

<file path=customXml/itemProps2.xml><?xml version="1.0" encoding="utf-8"?>
<ds:datastoreItem xmlns:ds="http://schemas.openxmlformats.org/officeDocument/2006/customXml" ds:itemID="{7E237746-9B67-4D59-B880-1CB1473247E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F45636C-3596-429A-AFBD-E0125823B8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d72606-cefc-4a42-bc80-0ac64171a8c4"/>
    <ds:schemaRef ds:uri="aef67880-e310-458b-a4cd-78ebf9752e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MetaData_SR_PSF</vt:lpstr>
      <vt:lpstr>SR_PSF_Eng</vt:lpstr>
      <vt:lpstr>SR_PSF_Bahasa_Translated</vt:lpstr>
      <vt:lpstr>SR_PSF_Bahasa</vt:lpstr>
      <vt:lpstr>SR_PSF_German_Translated</vt:lpstr>
      <vt:lpstr>SR_PSF_German</vt:lpstr>
      <vt:lpstr>SR_PSF_Japanese_Translated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Stuart Smith</dc:creator>
  <cp:keywords/>
  <dc:description/>
  <cp:lastModifiedBy>Stuart Smith</cp:lastModifiedBy>
  <cp:revision/>
  <dcterms:created xsi:type="dcterms:W3CDTF">2020-06-16T03:45:23Z</dcterms:created>
  <dcterms:modified xsi:type="dcterms:W3CDTF">2022-05-10T09:22:58Z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0x010100D832330C5001C34B98B54026D23BF749</vt:lpwstr>
  </property>
</Properties>
</file>