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\Desktop\work\1dcnn\数据和代码整理\"/>
    </mc:Choice>
  </mc:AlternateContent>
  <bookViews>
    <workbookView xWindow="0" yWindow="0" windowWidth="28800" windowHeight="12360"/>
  </bookViews>
  <sheets>
    <sheet name="对比试验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6" i="1" l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N55" i="1"/>
  <c r="M55" i="1"/>
  <c r="L55" i="1"/>
  <c r="K55" i="1"/>
  <c r="J55" i="1"/>
  <c r="N54" i="1"/>
  <c r="M54" i="1"/>
  <c r="L54" i="1"/>
  <c r="K54" i="1"/>
  <c r="J54" i="1"/>
  <c r="N53" i="1"/>
  <c r="M53" i="1"/>
  <c r="L53" i="1"/>
  <c r="K53" i="1"/>
  <c r="J53" i="1"/>
  <c r="N52" i="1"/>
  <c r="M52" i="1"/>
  <c r="L52" i="1"/>
  <c r="K52" i="1"/>
  <c r="J52" i="1"/>
  <c r="N51" i="1"/>
  <c r="M51" i="1"/>
  <c r="L51" i="1"/>
  <c r="K51" i="1"/>
  <c r="J51" i="1"/>
  <c r="N50" i="1"/>
  <c r="M50" i="1"/>
  <c r="L50" i="1"/>
  <c r="K50" i="1"/>
  <c r="J50" i="1"/>
  <c r="N49" i="1"/>
  <c r="M49" i="1"/>
  <c r="L49" i="1"/>
  <c r="K49" i="1"/>
  <c r="J49" i="1"/>
  <c r="N48" i="1"/>
  <c r="M48" i="1"/>
  <c r="L48" i="1"/>
  <c r="K48" i="1"/>
  <c r="J48" i="1"/>
  <c r="N47" i="1"/>
  <c r="M47" i="1"/>
  <c r="L47" i="1"/>
  <c r="K47" i="1"/>
  <c r="J47" i="1"/>
  <c r="N46" i="1"/>
  <c r="M46" i="1"/>
  <c r="L46" i="1"/>
  <c r="K46" i="1"/>
  <c r="J46" i="1"/>
  <c r="N45" i="1"/>
  <c r="M45" i="1"/>
  <c r="L45" i="1"/>
  <c r="K45" i="1"/>
  <c r="J45" i="1"/>
  <c r="N44" i="1"/>
  <c r="M44" i="1"/>
  <c r="L44" i="1"/>
  <c r="K44" i="1"/>
  <c r="J44" i="1"/>
  <c r="N43" i="1"/>
  <c r="M43" i="1"/>
  <c r="L43" i="1"/>
  <c r="K43" i="1"/>
  <c r="J43" i="1"/>
  <c r="N42" i="1"/>
  <c r="M42" i="1"/>
  <c r="L42" i="1"/>
  <c r="K42" i="1"/>
  <c r="J42" i="1"/>
  <c r="N36" i="1"/>
  <c r="M36" i="1"/>
  <c r="L36" i="1"/>
  <c r="K36" i="1"/>
  <c r="J36" i="1"/>
  <c r="N35" i="1"/>
  <c r="M35" i="1"/>
  <c r="L35" i="1"/>
  <c r="K35" i="1"/>
  <c r="J35" i="1"/>
  <c r="N34" i="1"/>
  <c r="M34" i="1"/>
  <c r="L34" i="1"/>
  <c r="K34" i="1"/>
  <c r="J34" i="1"/>
  <c r="N33" i="1"/>
  <c r="M33" i="1"/>
  <c r="L33" i="1"/>
  <c r="K33" i="1"/>
  <c r="J33" i="1"/>
  <c r="N32" i="1"/>
  <c r="M32" i="1"/>
  <c r="L32" i="1"/>
  <c r="K32" i="1"/>
  <c r="J32" i="1"/>
  <c r="N31" i="1"/>
  <c r="M31" i="1"/>
  <c r="L31" i="1"/>
  <c r="K31" i="1"/>
  <c r="J31" i="1"/>
  <c r="N30" i="1"/>
  <c r="M30" i="1"/>
  <c r="L30" i="1"/>
  <c r="K30" i="1"/>
  <c r="J30" i="1"/>
  <c r="N29" i="1"/>
  <c r="M29" i="1"/>
  <c r="L29" i="1"/>
  <c r="K29" i="1"/>
  <c r="J29" i="1"/>
  <c r="N28" i="1"/>
  <c r="M28" i="1"/>
  <c r="L28" i="1"/>
  <c r="K28" i="1"/>
  <c r="J28" i="1"/>
  <c r="N27" i="1"/>
  <c r="M27" i="1"/>
  <c r="L27" i="1"/>
  <c r="K27" i="1"/>
  <c r="J27" i="1"/>
  <c r="N26" i="1"/>
  <c r="M26" i="1"/>
  <c r="L26" i="1"/>
  <c r="K26" i="1"/>
  <c r="J26" i="1"/>
  <c r="N25" i="1"/>
  <c r="M25" i="1"/>
  <c r="L25" i="1"/>
  <c r="K25" i="1"/>
  <c r="J25" i="1"/>
  <c r="N24" i="1"/>
  <c r="M24" i="1"/>
  <c r="L24" i="1"/>
  <c r="K24" i="1"/>
  <c r="J24" i="1"/>
  <c r="N23" i="1"/>
  <c r="M23" i="1"/>
  <c r="L23" i="1"/>
  <c r="K23" i="1"/>
  <c r="J23" i="1"/>
  <c r="N16" i="1"/>
  <c r="M16" i="1"/>
  <c r="L16" i="1"/>
  <c r="K16" i="1"/>
  <c r="J16" i="1"/>
  <c r="N15" i="1"/>
  <c r="M15" i="1"/>
  <c r="L15" i="1"/>
  <c r="K15" i="1"/>
  <c r="J15" i="1"/>
  <c r="N14" i="1"/>
  <c r="M14" i="1"/>
  <c r="L14" i="1"/>
  <c r="K14" i="1"/>
  <c r="J14" i="1"/>
  <c r="N13" i="1"/>
  <c r="M13" i="1"/>
  <c r="L13" i="1"/>
  <c r="K13" i="1"/>
  <c r="J13" i="1"/>
  <c r="N12" i="1"/>
  <c r="M12" i="1"/>
  <c r="L12" i="1"/>
  <c r="K12" i="1"/>
  <c r="J12" i="1"/>
  <c r="N11" i="1"/>
  <c r="M11" i="1"/>
  <c r="L11" i="1"/>
  <c r="K11" i="1"/>
  <c r="J11" i="1"/>
  <c r="N10" i="1"/>
  <c r="M10" i="1"/>
  <c r="L10" i="1"/>
  <c r="K10" i="1"/>
  <c r="J10" i="1"/>
  <c r="N9" i="1"/>
  <c r="M9" i="1"/>
  <c r="L9" i="1"/>
  <c r="K9" i="1"/>
  <c r="J9" i="1"/>
  <c r="N8" i="1"/>
  <c r="M8" i="1"/>
  <c r="L8" i="1"/>
  <c r="K8" i="1"/>
  <c r="J8" i="1"/>
  <c r="N7" i="1"/>
  <c r="M7" i="1"/>
  <c r="L7" i="1"/>
  <c r="K7" i="1"/>
  <c r="J7" i="1"/>
  <c r="N6" i="1"/>
  <c r="M6" i="1"/>
  <c r="L6" i="1"/>
  <c r="K6" i="1"/>
  <c r="J6" i="1"/>
  <c r="N5" i="1"/>
  <c r="M5" i="1"/>
  <c r="L5" i="1"/>
  <c r="K5" i="1"/>
  <c r="J5" i="1"/>
  <c r="N4" i="1"/>
  <c r="M4" i="1"/>
  <c r="L4" i="1"/>
  <c r="K4" i="1"/>
  <c r="J4" i="1"/>
  <c r="N3" i="1"/>
  <c r="M3" i="1"/>
  <c r="L3" i="1"/>
  <c r="K3" i="1"/>
  <c r="J3" i="1"/>
  <c r="P45" i="1" l="1"/>
  <c r="P54" i="1"/>
  <c r="P46" i="1"/>
  <c r="Y38" i="1"/>
  <c r="P49" i="1"/>
  <c r="P14" i="1"/>
  <c r="P23" i="1"/>
  <c r="P47" i="1"/>
  <c r="P52" i="1"/>
  <c r="P4" i="1"/>
  <c r="P33" i="1"/>
  <c r="P50" i="1"/>
  <c r="P31" i="1"/>
  <c r="P51" i="1"/>
  <c r="P26" i="1"/>
  <c r="P43" i="1"/>
  <c r="P55" i="1"/>
  <c r="P24" i="1"/>
  <c r="P36" i="1"/>
  <c r="P53" i="1"/>
  <c r="P8" i="1"/>
  <c r="P29" i="1"/>
  <c r="P13" i="1"/>
  <c r="P34" i="1"/>
  <c r="P48" i="1"/>
  <c r="P3" i="1"/>
  <c r="P6" i="1"/>
  <c r="P27" i="1"/>
  <c r="P10" i="1"/>
  <c r="P15" i="1"/>
  <c r="P11" i="1"/>
  <c r="P32" i="1"/>
  <c r="P44" i="1"/>
  <c r="P5" i="1"/>
  <c r="P7" i="1"/>
  <c r="P16" i="1"/>
  <c r="P25" i="1"/>
  <c r="P42" i="1"/>
  <c r="P9" i="1"/>
  <c r="P30" i="1"/>
  <c r="P35" i="1"/>
  <c r="P28" i="1"/>
  <c r="P12" i="1"/>
  <c r="P57" i="1" l="1"/>
  <c r="P38" i="1"/>
  <c r="P18" i="1"/>
</calcChain>
</file>

<file path=xl/sharedStrings.xml><?xml version="1.0" encoding="utf-8"?>
<sst xmlns="http://schemas.openxmlformats.org/spreadsheetml/2006/main" count="116" uniqueCount="53">
  <si>
    <t>行标签</t>
  </si>
  <si>
    <t>C1</t>
    <phoneticPr fontId="2" type="noConversion"/>
  </si>
  <si>
    <t>C2</t>
    <phoneticPr fontId="2" type="noConversion"/>
  </si>
  <si>
    <t>C3</t>
    <phoneticPr fontId="2" type="noConversion"/>
  </si>
  <si>
    <t>C4</t>
    <phoneticPr fontId="2" type="noConversion"/>
  </si>
  <si>
    <t>C5</t>
    <phoneticPr fontId="2" type="noConversion"/>
  </si>
  <si>
    <t>总计</t>
  </si>
  <si>
    <t>C2</t>
    <phoneticPr fontId="2" type="noConversion"/>
  </si>
  <si>
    <t>C5</t>
    <phoneticPr fontId="2" type="noConversion"/>
  </si>
  <si>
    <t>RUL</t>
    <phoneticPr fontId="2" type="noConversion"/>
  </si>
  <si>
    <t>RUL</t>
    <phoneticPr fontId="2" type="noConversion"/>
  </si>
  <si>
    <t>APS</t>
    <phoneticPr fontId="2" type="noConversion"/>
  </si>
  <si>
    <t>CBF</t>
    <phoneticPr fontId="2" type="noConversion"/>
  </si>
  <si>
    <t>CBF</t>
    <phoneticPr fontId="2" type="noConversion"/>
  </si>
  <si>
    <t>EUL</t>
    <phoneticPr fontId="2" type="noConversion"/>
  </si>
  <si>
    <t>EUL</t>
    <phoneticPr fontId="2" type="noConversion"/>
  </si>
  <si>
    <t>SUL</t>
    <phoneticPr fontId="2" type="noConversion"/>
  </si>
  <si>
    <t>MUL</t>
    <phoneticPr fontId="2" type="noConversion"/>
  </si>
  <si>
    <t>MUL</t>
    <phoneticPr fontId="2" type="noConversion"/>
  </si>
  <si>
    <t>ERL</t>
  </si>
  <si>
    <t>MTL</t>
  </si>
  <si>
    <t>IUL</t>
  </si>
  <si>
    <t>LWL</t>
  </si>
  <si>
    <t>ITL</t>
  </si>
  <si>
    <t>RPF</t>
  </si>
  <si>
    <t>GSL</t>
    <phoneticPr fontId="2" type="noConversion"/>
  </si>
  <si>
    <t>GSL</t>
    <phoneticPr fontId="2" type="noConversion"/>
  </si>
  <si>
    <t>OCL</t>
  </si>
  <si>
    <t>C3</t>
    <phoneticPr fontId="2" type="noConversion"/>
  </si>
  <si>
    <t>Mixed</t>
    <phoneticPr fontId="2" type="noConversion"/>
  </si>
  <si>
    <t>I</t>
    <phoneticPr fontId="2" type="noConversion"/>
  </si>
  <si>
    <t>R</t>
    <phoneticPr fontId="2" type="noConversion"/>
  </si>
  <si>
    <t>C</t>
    <phoneticPr fontId="2" type="noConversion"/>
  </si>
  <si>
    <t>B</t>
    <phoneticPr fontId="2" type="noConversion"/>
  </si>
  <si>
    <t>C1</t>
    <phoneticPr fontId="2" type="noConversion"/>
  </si>
  <si>
    <t>C2</t>
    <phoneticPr fontId="2" type="noConversion"/>
  </si>
  <si>
    <t>C3</t>
    <phoneticPr fontId="2" type="noConversion"/>
  </si>
  <si>
    <t>C4</t>
    <phoneticPr fontId="2" type="noConversion"/>
  </si>
  <si>
    <t>C5</t>
    <phoneticPr fontId="2" type="noConversion"/>
  </si>
  <si>
    <t>C3</t>
  </si>
  <si>
    <t>C4</t>
  </si>
  <si>
    <t>C5</t>
  </si>
  <si>
    <t>C2</t>
  </si>
  <si>
    <t>C1</t>
  </si>
  <si>
    <t>RUL</t>
    <phoneticPr fontId="2" type="noConversion"/>
  </si>
  <si>
    <t>APS</t>
    <phoneticPr fontId="2" type="noConversion"/>
  </si>
  <si>
    <t>SUL</t>
    <phoneticPr fontId="2" type="noConversion"/>
  </si>
  <si>
    <t>Tao Pei‘s</t>
    <phoneticPr fontId="2" type="noConversion"/>
  </si>
  <si>
    <t>FCM</t>
    <phoneticPr fontId="2" type="noConversion"/>
  </si>
  <si>
    <t>1dCNN</t>
    <phoneticPr fontId="2" type="noConversion"/>
  </si>
  <si>
    <t>Spectral</t>
    <phoneticPr fontId="2" type="noConversion"/>
  </si>
  <si>
    <t>acc=</t>
    <phoneticPr fontId="2" type="noConversion"/>
  </si>
  <si>
    <t>acc=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</si>
</sst>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1" fillId="2" borderId="1" xfId="0" applyFont="1" applyFill="1" applyBorder="1">
      <alignment vertical="center"/>
    </xf>
    <xf numFmtId="0" fontId="3" fillId="0" borderId="0" xfId="0" applyFont="1">
      <alignment vertical="center"/>
    </xf>
    <xf numFmtId="0" fontId="0" fillId="3" borderId="0" xfId="0" applyFill="1">
      <alignment vertical="center"/>
    </xf>
    <xf numFmtId="1" fontId="0" fillId="0" borderId="0" xfId="0" applyNumberFormat="1" applyAlignment="1">
      <alignment horizontal="left" vertical="center"/>
    </xf>
    <xf numFmtId="1" fontId="1" fillId="2" borderId="2" xfId="0" applyNumberFormat="1" applyFont="1" applyFill="1" applyBorder="1" applyAlignment="1">
      <alignment horizontal="left" vertical="center"/>
    </xf>
    <xf numFmtId="0" fontId="1" fillId="2" borderId="2" xfId="0" applyNumberFormat="1" applyFont="1" applyFill="1" applyBorder="1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1" fontId="0" fillId="0" borderId="0" xfId="0" applyNumberFormat="1" applyFill="1" applyBorder="1" applyAlignment="1">
      <alignment horizontal="left" vertical="center"/>
    </xf>
    <xf numFmtId="0" fontId="0" fillId="0" borderId="0" xfId="0" applyNumberFormat="1" applyFill="1" applyBorder="1">
      <alignment vertical="center"/>
    </xf>
    <xf numFmtId="0" fontId="3" fillId="0" borderId="0" xfId="0" applyFont="1" applyFill="1" applyBorder="1">
      <alignment vertical="center"/>
    </xf>
    <xf numFmtId="1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>
      <alignment vertical="center"/>
    </xf>
    <xf numFmtId="0" fontId="1" fillId="2" borderId="0" xfId="0" applyFont="1" applyFill="1" applyBorder="1">
      <alignment vertical="center"/>
    </xf>
    <xf numFmtId="0" fontId="1" fillId="2" borderId="0" xfId="0" applyNumberFormat="1" applyFont="1" applyFill="1" applyBorder="1">
      <alignment vertical="center"/>
    </xf>
    <xf numFmtId="0" fontId="0" fillId="0" borderId="0" xfId="0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7"/>
  <sheetViews>
    <sheetView tabSelected="1" workbookViewId="0">
      <selection activeCell="Q16" sqref="Q16"/>
    </sheetView>
  </sheetViews>
  <sheetFormatPr defaultRowHeight="14.25" x14ac:dyDescent="0.2"/>
  <sheetData>
    <row r="1" spans="1:32" x14ac:dyDescent="0.2">
      <c r="A1" t="s">
        <v>49</v>
      </c>
    </row>
    <row r="2" spans="1:32" x14ac:dyDescent="0.2">
      <c r="A2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t="s">
        <v>6</v>
      </c>
      <c r="J2" s="1" t="s">
        <v>1</v>
      </c>
      <c r="K2" s="1" t="s">
        <v>7</v>
      </c>
      <c r="L2" s="1" t="s">
        <v>3</v>
      </c>
      <c r="M2" s="1" t="s">
        <v>4</v>
      </c>
      <c r="N2" s="1" t="s">
        <v>8</v>
      </c>
      <c r="S2" s="9"/>
      <c r="T2" s="9"/>
      <c r="U2" s="9"/>
      <c r="V2" s="9"/>
      <c r="W2" s="9"/>
      <c r="X2" s="9"/>
      <c r="Y2" s="9"/>
      <c r="Z2" s="10"/>
      <c r="AA2" s="10"/>
      <c r="AB2" s="10"/>
      <c r="AC2" s="10"/>
      <c r="AD2" s="10"/>
      <c r="AE2" s="10"/>
      <c r="AF2" s="10"/>
    </row>
    <row r="3" spans="1:32" x14ac:dyDescent="0.2">
      <c r="A3" s="3" t="s">
        <v>9</v>
      </c>
      <c r="B3" s="1">
        <v>831</v>
      </c>
      <c r="C3" s="1">
        <v>126</v>
      </c>
      <c r="D3" s="1">
        <v>123</v>
      </c>
      <c r="E3" s="1">
        <v>59</v>
      </c>
      <c r="F3" s="1">
        <v>151</v>
      </c>
      <c r="G3">
        <v>1290</v>
      </c>
      <c r="I3" s="3" t="s">
        <v>9</v>
      </c>
      <c r="J3" s="4">
        <f>B3/$G3</f>
        <v>0.64418604651162792</v>
      </c>
      <c r="K3" s="4">
        <f>C3/$G3</f>
        <v>9.7674418604651161E-2</v>
      </c>
      <c r="L3" s="4">
        <f>D3/$G3</f>
        <v>9.5348837209302331E-2</v>
      </c>
      <c r="M3" s="4">
        <f>E3/$G3</f>
        <v>4.5736434108527131E-2</v>
      </c>
      <c r="N3" s="4">
        <f>F3/$G3</f>
        <v>0.11705426356589148</v>
      </c>
      <c r="P3">
        <f>MAX(J3:N3)</f>
        <v>0.64418604651162792</v>
      </c>
      <c r="S3" s="11"/>
      <c r="T3" s="12"/>
      <c r="U3" s="12"/>
      <c r="V3" s="12"/>
      <c r="W3" s="12"/>
      <c r="X3" s="12"/>
      <c r="Y3" s="12"/>
      <c r="Z3" s="10"/>
      <c r="AA3" s="13"/>
      <c r="AB3" s="10"/>
      <c r="AC3" s="10"/>
      <c r="AD3" s="10"/>
      <c r="AE3" s="10"/>
      <c r="AF3" s="10"/>
    </row>
    <row r="4" spans="1:32" x14ac:dyDescent="0.2">
      <c r="A4" s="3" t="s">
        <v>11</v>
      </c>
      <c r="B4">
        <v>3</v>
      </c>
      <c r="C4">
        <v>5</v>
      </c>
      <c r="D4">
        <v>24</v>
      </c>
      <c r="E4">
        <v>6</v>
      </c>
      <c r="F4">
        <v>2</v>
      </c>
      <c r="G4">
        <v>40</v>
      </c>
      <c r="I4" s="3" t="s">
        <v>11</v>
      </c>
      <c r="J4" s="4">
        <f>B4/$G4</f>
        <v>7.4999999999999997E-2</v>
      </c>
      <c r="K4" s="4">
        <f>C4/$G4</f>
        <v>0.125</v>
      </c>
      <c r="L4" s="4">
        <f>D4/$G4</f>
        <v>0.6</v>
      </c>
      <c r="M4" s="4">
        <f>E4/$G4</f>
        <v>0.15</v>
      </c>
      <c r="N4" s="4">
        <f>F4/$G4</f>
        <v>0.05</v>
      </c>
      <c r="P4">
        <f t="shared" ref="P4:P16" si="0">MAX(J4:N4)</f>
        <v>0.6</v>
      </c>
      <c r="S4" s="11"/>
      <c r="T4" s="12"/>
      <c r="U4" s="12"/>
      <c r="V4" s="12"/>
      <c r="W4" s="12"/>
      <c r="X4" s="12"/>
      <c r="Y4" s="12"/>
      <c r="Z4" s="10"/>
      <c r="AA4" s="13"/>
      <c r="AB4" s="10"/>
      <c r="AC4" s="10"/>
      <c r="AD4" s="10"/>
      <c r="AE4" s="10"/>
      <c r="AF4" s="10"/>
    </row>
    <row r="5" spans="1:32" x14ac:dyDescent="0.2">
      <c r="A5" s="3" t="s">
        <v>12</v>
      </c>
      <c r="B5">
        <v>41</v>
      </c>
      <c r="C5">
        <v>143</v>
      </c>
      <c r="D5">
        <v>44</v>
      </c>
      <c r="E5">
        <v>40</v>
      </c>
      <c r="F5">
        <v>30</v>
      </c>
      <c r="G5">
        <v>298</v>
      </c>
      <c r="I5" s="3" t="s">
        <v>13</v>
      </c>
      <c r="J5" s="4">
        <f>B5/$G5</f>
        <v>0.13758389261744966</v>
      </c>
      <c r="K5" s="4">
        <f>C5/$G5</f>
        <v>0.47986577181208051</v>
      </c>
      <c r="L5" s="4">
        <f>D5/$G5</f>
        <v>0.1476510067114094</v>
      </c>
      <c r="M5" s="4">
        <f>E5/$G5</f>
        <v>0.13422818791946309</v>
      </c>
      <c r="N5" s="4">
        <f>F5/$G5</f>
        <v>0.10067114093959731</v>
      </c>
      <c r="P5">
        <f t="shared" si="0"/>
        <v>0.47986577181208051</v>
      </c>
      <c r="S5" s="11"/>
      <c r="T5" s="12"/>
      <c r="U5" s="12"/>
      <c r="V5" s="12"/>
      <c r="W5" s="12"/>
      <c r="X5" s="12"/>
      <c r="Y5" s="12"/>
      <c r="Z5" s="10"/>
      <c r="AA5" s="13"/>
      <c r="AB5" s="10"/>
      <c r="AC5" s="10"/>
      <c r="AD5" s="10"/>
      <c r="AE5" s="10"/>
      <c r="AF5" s="10"/>
    </row>
    <row r="6" spans="1:32" x14ac:dyDescent="0.2">
      <c r="A6" s="3" t="s">
        <v>14</v>
      </c>
      <c r="B6">
        <v>16</v>
      </c>
      <c r="C6">
        <v>4</v>
      </c>
      <c r="D6">
        <v>7</v>
      </c>
      <c r="E6">
        <v>4</v>
      </c>
      <c r="F6">
        <v>3</v>
      </c>
      <c r="G6">
        <v>34</v>
      </c>
      <c r="I6" s="3" t="s">
        <v>14</v>
      </c>
      <c r="J6" s="4">
        <f>B6/$G6</f>
        <v>0.47058823529411764</v>
      </c>
      <c r="K6" s="4">
        <f>C6/$G6</f>
        <v>0.11764705882352941</v>
      </c>
      <c r="L6" s="4">
        <f>D6/$G6</f>
        <v>0.20588235294117646</v>
      </c>
      <c r="M6" s="4">
        <f>E6/$G6</f>
        <v>0.11764705882352941</v>
      </c>
      <c r="N6" s="4">
        <f>F6/$G6</f>
        <v>8.8235294117647065E-2</v>
      </c>
      <c r="P6">
        <f t="shared" si="0"/>
        <v>0.47058823529411764</v>
      </c>
      <c r="S6" s="11"/>
      <c r="T6" s="12"/>
      <c r="U6" s="12"/>
      <c r="V6" s="12"/>
      <c r="W6" s="12"/>
      <c r="X6" s="12"/>
      <c r="Y6" s="12"/>
      <c r="Z6" s="10"/>
      <c r="AA6" s="13"/>
      <c r="AB6" s="10"/>
      <c r="AC6" s="10"/>
      <c r="AD6" s="10"/>
      <c r="AE6" s="10"/>
      <c r="AF6" s="10"/>
    </row>
    <row r="7" spans="1:32" x14ac:dyDescent="0.2">
      <c r="A7" s="3" t="s">
        <v>16</v>
      </c>
      <c r="B7">
        <v>16</v>
      </c>
      <c r="C7">
        <v>2</v>
      </c>
      <c r="D7">
        <v>1</v>
      </c>
      <c r="E7">
        <v>1</v>
      </c>
      <c r="F7">
        <v>3</v>
      </c>
      <c r="G7">
        <v>23</v>
      </c>
      <c r="I7" s="3" t="s">
        <v>16</v>
      </c>
      <c r="J7" s="4">
        <f>B7/$G7</f>
        <v>0.69565217391304346</v>
      </c>
      <c r="K7" s="4">
        <f>C7/$G7</f>
        <v>8.6956521739130432E-2</v>
      </c>
      <c r="L7" s="4">
        <f>D7/$G7</f>
        <v>4.3478260869565216E-2</v>
      </c>
      <c r="M7" s="4">
        <f>E7/$G7</f>
        <v>4.3478260869565216E-2</v>
      </c>
      <c r="N7" s="4">
        <f>F7/$G7</f>
        <v>0.13043478260869565</v>
      </c>
      <c r="P7">
        <f t="shared" si="0"/>
        <v>0.69565217391304346</v>
      </c>
      <c r="S7" s="11"/>
      <c r="T7" s="12"/>
      <c r="U7" s="12"/>
      <c r="V7" s="12"/>
      <c r="W7" s="12"/>
      <c r="X7" s="12"/>
      <c r="Y7" s="12"/>
      <c r="Z7" s="10"/>
      <c r="AA7" s="13"/>
      <c r="AB7" s="10"/>
      <c r="AC7" s="10"/>
      <c r="AD7" s="10"/>
      <c r="AE7" s="10"/>
      <c r="AF7" s="10"/>
    </row>
    <row r="8" spans="1:32" x14ac:dyDescent="0.2">
      <c r="A8" s="3" t="s">
        <v>17</v>
      </c>
      <c r="B8">
        <v>2</v>
      </c>
      <c r="D8">
        <v>9</v>
      </c>
      <c r="F8">
        <v>2</v>
      </c>
      <c r="G8">
        <v>12</v>
      </c>
      <c r="I8" s="3" t="s">
        <v>18</v>
      </c>
      <c r="J8" s="4">
        <f>B8/$G8</f>
        <v>0.16666666666666666</v>
      </c>
      <c r="K8" s="4">
        <f>C8/$G8</f>
        <v>0</v>
      </c>
      <c r="L8" s="4">
        <f>D8/$G8</f>
        <v>0.75</v>
      </c>
      <c r="M8" s="4">
        <f>E8/$G8</f>
        <v>0</v>
      </c>
      <c r="N8" s="4">
        <f>F8/$G8</f>
        <v>0.16666666666666666</v>
      </c>
      <c r="P8">
        <f t="shared" si="0"/>
        <v>0.75</v>
      </c>
      <c r="S8" s="11"/>
      <c r="T8" s="12"/>
      <c r="U8" s="12"/>
      <c r="V8" s="12"/>
      <c r="W8" s="12"/>
      <c r="X8" s="12"/>
      <c r="Y8" s="12"/>
      <c r="Z8" s="10"/>
      <c r="AA8" s="13"/>
      <c r="AB8" s="10"/>
      <c r="AC8" s="10"/>
      <c r="AD8" s="10"/>
      <c r="AE8" s="10"/>
      <c r="AF8" s="10"/>
    </row>
    <row r="9" spans="1:32" x14ac:dyDescent="0.2">
      <c r="A9" s="3" t="s">
        <v>19</v>
      </c>
      <c r="B9">
        <v>55</v>
      </c>
      <c r="C9">
        <v>12</v>
      </c>
      <c r="D9">
        <v>20</v>
      </c>
      <c r="E9">
        <v>5</v>
      </c>
      <c r="F9">
        <v>15</v>
      </c>
      <c r="G9">
        <v>107</v>
      </c>
      <c r="I9" s="3" t="s">
        <v>19</v>
      </c>
      <c r="J9" s="4">
        <f>B9/$G9</f>
        <v>0.51401869158878499</v>
      </c>
      <c r="K9" s="4">
        <f>C9/$G9</f>
        <v>0.11214953271028037</v>
      </c>
      <c r="L9" s="4">
        <f>D9/$G9</f>
        <v>0.18691588785046728</v>
      </c>
      <c r="M9" s="4">
        <f>E9/$G9</f>
        <v>4.6728971962616821E-2</v>
      </c>
      <c r="N9" s="4">
        <f>F9/$G9</f>
        <v>0.14018691588785046</v>
      </c>
      <c r="P9">
        <f t="shared" si="0"/>
        <v>0.51401869158878499</v>
      </c>
      <c r="S9" s="11"/>
      <c r="T9" s="12"/>
      <c r="U9" s="12"/>
      <c r="V9" s="12"/>
      <c r="W9" s="12"/>
      <c r="X9" s="12"/>
      <c r="Y9" s="12"/>
      <c r="Z9" s="10"/>
      <c r="AA9" s="13"/>
      <c r="AB9" s="10"/>
      <c r="AC9" s="10"/>
      <c r="AD9" s="10"/>
      <c r="AE9" s="10"/>
      <c r="AF9" s="10"/>
    </row>
    <row r="10" spans="1:32" x14ac:dyDescent="0.2">
      <c r="A10" s="3" t="s">
        <v>20</v>
      </c>
      <c r="B10">
        <v>18</v>
      </c>
      <c r="C10">
        <v>6</v>
      </c>
      <c r="D10">
        <v>6</v>
      </c>
      <c r="E10">
        <v>6</v>
      </c>
      <c r="G10">
        <v>36</v>
      </c>
      <c r="I10" s="3" t="s">
        <v>20</v>
      </c>
      <c r="J10" s="4">
        <f>B10/$G10</f>
        <v>0.5</v>
      </c>
      <c r="K10" s="4">
        <f>C10/$G10</f>
        <v>0.16666666666666666</v>
      </c>
      <c r="L10" s="4">
        <f>D10/$G10</f>
        <v>0.16666666666666666</v>
      </c>
      <c r="M10" s="4">
        <f>E10/$G10</f>
        <v>0.16666666666666666</v>
      </c>
      <c r="N10" s="4">
        <f>F10/$G10</f>
        <v>0</v>
      </c>
      <c r="P10">
        <f t="shared" si="0"/>
        <v>0.5</v>
      </c>
      <c r="S10" s="11"/>
      <c r="T10" s="12"/>
      <c r="U10" s="12"/>
      <c r="V10" s="12"/>
      <c r="W10" s="12"/>
      <c r="X10" s="12"/>
      <c r="Y10" s="12"/>
      <c r="Z10" s="10"/>
      <c r="AA10" s="13"/>
      <c r="AB10" s="10"/>
      <c r="AC10" s="10"/>
      <c r="AD10" s="10"/>
      <c r="AE10" s="10"/>
      <c r="AF10" s="10"/>
    </row>
    <row r="11" spans="1:32" x14ac:dyDescent="0.2">
      <c r="A11" s="3" t="s">
        <v>21</v>
      </c>
      <c r="B11">
        <v>43</v>
      </c>
      <c r="C11">
        <v>11</v>
      </c>
      <c r="D11">
        <v>32</v>
      </c>
      <c r="E11">
        <v>119</v>
      </c>
      <c r="F11">
        <v>15</v>
      </c>
      <c r="G11">
        <v>220</v>
      </c>
      <c r="I11" s="3" t="s">
        <v>21</v>
      </c>
      <c r="J11" s="4">
        <f>B11/$G11</f>
        <v>0.19545454545454546</v>
      </c>
      <c r="K11" s="4">
        <f>C11/$G11</f>
        <v>0.05</v>
      </c>
      <c r="L11" s="4">
        <f>D11/$G11</f>
        <v>0.14545454545454545</v>
      </c>
      <c r="M11" s="4">
        <f>E11/$G11</f>
        <v>0.54090909090909089</v>
      </c>
      <c r="N11" s="4">
        <f>F11/$G11</f>
        <v>6.8181818181818177E-2</v>
      </c>
      <c r="P11">
        <f t="shared" si="0"/>
        <v>0.54090909090909089</v>
      </c>
      <c r="S11" s="11"/>
      <c r="T11" s="12"/>
      <c r="U11" s="12"/>
      <c r="V11" s="12"/>
      <c r="W11" s="12"/>
      <c r="X11" s="12"/>
      <c r="Y11" s="12"/>
      <c r="Z11" s="10"/>
      <c r="AA11" s="13"/>
      <c r="AB11" s="10"/>
      <c r="AC11" s="10"/>
      <c r="AD11" s="10"/>
      <c r="AE11" s="10"/>
      <c r="AF11" s="10"/>
    </row>
    <row r="12" spans="1:32" x14ac:dyDescent="0.2">
      <c r="A12" s="3" t="s">
        <v>22</v>
      </c>
      <c r="B12">
        <v>7</v>
      </c>
      <c r="D12">
        <v>1</v>
      </c>
      <c r="E12">
        <v>2</v>
      </c>
      <c r="G12">
        <v>10</v>
      </c>
      <c r="I12" s="3" t="s">
        <v>22</v>
      </c>
      <c r="J12" s="4">
        <f>B12/$G12</f>
        <v>0.7</v>
      </c>
      <c r="K12" s="4">
        <f>C12/$G12</f>
        <v>0</v>
      </c>
      <c r="L12" s="4">
        <f>D12/$G12</f>
        <v>0.1</v>
      </c>
      <c r="M12" s="4">
        <f>E12/$G12</f>
        <v>0.2</v>
      </c>
      <c r="N12" s="4">
        <f>F12/$G12</f>
        <v>0</v>
      </c>
      <c r="P12">
        <f t="shared" si="0"/>
        <v>0.7</v>
      </c>
      <c r="S12" s="11"/>
      <c r="T12" s="12"/>
      <c r="U12" s="12"/>
      <c r="V12" s="12"/>
      <c r="W12" s="12"/>
      <c r="X12" s="12"/>
      <c r="Y12" s="12"/>
      <c r="Z12" s="10"/>
      <c r="AA12" s="13"/>
      <c r="AB12" s="10"/>
      <c r="AC12" s="10"/>
      <c r="AD12" s="10"/>
      <c r="AE12" s="10"/>
      <c r="AF12" s="10"/>
    </row>
    <row r="13" spans="1:32" x14ac:dyDescent="0.2">
      <c r="A13" s="3" t="s">
        <v>23</v>
      </c>
      <c r="B13">
        <v>4</v>
      </c>
      <c r="C13">
        <v>2</v>
      </c>
      <c r="D13">
        <v>2</v>
      </c>
      <c r="E13">
        <v>1</v>
      </c>
      <c r="F13">
        <v>2</v>
      </c>
      <c r="G13">
        <v>11</v>
      </c>
      <c r="I13" s="3" t="s">
        <v>23</v>
      </c>
      <c r="J13" s="4">
        <f>B13/$G13</f>
        <v>0.36363636363636365</v>
      </c>
      <c r="K13" s="4">
        <f>C13/$G13</f>
        <v>0.18181818181818182</v>
      </c>
      <c r="L13" s="4">
        <f>D13/$G13</f>
        <v>0.18181818181818182</v>
      </c>
      <c r="M13" s="4">
        <f>E13/$G13</f>
        <v>9.0909090909090912E-2</v>
      </c>
      <c r="N13" s="4">
        <f>F13/$G13</f>
        <v>0.18181818181818182</v>
      </c>
      <c r="P13">
        <f t="shared" si="0"/>
        <v>0.36363636363636365</v>
      </c>
      <c r="S13" s="11"/>
      <c r="T13" s="12"/>
      <c r="U13" s="12"/>
      <c r="V13" s="12"/>
      <c r="W13" s="12"/>
      <c r="X13" s="12"/>
      <c r="Y13" s="12"/>
      <c r="Z13" s="10"/>
      <c r="AA13" s="13"/>
      <c r="AB13" s="10"/>
      <c r="AC13" s="10"/>
      <c r="AD13" s="10"/>
      <c r="AE13" s="10"/>
      <c r="AF13" s="10"/>
    </row>
    <row r="14" spans="1:32" x14ac:dyDescent="0.2">
      <c r="A14" s="3" t="s">
        <v>24</v>
      </c>
      <c r="B14">
        <v>12</v>
      </c>
      <c r="E14">
        <v>1</v>
      </c>
      <c r="G14">
        <v>13</v>
      </c>
      <c r="I14" s="3" t="s">
        <v>24</v>
      </c>
      <c r="J14" s="4">
        <f>B14/$G14</f>
        <v>0.92307692307692313</v>
      </c>
      <c r="K14" s="4">
        <f>C14/$G14</f>
        <v>0</v>
      </c>
      <c r="L14" s="4">
        <f>D14/$G14</f>
        <v>0</v>
      </c>
      <c r="M14" s="4">
        <f>E14/$G14</f>
        <v>7.6923076923076927E-2</v>
      </c>
      <c r="N14" s="4">
        <f>F14/$G14</f>
        <v>0</v>
      </c>
      <c r="P14">
        <f t="shared" si="0"/>
        <v>0.92307692307692313</v>
      </c>
      <c r="S14" s="11"/>
      <c r="T14" s="12"/>
      <c r="U14" s="12"/>
      <c r="V14" s="12"/>
      <c r="W14" s="12"/>
      <c r="X14" s="12"/>
      <c r="Y14" s="12"/>
      <c r="Z14" s="10"/>
      <c r="AA14" s="13"/>
      <c r="AB14" s="10"/>
      <c r="AC14" s="10"/>
      <c r="AD14" s="10"/>
      <c r="AE14" s="10"/>
      <c r="AF14" s="10"/>
    </row>
    <row r="15" spans="1:32" x14ac:dyDescent="0.2">
      <c r="A15" s="3" t="s">
        <v>25</v>
      </c>
      <c r="B15">
        <v>154</v>
      </c>
      <c r="C15">
        <v>31</v>
      </c>
      <c r="D15">
        <v>40</v>
      </c>
      <c r="E15">
        <v>39</v>
      </c>
      <c r="F15">
        <v>32</v>
      </c>
      <c r="G15">
        <v>296</v>
      </c>
      <c r="I15" s="3" t="s">
        <v>26</v>
      </c>
      <c r="J15" s="4">
        <f>B15/$G15</f>
        <v>0.52027027027027029</v>
      </c>
      <c r="K15" s="4">
        <f>C15/$G15</f>
        <v>0.10472972972972973</v>
      </c>
      <c r="L15" s="4">
        <f>D15/$G15</f>
        <v>0.13513513513513514</v>
      </c>
      <c r="M15" s="4">
        <f>E15/$G15</f>
        <v>0.13175675675675674</v>
      </c>
      <c r="N15" s="4">
        <f>F15/$G15</f>
        <v>0.10810810810810811</v>
      </c>
      <c r="P15">
        <f t="shared" si="0"/>
        <v>0.52027027027027029</v>
      </c>
      <c r="S15" s="11"/>
      <c r="T15" s="12"/>
      <c r="U15" s="12"/>
      <c r="V15" s="12"/>
      <c r="W15" s="12"/>
      <c r="X15" s="12"/>
      <c r="Y15" s="12"/>
      <c r="Z15" s="10"/>
      <c r="AA15" s="13"/>
      <c r="AB15" s="10"/>
      <c r="AC15" s="10"/>
      <c r="AD15" s="10"/>
      <c r="AE15" s="10"/>
      <c r="AF15" s="10"/>
    </row>
    <row r="16" spans="1:32" x14ac:dyDescent="0.2">
      <c r="A16" s="3" t="s">
        <v>27</v>
      </c>
      <c r="D16">
        <v>1</v>
      </c>
      <c r="F16">
        <v>1</v>
      </c>
      <c r="G16">
        <v>2</v>
      </c>
      <c r="I16" s="3" t="s">
        <v>27</v>
      </c>
      <c r="J16" s="4">
        <f>B16/$G16</f>
        <v>0</v>
      </c>
      <c r="K16" s="4">
        <f>C16/$G16</f>
        <v>0</v>
      </c>
      <c r="L16" s="4">
        <f>D16/$G16</f>
        <v>0.5</v>
      </c>
      <c r="M16" s="4">
        <f>E16/$G16</f>
        <v>0</v>
      </c>
      <c r="N16" s="4">
        <f>F16/$G16</f>
        <v>0.5</v>
      </c>
      <c r="P16">
        <f t="shared" si="0"/>
        <v>0.5</v>
      </c>
      <c r="S16" s="11"/>
      <c r="T16" s="12"/>
      <c r="U16" s="12"/>
      <c r="V16" s="12"/>
      <c r="W16" s="12"/>
      <c r="X16" s="12"/>
      <c r="Y16" s="12"/>
      <c r="Z16" s="10"/>
      <c r="AA16" s="13"/>
      <c r="AB16" s="10"/>
      <c r="AC16" s="10"/>
      <c r="AD16" s="10"/>
      <c r="AE16" s="10"/>
      <c r="AF16" s="10"/>
    </row>
    <row r="17" spans="1:32" x14ac:dyDescent="0.2">
      <c r="A17" t="s">
        <v>6</v>
      </c>
      <c r="B17">
        <v>1086</v>
      </c>
      <c r="C17">
        <v>340</v>
      </c>
      <c r="D17">
        <v>373</v>
      </c>
      <c r="E17">
        <v>268</v>
      </c>
      <c r="F17">
        <v>325</v>
      </c>
      <c r="G17">
        <v>2395</v>
      </c>
      <c r="S17" s="14"/>
      <c r="T17" s="15"/>
      <c r="U17" s="15"/>
      <c r="V17" s="15"/>
      <c r="W17" s="15"/>
      <c r="X17" s="15"/>
      <c r="Y17" s="15"/>
      <c r="Z17" s="10"/>
      <c r="AA17" s="10"/>
      <c r="AB17" s="10"/>
      <c r="AC17" s="10"/>
      <c r="AD17" s="10"/>
      <c r="AE17" s="10"/>
      <c r="AF17" s="10"/>
    </row>
    <row r="18" spans="1:32" x14ac:dyDescent="0.2">
      <c r="O18" s="18" t="s">
        <v>52</v>
      </c>
      <c r="P18">
        <f>AVERAGE(P3:P16)</f>
        <v>0.58587168335802153</v>
      </c>
    </row>
    <row r="21" spans="1:32" x14ac:dyDescent="0.2">
      <c r="A21" t="s">
        <v>47</v>
      </c>
      <c r="B21" t="s">
        <v>48</v>
      </c>
    </row>
    <row r="22" spans="1:32" x14ac:dyDescent="0.2">
      <c r="A22" s="2" t="s">
        <v>0</v>
      </c>
      <c r="B22" s="2" t="s">
        <v>29</v>
      </c>
      <c r="C22" s="2" t="s">
        <v>30</v>
      </c>
      <c r="D22" s="2" t="s">
        <v>31</v>
      </c>
      <c r="E22" s="2" t="s">
        <v>32</v>
      </c>
      <c r="F22" s="2" t="s">
        <v>33</v>
      </c>
      <c r="G22" s="2" t="s">
        <v>6</v>
      </c>
      <c r="H22" s="9"/>
      <c r="J22" s="1" t="s">
        <v>34</v>
      </c>
      <c r="K22" s="1" t="s">
        <v>35</v>
      </c>
      <c r="L22" s="1" t="s">
        <v>36</v>
      </c>
      <c r="M22" s="1" t="s">
        <v>37</v>
      </c>
      <c r="N22" s="1" t="s">
        <v>38</v>
      </c>
      <c r="S22" s="1" t="s">
        <v>39</v>
      </c>
      <c r="T22" t="s">
        <v>40</v>
      </c>
      <c r="U22" t="s">
        <v>41</v>
      </c>
      <c r="V22" t="s">
        <v>42</v>
      </c>
      <c r="W22" t="s">
        <v>43</v>
      </c>
    </row>
    <row r="23" spans="1:32" x14ac:dyDescent="0.2">
      <c r="A23" s="5">
        <v>0</v>
      </c>
      <c r="B23" s="1">
        <v>259</v>
      </c>
      <c r="C23" s="1">
        <v>210</v>
      </c>
      <c r="D23" s="1">
        <v>685</v>
      </c>
      <c r="E23" s="1">
        <v>112</v>
      </c>
      <c r="F23" s="1">
        <v>23</v>
      </c>
      <c r="G23" s="1">
        <v>1289</v>
      </c>
      <c r="H23" s="1"/>
      <c r="I23" s="3" t="s">
        <v>44</v>
      </c>
      <c r="J23" s="4">
        <f>B23/$G23</f>
        <v>0.2009309542280838</v>
      </c>
      <c r="K23" s="4">
        <f>C23/$G23</f>
        <v>0.16291698991466252</v>
      </c>
      <c r="L23" s="4">
        <f>D23/$G23</f>
        <v>0.53141970519782777</v>
      </c>
      <c r="M23" s="4">
        <f>E23/$G23</f>
        <v>8.6889061287820021E-2</v>
      </c>
      <c r="N23" s="4">
        <f>F23/$G23</f>
        <v>1.7843289371605897E-2</v>
      </c>
      <c r="P23">
        <f>MAX(J23:N23)</f>
        <v>0.53141970519782777</v>
      </c>
      <c r="R23" s="3" t="s">
        <v>10</v>
      </c>
      <c r="S23" s="8">
        <v>0.53141970519782777</v>
      </c>
      <c r="T23">
        <v>8.6889061287820021E-2</v>
      </c>
      <c r="U23">
        <v>1.7843289371605897E-2</v>
      </c>
      <c r="V23">
        <v>0.16291698991466252</v>
      </c>
      <c r="W23">
        <v>0.2009309542280838</v>
      </c>
      <c r="Y23">
        <f>MAX(S23:W23)</f>
        <v>0.53141970519782777</v>
      </c>
    </row>
    <row r="24" spans="1:32" x14ac:dyDescent="0.2">
      <c r="A24" s="5">
        <v>1</v>
      </c>
      <c r="C24" s="1">
        <v>12</v>
      </c>
      <c r="D24" s="1">
        <v>6</v>
      </c>
      <c r="E24" s="1">
        <v>5</v>
      </c>
      <c r="F24" s="1">
        <v>16</v>
      </c>
      <c r="G24" s="1">
        <v>39</v>
      </c>
      <c r="H24" s="1"/>
      <c r="I24" s="3" t="s">
        <v>45</v>
      </c>
      <c r="J24" s="4">
        <f>B24/$G24</f>
        <v>0</v>
      </c>
      <c r="K24" s="4">
        <f>C24/$G24</f>
        <v>0.30769230769230771</v>
      </c>
      <c r="L24" s="4">
        <f>D24/$G24</f>
        <v>0.15384615384615385</v>
      </c>
      <c r="M24" s="4">
        <f>E24/$G24</f>
        <v>0.12820512820512819</v>
      </c>
      <c r="N24" s="4">
        <f>F24/$G24</f>
        <v>0.41025641025641024</v>
      </c>
      <c r="P24">
        <f t="shared" ref="P24:P36" si="1">MAX(J24:N24)</f>
        <v>0.41025641025641024</v>
      </c>
      <c r="R24" s="3" t="s">
        <v>11</v>
      </c>
      <c r="S24" s="8">
        <v>0.15384615384615385</v>
      </c>
      <c r="T24">
        <v>0.12820512820512819</v>
      </c>
      <c r="U24">
        <v>0.41025641025641024</v>
      </c>
      <c r="V24">
        <v>0.30769230769230771</v>
      </c>
      <c r="W24">
        <v>0</v>
      </c>
      <c r="Y24">
        <f t="shared" ref="Y24:Y36" si="2">MAX(S24:W24)</f>
        <v>0.41025641025641024</v>
      </c>
    </row>
    <row r="25" spans="1:32" x14ac:dyDescent="0.2">
      <c r="A25" s="5">
        <v>2</v>
      </c>
      <c r="B25" s="1">
        <v>20</v>
      </c>
      <c r="C25" s="1">
        <v>59</v>
      </c>
      <c r="D25" s="1">
        <v>67</v>
      </c>
      <c r="E25" s="1">
        <v>123</v>
      </c>
      <c r="F25" s="1">
        <v>28</v>
      </c>
      <c r="G25" s="1">
        <v>297</v>
      </c>
      <c r="H25" s="1"/>
      <c r="I25" s="3" t="s">
        <v>13</v>
      </c>
      <c r="J25" s="4">
        <f t="shared" ref="J25:J36" si="3">B25/$G25</f>
        <v>6.7340067340067339E-2</v>
      </c>
      <c r="K25" s="4">
        <f>C25/$G25</f>
        <v>0.19865319865319866</v>
      </c>
      <c r="L25" s="4">
        <f>D25/$G25</f>
        <v>0.22558922558922559</v>
      </c>
      <c r="M25" s="4">
        <f>E25/$G25</f>
        <v>0.41414141414141414</v>
      </c>
      <c r="N25" s="4">
        <f>F25/$G25</f>
        <v>9.4276094276094277E-2</v>
      </c>
      <c r="P25">
        <f t="shared" si="1"/>
        <v>0.41414141414141414</v>
      </c>
      <c r="R25" s="3" t="s">
        <v>12</v>
      </c>
      <c r="S25" s="8">
        <v>0.22558922558922559</v>
      </c>
      <c r="T25">
        <v>0.41414141414141414</v>
      </c>
      <c r="U25">
        <v>9.4276094276094277E-2</v>
      </c>
      <c r="V25">
        <v>0.19865319865319866</v>
      </c>
      <c r="W25">
        <v>6.7340067340067339E-2</v>
      </c>
      <c r="Y25">
        <f t="shared" si="2"/>
        <v>0.41414141414141414</v>
      </c>
    </row>
    <row r="26" spans="1:32" x14ac:dyDescent="0.2">
      <c r="A26" s="5">
        <v>3</v>
      </c>
      <c r="B26" s="1">
        <v>9</v>
      </c>
      <c r="C26" s="1">
        <v>8</v>
      </c>
      <c r="D26" s="1">
        <v>15</v>
      </c>
      <c r="E26" s="1">
        <v>1</v>
      </c>
      <c r="F26" s="1">
        <v>1</v>
      </c>
      <c r="G26" s="1">
        <v>34</v>
      </c>
      <c r="H26" s="1"/>
      <c r="I26" s="3" t="s">
        <v>15</v>
      </c>
      <c r="J26" s="4">
        <f t="shared" si="3"/>
        <v>0.26470588235294118</v>
      </c>
      <c r="K26" s="4">
        <f>C26/$G26</f>
        <v>0.23529411764705882</v>
      </c>
      <c r="L26" s="4">
        <f>D26/$G26</f>
        <v>0.44117647058823528</v>
      </c>
      <c r="M26" s="4">
        <f>E26/$G26</f>
        <v>2.9411764705882353E-2</v>
      </c>
      <c r="N26" s="4">
        <f>F26/$G26</f>
        <v>2.9411764705882353E-2</v>
      </c>
      <c r="P26">
        <f t="shared" si="1"/>
        <v>0.44117647058823528</v>
      </c>
      <c r="R26" s="3" t="s">
        <v>15</v>
      </c>
      <c r="S26" s="8">
        <v>0.44117647058823528</v>
      </c>
      <c r="T26">
        <v>2.9411764705882353E-2</v>
      </c>
      <c r="U26">
        <v>2.9411764705882353E-2</v>
      </c>
      <c r="V26">
        <v>0.23529411764705882</v>
      </c>
      <c r="W26">
        <v>0.26470588235294118</v>
      </c>
      <c r="Y26">
        <f t="shared" si="2"/>
        <v>0.44117647058823528</v>
      </c>
    </row>
    <row r="27" spans="1:32" x14ac:dyDescent="0.2">
      <c r="A27" s="5">
        <v>4</v>
      </c>
      <c r="B27" s="1">
        <v>8</v>
      </c>
      <c r="C27" s="1">
        <v>3</v>
      </c>
      <c r="D27" s="1">
        <v>11</v>
      </c>
      <c r="E27" s="1">
        <v>1</v>
      </c>
      <c r="F27" s="1"/>
      <c r="G27" s="1">
        <v>23</v>
      </c>
      <c r="H27" s="1"/>
      <c r="I27" s="3" t="s">
        <v>46</v>
      </c>
      <c r="J27" s="4">
        <f t="shared" si="3"/>
        <v>0.34782608695652173</v>
      </c>
      <c r="K27" s="4">
        <f>C27/$G27</f>
        <v>0.13043478260869565</v>
      </c>
      <c r="L27" s="4">
        <f>D27/$G27</f>
        <v>0.47826086956521741</v>
      </c>
      <c r="M27" s="4">
        <f>E27/$G27</f>
        <v>4.3478260869565216E-2</v>
      </c>
      <c r="N27" s="4">
        <f>F27/$G27</f>
        <v>0</v>
      </c>
      <c r="P27">
        <f t="shared" si="1"/>
        <v>0.47826086956521741</v>
      </c>
      <c r="R27" s="3" t="s">
        <v>46</v>
      </c>
      <c r="S27" s="8">
        <v>0.47826086956521741</v>
      </c>
      <c r="T27">
        <v>4.3478260869565216E-2</v>
      </c>
      <c r="U27">
        <v>0</v>
      </c>
      <c r="V27">
        <v>0.13043478260869565</v>
      </c>
      <c r="W27">
        <v>0.34782608695652173</v>
      </c>
      <c r="Y27">
        <f t="shared" si="2"/>
        <v>0.47826086956521741</v>
      </c>
    </row>
    <row r="28" spans="1:32" x14ac:dyDescent="0.2">
      <c r="A28" s="5">
        <v>5</v>
      </c>
      <c r="B28" s="1">
        <v>5</v>
      </c>
      <c r="C28" s="1">
        <v>2</v>
      </c>
      <c r="D28" s="1">
        <v>4</v>
      </c>
      <c r="E28" s="1">
        <v>1</v>
      </c>
      <c r="F28" s="1"/>
      <c r="G28" s="1">
        <v>12</v>
      </c>
      <c r="H28" s="1"/>
      <c r="I28" s="3" t="s">
        <v>18</v>
      </c>
      <c r="J28" s="4">
        <f t="shared" si="3"/>
        <v>0.41666666666666669</v>
      </c>
      <c r="K28" s="4">
        <f>C28/$G28</f>
        <v>0.16666666666666666</v>
      </c>
      <c r="L28" s="4">
        <f>D28/$G28</f>
        <v>0.33333333333333331</v>
      </c>
      <c r="M28" s="4">
        <f>E28/$G28</f>
        <v>8.3333333333333329E-2</v>
      </c>
      <c r="N28" s="4">
        <f>F28/$G28</f>
        <v>0</v>
      </c>
      <c r="P28">
        <f t="shared" si="1"/>
        <v>0.41666666666666669</v>
      </c>
      <c r="R28" s="3" t="s">
        <v>18</v>
      </c>
      <c r="S28" s="8">
        <v>0.33333333333333331</v>
      </c>
      <c r="T28">
        <v>8.3333333333333329E-2</v>
      </c>
      <c r="U28">
        <v>0</v>
      </c>
      <c r="V28">
        <v>0.16666666666666666</v>
      </c>
      <c r="W28">
        <v>0.41666666666666669</v>
      </c>
      <c r="Y28">
        <f t="shared" si="2"/>
        <v>0.41666666666666669</v>
      </c>
    </row>
    <row r="29" spans="1:32" x14ac:dyDescent="0.2">
      <c r="A29" s="5">
        <v>6</v>
      </c>
      <c r="B29" s="1">
        <v>30</v>
      </c>
      <c r="C29" s="1">
        <v>28</v>
      </c>
      <c r="D29" s="1">
        <v>45</v>
      </c>
      <c r="E29" s="1">
        <v>3</v>
      </c>
      <c r="F29" s="1">
        <v>1</v>
      </c>
      <c r="G29" s="1">
        <v>107</v>
      </c>
      <c r="H29" s="1"/>
      <c r="I29" s="3" t="s">
        <v>19</v>
      </c>
      <c r="J29" s="4">
        <f t="shared" si="3"/>
        <v>0.28037383177570091</v>
      </c>
      <c r="K29" s="4">
        <f>C29/$G29</f>
        <v>0.26168224299065418</v>
      </c>
      <c r="L29" s="4">
        <f>D29/$G29</f>
        <v>0.42056074766355139</v>
      </c>
      <c r="M29" s="4">
        <f>E29/$G29</f>
        <v>2.8037383177570093E-2</v>
      </c>
      <c r="N29" s="4">
        <f>F29/$G29</f>
        <v>9.3457943925233638E-3</v>
      </c>
      <c r="P29">
        <f t="shared" si="1"/>
        <v>0.42056074766355139</v>
      </c>
      <c r="R29" s="3" t="s">
        <v>19</v>
      </c>
      <c r="S29" s="8">
        <v>0.42056074766355139</v>
      </c>
      <c r="T29">
        <v>2.8037383177570093E-2</v>
      </c>
      <c r="U29">
        <v>9.3457943925233638E-3</v>
      </c>
      <c r="V29">
        <v>0.26168224299065418</v>
      </c>
      <c r="W29">
        <v>0.28037383177570091</v>
      </c>
      <c r="Y29">
        <f t="shared" si="2"/>
        <v>0.42056074766355139</v>
      </c>
    </row>
    <row r="30" spans="1:32" x14ac:dyDescent="0.2">
      <c r="A30" s="5">
        <v>7</v>
      </c>
      <c r="B30" s="1">
        <v>5</v>
      </c>
      <c r="C30" s="1">
        <v>14</v>
      </c>
      <c r="D30" s="1">
        <v>13</v>
      </c>
      <c r="E30" s="1">
        <v>3</v>
      </c>
      <c r="F30" s="1">
        <v>1</v>
      </c>
      <c r="G30" s="1">
        <v>36</v>
      </c>
      <c r="H30" s="1"/>
      <c r="I30" s="3" t="s">
        <v>20</v>
      </c>
      <c r="J30" s="4">
        <f t="shared" si="3"/>
        <v>0.1388888888888889</v>
      </c>
      <c r="K30" s="4">
        <f>C30/$G30</f>
        <v>0.3888888888888889</v>
      </c>
      <c r="L30" s="4">
        <f>D30/$G30</f>
        <v>0.3611111111111111</v>
      </c>
      <c r="M30" s="4">
        <f>E30/$G30</f>
        <v>8.3333333333333329E-2</v>
      </c>
      <c r="N30" s="4">
        <f>F30/$G30</f>
        <v>2.7777777777777776E-2</v>
      </c>
      <c r="P30">
        <f t="shared" si="1"/>
        <v>0.3888888888888889</v>
      </c>
      <c r="R30" s="3" t="s">
        <v>20</v>
      </c>
      <c r="S30" s="8">
        <v>0.3611111111111111</v>
      </c>
      <c r="T30">
        <v>8.3333333333333329E-2</v>
      </c>
      <c r="U30">
        <v>2.7777777777777776E-2</v>
      </c>
      <c r="V30">
        <v>0.3888888888888889</v>
      </c>
      <c r="W30">
        <v>0.1388888888888889</v>
      </c>
      <c r="Y30">
        <f t="shared" si="2"/>
        <v>0.3888888888888889</v>
      </c>
    </row>
    <row r="31" spans="1:32" x14ac:dyDescent="0.2">
      <c r="A31" s="5">
        <v>8</v>
      </c>
      <c r="B31" s="1">
        <v>22</v>
      </c>
      <c r="C31" s="1">
        <v>133</v>
      </c>
      <c r="D31" s="1">
        <v>53</v>
      </c>
      <c r="E31" s="1">
        <v>10</v>
      </c>
      <c r="F31" s="1">
        <v>2</v>
      </c>
      <c r="G31" s="1">
        <v>220</v>
      </c>
      <c r="H31" s="1"/>
      <c r="I31" s="3" t="s">
        <v>21</v>
      </c>
      <c r="J31" s="4">
        <f t="shared" si="3"/>
        <v>0.1</v>
      </c>
      <c r="K31" s="4">
        <f>C31/$G31</f>
        <v>0.6045454545454545</v>
      </c>
      <c r="L31" s="4">
        <f>D31/$G31</f>
        <v>0.24090909090909091</v>
      </c>
      <c r="M31" s="4">
        <f>E31/$G31</f>
        <v>4.5454545454545456E-2</v>
      </c>
      <c r="N31" s="4">
        <f>F31/$G31</f>
        <v>9.0909090909090905E-3</v>
      </c>
      <c r="P31">
        <f t="shared" si="1"/>
        <v>0.6045454545454545</v>
      </c>
      <c r="R31" s="3" t="s">
        <v>21</v>
      </c>
      <c r="S31" s="8">
        <v>0.24090909090909091</v>
      </c>
      <c r="T31">
        <v>4.5454545454545456E-2</v>
      </c>
      <c r="U31">
        <v>9.0909090909090905E-3</v>
      </c>
      <c r="V31">
        <v>0.6045454545454545</v>
      </c>
      <c r="W31">
        <v>0.1</v>
      </c>
      <c r="Y31">
        <f t="shared" si="2"/>
        <v>0.6045454545454545</v>
      </c>
    </row>
    <row r="32" spans="1:32" x14ac:dyDescent="0.2">
      <c r="A32" s="5">
        <v>9</v>
      </c>
      <c r="B32" s="1">
        <v>1</v>
      </c>
      <c r="C32" s="1">
        <v>5</v>
      </c>
      <c r="D32" s="1">
        <v>3</v>
      </c>
      <c r="E32" s="1">
        <v>1</v>
      </c>
      <c r="F32" s="1"/>
      <c r="G32" s="1">
        <v>10</v>
      </c>
      <c r="H32" s="1"/>
      <c r="I32" s="3" t="s">
        <v>22</v>
      </c>
      <c r="J32" s="4">
        <f t="shared" si="3"/>
        <v>0.1</v>
      </c>
      <c r="K32" s="4">
        <f>C32/$G32</f>
        <v>0.5</v>
      </c>
      <c r="L32" s="4">
        <f>D32/$G32</f>
        <v>0.3</v>
      </c>
      <c r="M32" s="4">
        <f>E32/$G32</f>
        <v>0.1</v>
      </c>
      <c r="N32" s="4">
        <f>F32/$G32</f>
        <v>0</v>
      </c>
      <c r="P32">
        <f t="shared" si="1"/>
        <v>0.5</v>
      </c>
      <c r="R32" s="3" t="s">
        <v>22</v>
      </c>
      <c r="S32" s="8">
        <v>0.3</v>
      </c>
      <c r="T32">
        <v>0.1</v>
      </c>
      <c r="U32">
        <v>0</v>
      </c>
      <c r="V32">
        <v>0.5</v>
      </c>
      <c r="W32">
        <v>0.1</v>
      </c>
      <c r="Y32">
        <f t="shared" si="2"/>
        <v>0.5</v>
      </c>
    </row>
    <row r="33" spans="1:25" x14ac:dyDescent="0.2">
      <c r="A33" s="5">
        <v>10</v>
      </c>
      <c r="B33" s="1">
        <v>2</v>
      </c>
      <c r="C33" s="1">
        <v>3</v>
      </c>
      <c r="D33" s="1">
        <v>5</v>
      </c>
      <c r="E33" s="1">
        <v>1</v>
      </c>
      <c r="F33" s="1"/>
      <c r="G33" s="1">
        <v>11</v>
      </c>
      <c r="H33" s="1"/>
      <c r="I33" s="3" t="s">
        <v>23</v>
      </c>
      <c r="J33" s="4">
        <f t="shared" si="3"/>
        <v>0.18181818181818182</v>
      </c>
      <c r="K33" s="4">
        <f>C33/$G33</f>
        <v>0.27272727272727271</v>
      </c>
      <c r="L33" s="4">
        <f>D33/$G33</f>
        <v>0.45454545454545453</v>
      </c>
      <c r="M33" s="4">
        <f>E33/$G33</f>
        <v>9.0909090909090912E-2</v>
      </c>
      <c r="N33" s="4">
        <f>F33/$G33</f>
        <v>0</v>
      </c>
      <c r="P33">
        <f t="shared" si="1"/>
        <v>0.45454545454545453</v>
      </c>
      <c r="R33" s="3" t="s">
        <v>23</v>
      </c>
      <c r="S33" s="8">
        <v>0.45454545454545453</v>
      </c>
      <c r="T33">
        <v>9.0909090909090912E-2</v>
      </c>
      <c r="U33">
        <v>0</v>
      </c>
      <c r="V33">
        <v>0.27272727272727271</v>
      </c>
      <c r="W33">
        <v>0.18181818181818182</v>
      </c>
      <c r="Y33">
        <f t="shared" si="2"/>
        <v>0.45454545454545453</v>
      </c>
    </row>
    <row r="34" spans="1:25" x14ac:dyDescent="0.2">
      <c r="A34" s="5">
        <v>12</v>
      </c>
      <c r="B34" s="1"/>
      <c r="C34" s="1">
        <v>7</v>
      </c>
      <c r="D34" s="1">
        <v>6</v>
      </c>
      <c r="E34" s="1"/>
      <c r="F34" s="1"/>
      <c r="G34" s="1">
        <v>13</v>
      </c>
      <c r="H34" s="1"/>
      <c r="I34" s="3" t="s">
        <v>24</v>
      </c>
      <c r="J34" s="4">
        <f t="shared" si="3"/>
        <v>0</v>
      </c>
      <c r="K34" s="4">
        <f>C34/$G34</f>
        <v>0.53846153846153844</v>
      </c>
      <c r="L34" s="4">
        <f>D34/$G34</f>
        <v>0.46153846153846156</v>
      </c>
      <c r="M34" s="4">
        <f>E34/$G34</f>
        <v>0</v>
      </c>
      <c r="N34" s="4">
        <f>F34/$G34</f>
        <v>0</v>
      </c>
      <c r="P34">
        <f t="shared" si="1"/>
        <v>0.53846153846153844</v>
      </c>
      <c r="R34" s="3" t="s">
        <v>24</v>
      </c>
      <c r="S34" s="8">
        <v>0.46153846153846156</v>
      </c>
      <c r="T34">
        <v>0</v>
      </c>
      <c r="U34">
        <v>0</v>
      </c>
      <c r="V34">
        <v>0.53846153846153844</v>
      </c>
      <c r="W34">
        <v>0</v>
      </c>
      <c r="Y34">
        <f t="shared" si="2"/>
        <v>0.53846153846153844</v>
      </c>
    </row>
    <row r="35" spans="1:25" x14ac:dyDescent="0.2">
      <c r="A35" s="5">
        <v>13</v>
      </c>
      <c r="B35" s="1">
        <v>57</v>
      </c>
      <c r="C35" s="1">
        <v>69</v>
      </c>
      <c r="D35" s="1">
        <v>154</v>
      </c>
      <c r="E35" s="1">
        <v>13</v>
      </c>
      <c r="F35" s="1">
        <v>3</v>
      </c>
      <c r="G35" s="1">
        <v>296</v>
      </c>
      <c r="H35" s="1"/>
      <c r="I35" s="3" t="s">
        <v>25</v>
      </c>
      <c r="J35" s="4">
        <f t="shared" si="3"/>
        <v>0.19256756756756757</v>
      </c>
      <c r="K35" s="4">
        <f>C35/$G35</f>
        <v>0.23310810810810811</v>
      </c>
      <c r="L35" s="4">
        <f>D35/$G35</f>
        <v>0.52027027027027029</v>
      </c>
      <c r="M35" s="4">
        <f>E35/$G35</f>
        <v>4.3918918918918921E-2</v>
      </c>
      <c r="N35" s="4">
        <f>F35/$G35</f>
        <v>1.0135135135135136E-2</v>
      </c>
      <c r="P35">
        <f t="shared" si="1"/>
        <v>0.52027027027027029</v>
      </c>
      <c r="R35" s="3" t="s">
        <v>25</v>
      </c>
      <c r="S35" s="8">
        <v>0.52027027027027029</v>
      </c>
      <c r="T35">
        <v>4.3918918918918921E-2</v>
      </c>
      <c r="U35">
        <v>1.0135135135135136E-2</v>
      </c>
      <c r="V35">
        <v>0.23310810810810811</v>
      </c>
      <c r="W35">
        <v>0.19256756756756757</v>
      </c>
      <c r="Y35">
        <f t="shared" si="2"/>
        <v>0.52027027027027029</v>
      </c>
    </row>
    <row r="36" spans="1:25" x14ac:dyDescent="0.2">
      <c r="A36" s="5">
        <v>14</v>
      </c>
      <c r="B36" s="1"/>
      <c r="C36" s="1">
        <v>2</v>
      </c>
      <c r="D36" s="1"/>
      <c r="E36" s="1"/>
      <c r="F36" s="1"/>
      <c r="G36" s="1">
        <v>2</v>
      </c>
      <c r="H36" s="1"/>
      <c r="I36" s="3" t="s">
        <v>27</v>
      </c>
      <c r="J36" s="4">
        <f t="shared" si="3"/>
        <v>0</v>
      </c>
      <c r="K36" s="4">
        <f>C36/$G36</f>
        <v>1</v>
      </c>
      <c r="L36" s="4">
        <f>D36/$G36</f>
        <v>0</v>
      </c>
      <c r="M36" s="4">
        <f>E36/$G36</f>
        <v>0</v>
      </c>
      <c r="N36" s="4">
        <f>F36/$G36</f>
        <v>0</v>
      </c>
      <c r="P36">
        <f t="shared" si="1"/>
        <v>1</v>
      </c>
      <c r="R36" s="3" t="s">
        <v>27</v>
      </c>
      <c r="S36" s="8">
        <v>0</v>
      </c>
      <c r="T36">
        <v>0</v>
      </c>
      <c r="U36">
        <v>0</v>
      </c>
      <c r="V36">
        <v>1</v>
      </c>
      <c r="W36">
        <v>0</v>
      </c>
      <c r="Y36">
        <f t="shared" si="2"/>
        <v>1</v>
      </c>
    </row>
    <row r="37" spans="1:25" x14ac:dyDescent="0.2">
      <c r="A37" s="6" t="s">
        <v>6</v>
      </c>
      <c r="B37" s="7">
        <v>614</v>
      </c>
      <c r="C37" s="7">
        <v>565</v>
      </c>
      <c r="D37" s="7">
        <v>957</v>
      </c>
      <c r="E37" s="7">
        <v>194</v>
      </c>
      <c r="F37" s="7">
        <v>59</v>
      </c>
      <c r="G37" s="7">
        <v>2389</v>
      </c>
      <c r="H37" s="15"/>
      <c r="T37">
        <v>194</v>
      </c>
      <c r="U37">
        <v>59</v>
      </c>
      <c r="V37">
        <v>565</v>
      </c>
      <c r="W37">
        <v>614</v>
      </c>
    </row>
    <row r="38" spans="1:25" x14ac:dyDescent="0.2">
      <c r="O38" s="18" t="s">
        <v>51</v>
      </c>
      <c r="P38">
        <f>AVERAGE(P23:P36)</f>
        <v>0.50851384934220922</v>
      </c>
      <c r="Y38">
        <f>AVERAGE(Y23:Y36)</f>
        <v>0.50851384934220922</v>
      </c>
    </row>
    <row r="40" spans="1:25" x14ac:dyDescent="0.2">
      <c r="A40" t="s">
        <v>50</v>
      </c>
    </row>
    <row r="41" spans="1:25" x14ac:dyDescent="0.2">
      <c r="A41" s="2" t="s">
        <v>0</v>
      </c>
      <c r="B41" s="2">
        <v>0</v>
      </c>
      <c r="C41" s="2">
        <v>1</v>
      </c>
      <c r="D41" s="2">
        <v>2</v>
      </c>
      <c r="E41" s="2">
        <v>3</v>
      </c>
      <c r="F41" s="2">
        <v>4</v>
      </c>
      <c r="G41" s="2" t="s">
        <v>6</v>
      </c>
      <c r="H41" s="16"/>
      <c r="J41" s="1" t="s">
        <v>1</v>
      </c>
      <c r="K41" s="1" t="s">
        <v>7</v>
      </c>
      <c r="L41" s="1" t="s">
        <v>28</v>
      </c>
      <c r="M41" s="1" t="s">
        <v>4</v>
      </c>
      <c r="N41" s="1" t="s">
        <v>5</v>
      </c>
    </row>
    <row r="42" spans="1:25" x14ac:dyDescent="0.2">
      <c r="A42" s="5">
        <v>0</v>
      </c>
      <c r="B42" s="1">
        <v>579</v>
      </c>
      <c r="C42" s="1">
        <v>393</v>
      </c>
      <c r="D42" s="1">
        <v>177</v>
      </c>
      <c r="E42" s="1">
        <v>124</v>
      </c>
      <c r="F42" s="1">
        <v>9</v>
      </c>
      <c r="G42" s="1">
        <v>1282</v>
      </c>
      <c r="H42" s="1"/>
      <c r="I42" s="3" t="s">
        <v>10</v>
      </c>
      <c r="J42" s="4">
        <f>B42/$G42</f>
        <v>0.45163806552262092</v>
      </c>
      <c r="K42" s="4">
        <f>C42/$G42</f>
        <v>0.30655226209048364</v>
      </c>
      <c r="L42" s="4">
        <f>D42/$G42</f>
        <v>0.13806552262090482</v>
      </c>
      <c r="M42" s="4">
        <f>E42/$G42</f>
        <v>9.6723868954758194E-2</v>
      </c>
      <c r="N42" s="4">
        <f>F42/$G42</f>
        <v>7.0202808112324495E-3</v>
      </c>
      <c r="P42">
        <f>MAX(J42:N42)</f>
        <v>0.45163806552262092</v>
      </c>
    </row>
    <row r="43" spans="1:25" x14ac:dyDescent="0.2">
      <c r="A43" s="5">
        <v>1</v>
      </c>
      <c r="B43" s="1">
        <v>4</v>
      </c>
      <c r="C43" s="1">
        <v>6</v>
      </c>
      <c r="D43" s="1">
        <v>12</v>
      </c>
      <c r="E43" s="1">
        <v>18</v>
      </c>
      <c r="F43" s="1"/>
      <c r="G43" s="1">
        <v>40</v>
      </c>
      <c r="H43" s="1"/>
      <c r="I43" s="3" t="s">
        <v>11</v>
      </c>
      <c r="J43" s="4">
        <f>B43/$G43</f>
        <v>0.1</v>
      </c>
      <c r="K43" s="4">
        <f>C43/$G43</f>
        <v>0.15</v>
      </c>
      <c r="L43" s="4">
        <f>D43/$G43</f>
        <v>0.3</v>
      </c>
      <c r="M43" s="4">
        <f>E43/$G43</f>
        <v>0.45</v>
      </c>
      <c r="N43" s="4">
        <f>F43/$G43</f>
        <v>0</v>
      </c>
      <c r="P43">
        <f t="shared" ref="P43:P55" si="4">MAX(J43:N43)</f>
        <v>0.45</v>
      </c>
    </row>
    <row r="44" spans="1:25" x14ac:dyDescent="0.2">
      <c r="A44" s="5">
        <v>2</v>
      </c>
      <c r="B44" s="1">
        <v>49</v>
      </c>
      <c r="C44" s="1">
        <v>45</v>
      </c>
      <c r="D44" s="1">
        <v>119</v>
      </c>
      <c r="E44" s="1">
        <v>68</v>
      </c>
      <c r="F44" s="1">
        <v>17</v>
      </c>
      <c r="G44" s="1">
        <v>298</v>
      </c>
      <c r="H44" s="1"/>
      <c r="I44" s="3" t="s">
        <v>13</v>
      </c>
      <c r="J44" s="4">
        <f t="shared" ref="J44:J55" si="5">B44/$G44</f>
        <v>0.16442953020134229</v>
      </c>
      <c r="K44" s="4">
        <f>C44/$G44</f>
        <v>0.15100671140939598</v>
      </c>
      <c r="L44" s="4">
        <f>D44/$G44</f>
        <v>0.39932885906040266</v>
      </c>
      <c r="M44" s="4">
        <f>E44/$G44</f>
        <v>0.22818791946308725</v>
      </c>
      <c r="N44" s="4">
        <f>F44/$G44</f>
        <v>5.7046979865771813E-2</v>
      </c>
      <c r="P44">
        <f t="shared" si="4"/>
        <v>0.39932885906040266</v>
      </c>
    </row>
    <row r="45" spans="1:25" x14ac:dyDescent="0.2">
      <c r="A45" s="5">
        <v>3</v>
      </c>
      <c r="B45" s="1">
        <v>15</v>
      </c>
      <c r="C45" s="1">
        <v>15</v>
      </c>
      <c r="D45" s="1">
        <v>9</v>
      </c>
      <c r="E45" s="1">
        <v>3</v>
      </c>
      <c r="F45" s="1"/>
      <c r="G45" s="1">
        <v>42</v>
      </c>
      <c r="H45" s="1"/>
      <c r="I45" s="3" t="s">
        <v>14</v>
      </c>
      <c r="J45" s="4">
        <f t="shared" si="5"/>
        <v>0.35714285714285715</v>
      </c>
      <c r="K45" s="4">
        <f>C45/$G45</f>
        <v>0.35714285714285715</v>
      </c>
      <c r="L45" s="4">
        <f>D45/$G45</f>
        <v>0.21428571428571427</v>
      </c>
      <c r="M45" s="4">
        <f>E45/$G45</f>
        <v>7.1428571428571425E-2</v>
      </c>
      <c r="N45" s="4">
        <f>F45/$G45</f>
        <v>0</v>
      </c>
      <c r="P45">
        <f t="shared" si="4"/>
        <v>0.35714285714285715</v>
      </c>
    </row>
    <row r="46" spans="1:25" x14ac:dyDescent="0.2">
      <c r="A46" s="5">
        <v>4</v>
      </c>
      <c r="B46" s="1">
        <v>10</v>
      </c>
      <c r="C46" s="1">
        <v>7</v>
      </c>
      <c r="D46" s="1">
        <v>4</v>
      </c>
      <c r="E46" s="1">
        <v>2</v>
      </c>
      <c r="F46" s="1"/>
      <c r="G46" s="1">
        <v>23</v>
      </c>
      <c r="H46" s="1"/>
      <c r="I46" s="3" t="s">
        <v>16</v>
      </c>
      <c r="J46" s="4">
        <f t="shared" si="5"/>
        <v>0.43478260869565216</v>
      </c>
      <c r="K46" s="4">
        <f>C46/$G46</f>
        <v>0.30434782608695654</v>
      </c>
      <c r="L46" s="4">
        <f>D46/$G46</f>
        <v>0.17391304347826086</v>
      </c>
      <c r="M46" s="4">
        <f>E46/$G46</f>
        <v>8.6956521739130432E-2</v>
      </c>
      <c r="N46" s="4">
        <f>F46/$G46</f>
        <v>0</v>
      </c>
      <c r="P46">
        <f t="shared" si="4"/>
        <v>0.43478260869565216</v>
      </c>
    </row>
    <row r="47" spans="1:25" x14ac:dyDescent="0.2">
      <c r="A47" s="5">
        <v>5</v>
      </c>
      <c r="B47" s="1">
        <v>9</v>
      </c>
      <c r="C47" s="1"/>
      <c r="D47" s="1"/>
      <c r="E47" s="1">
        <v>3</v>
      </c>
      <c r="F47" s="1"/>
      <c r="G47" s="1">
        <v>12</v>
      </c>
      <c r="H47" s="1"/>
      <c r="I47" s="3" t="s">
        <v>17</v>
      </c>
      <c r="J47" s="4">
        <f t="shared" si="5"/>
        <v>0.75</v>
      </c>
      <c r="K47" s="4">
        <f>C47/$G47</f>
        <v>0</v>
      </c>
      <c r="L47" s="4">
        <f>D47/$G47</f>
        <v>0</v>
      </c>
      <c r="M47" s="4">
        <f>E47/$G47</f>
        <v>0.25</v>
      </c>
      <c r="N47" s="4">
        <f>F47/$G47</f>
        <v>0</v>
      </c>
      <c r="P47">
        <f t="shared" si="4"/>
        <v>0.75</v>
      </c>
    </row>
    <row r="48" spans="1:25" x14ac:dyDescent="0.2">
      <c r="A48" s="5">
        <v>6</v>
      </c>
      <c r="B48" s="1">
        <v>62</v>
      </c>
      <c r="C48" s="1">
        <v>10</v>
      </c>
      <c r="D48" s="1">
        <v>20</v>
      </c>
      <c r="E48" s="1">
        <v>13</v>
      </c>
      <c r="F48" s="1">
        <v>2</v>
      </c>
      <c r="G48" s="1">
        <v>107</v>
      </c>
      <c r="H48" s="1"/>
      <c r="I48" s="3" t="s">
        <v>19</v>
      </c>
      <c r="J48" s="4">
        <f t="shared" si="5"/>
        <v>0.57943925233644855</v>
      </c>
      <c r="K48" s="4">
        <f>C48/$G48</f>
        <v>9.3457943925233641E-2</v>
      </c>
      <c r="L48" s="4">
        <f>D48/$G48</f>
        <v>0.18691588785046728</v>
      </c>
      <c r="M48" s="4">
        <f>E48/$G48</f>
        <v>0.12149532710280374</v>
      </c>
      <c r="N48" s="4">
        <f>F48/$G48</f>
        <v>1.8691588785046728E-2</v>
      </c>
      <c r="P48">
        <f t="shared" si="4"/>
        <v>0.57943925233644855</v>
      </c>
    </row>
    <row r="49" spans="1:16" x14ac:dyDescent="0.2">
      <c r="A49" s="5">
        <v>7</v>
      </c>
      <c r="B49" s="1">
        <v>7</v>
      </c>
      <c r="C49" s="1">
        <v>17</v>
      </c>
      <c r="D49" s="1">
        <v>9</v>
      </c>
      <c r="E49" s="1">
        <v>2</v>
      </c>
      <c r="F49" s="1">
        <v>1</v>
      </c>
      <c r="G49" s="1">
        <v>36</v>
      </c>
      <c r="H49" s="1"/>
      <c r="I49" s="3" t="s">
        <v>20</v>
      </c>
      <c r="J49" s="4">
        <f t="shared" si="5"/>
        <v>0.19444444444444445</v>
      </c>
      <c r="K49" s="4">
        <f>C49/$G49</f>
        <v>0.47222222222222221</v>
      </c>
      <c r="L49" s="4">
        <f>D49/$G49</f>
        <v>0.25</v>
      </c>
      <c r="M49" s="4">
        <f>E49/$G49</f>
        <v>5.5555555555555552E-2</v>
      </c>
      <c r="N49" s="4">
        <f>F49/$G49</f>
        <v>2.7777777777777776E-2</v>
      </c>
      <c r="P49">
        <f t="shared" si="4"/>
        <v>0.47222222222222221</v>
      </c>
    </row>
    <row r="50" spans="1:16" x14ac:dyDescent="0.2">
      <c r="A50" s="5">
        <v>8</v>
      </c>
      <c r="B50" s="1">
        <v>69</v>
      </c>
      <c r="C50" s="1">
        <v>41</v>
      </c>
      <c r="D50" s="1">
        <v>13</v>
      </c>
      <c r="E50" s="1">
        <v>97</v>
      </c>
      <c r="F50" s="1"/>
      <c r="G50" s="1">
        <v>220</v>
      </c>
      <c r="H50" s="1"/>
      <c r="I50" s="3" t="s">
        <v>21</v>
      </c>
      <c r="J50" s="4">
        <f t="shared" si="5"/>
        <v>0.31363636363636366</v>
      </c>
      <c r="K50" s="4">
        <f>C50/$G50</f>
        <v>0.18636363636363637</v>
      </c>
      <c r="L50" s="4">
        <f>D50/$G50</f>
        <v>5.909090909090909E-2</v>
      </c>
      <c r="M50" s="4">
        <f>E50/$G50</f>
        <v>0.44090909090909092</v>
      </c>
      <c r="N50" s="4">
        <f>F50/$G50</f>
        <v>0</v>
      </c>
      <c r="P50">
        <f t="shared" si="4"/>
        <v>0.44090909090909092</v>
      </c>
    </row>
    <row r="51" spans="1:16" x14ac:dyDescent="0.2">
      <c r="A51" s="5">
        <v>9</v>
      </c>
      <c r="B51" s="1">
        <v>3</v>
      </c>
      <c r="C51" s="1">
        <v>6</v>
      </c>
      <c r="D51" s="1"/>
      <c r="E51" s="1">
        <v>1</v>
      </c>
      <c r="F51" s="1"/>
      <c r="G51" s="1">
        <v>10</v>
      </c>
      <c r="H51" s="1"/>
      <c r="I51" s="3" t="s">
        <v>22</v>
      </c>
      <c r="J51" s="4">
        <f t="shared" si="5"/>
        <v>0.3</v>
      </c>
      <c r="K51" s="4">
        <f>C51/$G51</f>
        <v>0.6</v>
      </c>
      <c r="L51" s="4">
        <f>D51/$G51</f>
        <v>0</v>
      </c>
      <c r="M51" s="4">
        <f>E51/$G51</f>
        <v>0.1</v>
      </c>
      <c r="N51" s="4">
        <f>F51/$G51</f>
        <v>0</v>
      </c>
      <c r="P51">
        <f t="shared" si="4"/>
        <v>0.6</v>
      </c>
    </row>
    <row r="52" spans="1:16" x14ac:dyDescent="0.2">
      <c r="A52" s="5">
        <v>10</v>
      </c>
      <c r="B52" s="1">
        <v>4</v>
      </c>
      <c r="C52" s="1">
        <v>3</v>
      </c>
      <c r="D52" s="1">
        <v>2</v>
      </c>
      <c r="E52" s="1">
        <v>2</v>
      </c>
      <c r="F52" s="1"/>
      <c r="G52" s="1">
        <v>11</v>
      </c>
      <c r="H52" s="1"/>
      <c r="I52" s="3" t="s">
        <v>23</v>
      </c>
      <c r="J52" s="4">
        <f t="shared" si="5"/>
        <v>0.36363636363636365</v>
      </c>
      <c r="K52" s="4">
        <f>C52/$G52</f>
        <v>0.27272727272727271</v>
      </c>
      <c r="L52" s="4">
        <f>D52/$G52</f>
        <v>0.18181818181818182</v>
      </c>
      <c r="M52" s="4">
        <f>E52/$G52</f>
        <v>0.18181818181818182</v>
      </c>
      <c r="N52" s="4">
        <f>F52/$G52</f>
        <v>0</v>
      </c>
      <c r="P52">
        <f t="shared" si="4"/>
        <v>0.36363636363636365</v>
      </c>
    </row>
    <row r="53" spans="1:16" x14ac:dyDescent="0.2">
      <c r="A53" s="5">
        <v>12</v>
      </c>
      <c r="B53" s="1">
        <v>6</v>
      </c>
      <c r="C53" s="1">
        <v>6</v>
      </c>
      <c r="D53" s="1">
        <v>1</v>
      </c>
      <c r="E53" s="1"/>
      <c r="F53" s="1"/>
      <c r="G53" s="1">
        <v>13</v>
      </c>
      <c r="H53" s="1"/>
      <c r="I53" s="3" t="s">
        <v>24</v>
      </c>
      <c r="J53" s="4">
        <f t="shared" si="5"/>
        <v>0.46153846153846156</v>
      </c>
      <c r="K53" s="4">
        <f>C53/$G53</f>
        <v>0.46153846153846156</v>
      </c>
      <c r="L53" s="4">
        <f>D53/$G53</f>
        <v>7.6923076923076927E-2</v>
      </c>
      <c r="M53" s="4">
        <f>E53/$G53</f>
        <v>0</v>
      </c>
      <c r="N53" s="4">
        <f>F53/$G53</f>
        <v>0</v>
      </c>
      <c r="P53">
        <f t="shared" si="4"/>
        <v>0.46153846153846156</v>
      </c>
    </row>
    <row r="54" spans="1:16" x14ac:dyDescent="0.2">
      <c r="A54" s="5">
        <v>13</v>
      </c>
      <c r="B54" s="1">
        <v>121</v>
      </c>
      <c r="C54" s="1">
        <v>106</v>
      </c>
      <c r="D54" s="1">
        <v>25</v>
      </c>
      <c r="E54" s="1">
        <v>40</v>
      </c>
      <c r="F54" s="1">
        <v>4</v>
      </c>
      <c r="G54" s="1">
        <v>296</v>
      </c>
      <c r="H54" s="1"/>
      <c r="I54" s="3" t="s">
        <v>26</v>
      </c>
      <c r="J54" s="4">
        <f t="shared" si="5"/>
        <v>0.40878378378378377</v>
      </c>
      <c r="K54" s="4">
        <f>C54/$G54</f>
        <v>0.35810810810810811</v>
      </c>
      <c r="L54" s="4">
        <f>D54/$G54</f>
        <v>8.4459459459459457E-2</v>
      </c>
      <c r="M54" s="4">
        <f>E54/$G54</f>
        <v>0.13513513513513514</v>
      </c>
      <c r="N54" s="4">
        <f>F54/$G54</f>
        <v>1.3513513513513514E-2</v>
      </c>
      <c r="P54">
        <f t="shared" si="4"/>
        <v>0.40878378378378377</v>
      </c>
    </row>
    <row r="55" spans="1:16" x14ac:dyDescent="0.2">
      <c r="A55" s="5">
        <v>14</v>
      </c>
      <c r="B55" s="1">
        <v>1</v>
      </c>
      <c r="C55" s="1">
        <v>1</v>
      </c>
      <c r="D55" s="1"/>
      <c r="E55" s="1"/>
      <c r="F55" s="1"/>
      <c r="G55" s="1">
        <v>2</v>
      </c>
      <c r="H55" s="1"/>
      <c r="I55" s="3" t="s">
        <v>27</v>
      </c>
      <c r="J55" s="4">
        <f t="shared" si="5"/>
        <v>0.5</v>
      </c>
      <c r="K55" s="4">
        <f>C55/$G55</f>
        <v>0.5</v>
      </c>
      <c r="L55" s="4">
        <f>D55/$G55</f>
        <v>0</v>
      </c>
      <c r="M55" s="4">
        <f>E55/$G55</f>
        <v>0</v>
      </c>
      <c r="N55" s="4">
        <f>F55/$G55</f>
        <v>0</v>
      </c>
      <c r="P55">
        <f t="shared" si="4"/>
        <v>0.5</v>
      </c>
    </row>
    <row r="56" spans="1:16" x14ac:dyDescent="0.2">
      <c r="A56" s="6" t="s">
        <v>6</v>
      </c>
      <c r="B56" s="7">
        <v>939</v>
      </c>
      <c r="C56" s="7">
        <v>656</v>
      </c>
      <c r="D56" s="7">
        <v>391</v>
      </c>
      <c r="E56" s="7">
        <v>373</v>
      </c>
      <c r="F56" s="7">
        <v>33</v>
      </c>
      <c r="G56" s="7">
        <v>2392</v>
      </c>
      <c r="H56" s="17"/>
    </row>
    <row r="57" spans="1:16" x14ac:dyDescent="0.2">
      <c r="O57" s="18" t="s">
        <v>51</v>
      </c>
      <c r="P57">
        <f>AVERAGE(P42:P55)</f>
        <v>0.47638725463199311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对比试验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2019-09-10T04:02:53Z</dcterms:created>
  <dcterms:modified xsi:type="dcterms:W3CDTF">2019-09-10T07:09:18Z</dcterms:modified>
</cp:coreProperties>
</file>