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https://d.docs.live.net/755a625c8c54ecb8/Skrivebord/Artikel 3/MedEPublish/"/>
    </mc:Choice>
  </mc:AlternateContent>
  <xr:revisionPtr revIDLastSave="10" documentId="14_{8F8B6CED-A27E-4B49-8B55-B21392C89286}" xr6:coauthVersionLast="47" xr6:coauthVersionMax="47" xr10:uidLastSave="{C89045E8-B121-41E3-A236-AF8E6EE154FE}"/>
  <bookViews>
    <workbookView xWindow="-110" yWindow="-110" windowWidth="19420" windowHeight="10420" xr2:uid="{00000000-000D-0000-FFFF-FFFF00000000}"/>
  </bookViews>
  <sheets>
    <sheet name="Reliability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0" i="6" l="1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B10" i="6" l="1"/>
  <c r="B11" i="6" l="1"/>
  <c r="G13" i="6" s="1"/>
  <c r="P13" i="6" l="1"/>
  <c r="T13" i="6"/>
  <c r="S13" i="6"/>
  <c r="W13" i="6"/>
  <c r="B13" i="6"/>
  <c r="D13" i="6"/>
  <c r="I13" i="6"/>
  <c r="Q13" i="6"/>
  <c r="Y13" i="6"/>
  <c r="AD13" i="6"/>
  <c r="E13" i="6"/>
  <c r="M13" i="6"/>
  <c r="U13" i="6"/>
  <c r="AC13" i="6"/>
  <c r="F13" i="6"/>
  <c r="J13" i="6"/>
  <c r="N13" i="6"/>
  <c r="R13" i="6"/>
  <c r="V13" i="6"/>
  <c r="Z13" i="6"/>
  <c r="H13" i="6"/>
  <c r="X13" i="6"/>
  <c r="C13" i="6"/>
  <c r="K13" i="6"/>
  <c r="AA13" i="6"/>
  <c r="L13" i="6"/>
  <c r="AB13" i="6"/>
  <c r="O13" i="6"/>
  <c r="AE13" i="6"/>
  <c r="AG6" i="6"/>
  <c r="AG2" i="6"/>
  <c r="F3" i="6" s="1"/>
  <c r="B14" i="6" l="1"/>
  <c r="B15" i="6" s="1"/>
  <c r="B21" i="6" s="1"/>
  <c r="AG10" i="6"/>
  <c r="AG11" i="6" s="1"/>
  <c r="AD7" i="6"/>
  <c r="AD8" i="6" s="1"/>
  <c r="Z7" i="6"/>
  <c r="Z8" i="6" s="1"/>
  <c r="V7" i="6"/>
  <c r="V8" i="6" s="1"/>
  <c r="R7" i="6"/>
  <c r="R8" i="6" s="1"/>
  <c r="N7" i="6"/>
  <c r="N8" i="6" s="1"/>
  <c r="J7" i="6"/>
  <c r="J8" i="6" s="1"/>
  <c r="F7" i="6"/>
  <c r="F8" i="6" s="1"/>
  <c r="AE7" i="6"/>
  <c r="AE8" i="6" s="1"/>
  <c r="AC7" i="6"/>
  <c r="AC8" i="6" s="1"/>
  <c r="Y7" i="6"/>
  <c r="Y8" i="6" s="1"/>
  <c r="U7" i="6"/>
  <c r="U8" i="6" s="1"/>
  <c r="Q7" i="6"/>
  <c r="Q8" i="6" s="1"/>
  <c r="M7" i="6"/>
  <c r="M8" i="6" s="1"/>
  <c r="I7" i="6"/>
  <c r="I8" i="6" s="1"/>
  <c r="E7" i="6"/>
  <c r="E8" i="6" s="1"/>
  <c r="AB7" i="6"/>
  <c r="AB8" i="6" s="1"/>
  <c r="X7" i="6"/>
  <c r="X8" i="6" s="1"/>
  <c r="T7" i="6"/>
  <c r="T8" i="6" s="1"/>
  <c r="P7" i="6"/>
  <c r="P8" i="6" s="1"/>
  <c r="L7" i="6"/>
  <c r="L8" i="6" s="1"/>
  <c r="H7" i="6"/>
  <c r="H8" i="6" s="1"/>
  <c r="D7" i="6"/>
  <c r="D8" i="6" s="1"/>
  <c r="B7" i="6"/>
  <c r="B8" i="6" s="1"/>
  <c r="AA7" i="6"/>
  <c r="AA8" i="6" s="1"/>
  <c r="W7" i="6"/>
  <c r="W8" i="6" s="1"/>
  <c r="S7" i="6"/>
  <c r="S8" i="6" s="1"/>
  <c r="O7" i="6"/>
  <c r="O8" i="6" s="1"/>
  <c r="K7" i="6"/>
  <c r="K8" i="6" s="1"/>
  <c r="G7" i="6"/>
  <c r="G8" i="6" s="1"/>
  <c r="C7" i="6"/>
  <c r="C8" i="6" s="1"/>
  <c r="AC3" i="6"/>
  <c r="AC4" i="6" s="1"/>
  <c r="Y3" i="6"/>
  <c r="Y4" i="6" s="1"/>
  <c r="U3" i="6"/>
  <c r="Q3" i="6"/>
  <c r="Q4" i="6" s="1"/>
  <c r="M3" i="6"/>
  <c r="M4" i="6" s="1"/>
  <c r="I3" i="6"/>
  <c r="I4" i="6" s="1"/>
  <c r="E3" i="6"/>
  <c r="E4" i="6" s="1"/>
  <c r="B3" i="6"/>
  <c r="B4" i="6" s="1"/>
  <c r="AB3" i="6"/>
  <c r="X3" i="6"/>
  <c r="X4" i="6" s="1"/>
  <c r="T3" i="6"/>
  <c r="T4" i="6" s="1"/>
  <c r="P3" i="6"/>
  <c r="P4" i="6" s="1"/>
  <c r="L3" i="6"/>
  <c r="L4" i="6" s="1"/>
  <c r="H3" i="6"/>
  <c r="H4" i="6" s="1"/>
  <c r="D3" i="6"/>
  <c r="D4" i="6" s="1"/>
  <c r="AE3" i="6"/>
  <c r="AE4" i="6" s="1"/>
  <c r="AA3" i="6"/>
  <c r="AA4" i="6" s="1"/>
  <c r="W3" i="6"/>
  <c r="W4" i="6" s="1"/>
  <c r="S3" i="6"/>
  <c r="S4" i="6" s="1"/>
  <c r="O3" i="6"/>
  <c r="O4" i="6" s="1"/>
  <c r="K3" i="6"/>
  <c r="K4" i="6" s="1"/>
  <c r="G3" i="6"/>
  <c r="G4" i="6" s="1"/>
  <c r="C3" i="6"/>
  <c r="C4" i="6" s="1"/>
  <c r="AD3" i="6"/>
  <c r="AD4" i="6" s="1"/>
  <c r="Z3" i="6"/>
  <c r="Z4" i="6" s="1"/>
  <c r="V3" i="6"/>
  <c r="V4" i="6" s="1"/>
  <c r="R3" i="6"/>
  <c r="R4" i="6" s="1"/>
  <c r="N3" i="6"/>
  <c r="N4" i="6" s="1"/>
  <c r="J3" i="6"/>
  <c r="J4" i="6" s="1"/>
  <c r="F4" i="6"/>
  <c r="U4" i="6"/>
  <c r="AB4" i="6"/>
  <c r="AF6" i="6"/>
  <c r="AF2" i="6"/>
  <c r="B17" i="6" l="1"/>
  <c r="B18" i="6" s="1"/>
  <c r="B22" i="6"/>
  <c r="AF8" i="6"/>
  <c r="AF4" i="6"/>
  <c r="B19" i="6" l="1"/>
</calcChain>
</file>

<file path=xl/sharedStrings.xml><?xml version="1.0" encoding="utf-8"?>
<sst xmlns="http://schemas.openxmlformats.org/spreadsheetml/2006/main" count="18" uniqueCount="17">
  <si>
    <t>var</t>
  </si>
  <si>
    <t>sum</t>
  </si>
  <si>
    <t>mean</t>
  </si>
  <si>
    <t>C-</t>
  </si>
  <si>
    <t>t</t>
  </si>
  <si>
    <t>M(D)</t>
  </si>
  <si>
    <t>p</t>
  </si>
  <si>
    <t>diff</t>
  </si>
  <si>
    <t xml:space="preserve">mean </t>
  </si>
  <si>
    <t>sd</t>
  </si>
  <si>
    <t>sq diff</t>
  </si>
  <si>
    <t>C+</t>
  </si>
  <si>
    <t>t-fordeling</t>
  </si>
  <si>
    <t>Normalfordeling</t>
  </si>
  <si>
    <t>Student</t>
  </si>
  <si>
    <t>Day 1</t>
  </si>
  <si>
    <t>Day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</si>
</sst>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"/>
    <numFmt numFmtId="165" formatCode="0.00000"/>
  </numFmts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" fillId="0" borderId="0" xfId="0" applyFont="1"/>
    <xf numFmtId="0" fontId="1" fillId="0" borderId="0" xfId="0" applyFont="1" applyBorder="1"/>
    <xf numFmtId="164" fontId="1" fillId="0" borderId="0" xfId="0" applyNumberFormat="1" applyFont="1" applyBorder="1"/>
    <xf numFmtId="0" fontId="0" fillId="0" borderId="8" xfId="0" applyBorder="1"/>
    <xf numFmtId="0" fontId="2" fillId="0" borderId="0" xfId="0" applyFont="1"/>
    <xf numFmtId="0" fontId="2" fillId="0" borderId="0" xfId="0" applyFont="1" applyBorder="1"/>
    <xf numFmtId="165" fontId="0" fillId="0" borderId="0" xfId="0" applyNumberFormat="1" applyBorder="1"/>
    <xf numFmtId="165" fontId="0" fillId="0" borderId="5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ont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H39"/>
  <sheetViews>
    <sheetView tabSelected="1" workbookViewId="0">
      <selection activeCell="B11" sqref="B11"/>
    </sheetView>
  </sheetViews>
  <sheetFormatPr defaultRowHeight="14.5" x14ac:dyDescent="0.35"/>
  <cols>
    <col min="24" max="24" width="9.7265625" customWidth="1"/>
  </cols>
  <sheetData>
    <row r="1" spans="1:34" ht="15" thickBot="1" x14ac:dyDescent="0.4">
      <c r="A1" s="1" t="s">
        <v>14</v>
      </c>
      <c r="B1" s="7">
        <v>1</v>
      </c>
      <c r="C1" s="7">
        <v>2</v>
      </c>
      <c r="D1" s="7">
        <v>3</v>
      </c>
      <c r="E1" s="7">
        <v>4</v>
      </c>
      <c r="F1" s="7">
        <v>5</v>
      </c>
      <c r="G1" s="7">
        <v>6</v>
      </c>
      <c r="H1" s="7">
        <v>7</v>
      </c>
      <c r="I1" s="7">
        <v>8</v>
      </c>
      <c r="J1" s="7">
        <v>9</v>
      </c>
      <c r="K1" s="7">
        <v>10</v>
      </c>
      <c r="L1" s="7">
        <v>11</v>
      </c>
      <c r="M1" s="7">
        <v>12</v>
      </c>
      <c r="N1" s="7">
        <v>13</v>
      </c>
      <c r="O1" s="7">
        <v>14</v>
      </c>
      <c r="P1" s="7">
        <v>15</v>
      </c>
      <c r="Q1" s="7">
        <v>16</v>
      </c>
      <c r="R1" s="7">
        <v>17</v>
      </c>
      <c r="S1" s="7">
        <v>18</v>
      </c>
      <c r="T1" s="7">
        <v>19</v>
      </c>
      <c r="U1" s="7">
        <v>20</v>
      </c>
      <c r="V1" s="7">
        <v>21</v>
      </c>
      <c r="W1" s="7">
        <v>22</v>
      </c>
      <c r="X1" s="7">
        <v>23</v>
      </c>
      <c r="Y1" s="7">
        <v>24</v>
      </c>
      <c r="Z1" s="7">
        <v>25</v>
      </c>
      <c r="AA1" s="7">
        <v>26</v>
      </c>
      <c r="AB1" s="7">
        <v>27</v>
      </c>
      <c r="AC1" s="7">
        <v>28</v>
      </c>
      <c r="AD1" s="7">
        <v>29</v>
      </c>
      <c r="AE1" s="12">
        <v>30</v>
      </c>
      <c r="AF1" t="s">
        <v>1</v>
      </c>
      <c r="AG1" t="s">
        <v>2</v>
      </c>
    </row>
    <row r="2" spans="1:34" s="3" customFormat="1" x14ac:dyDescent="0.35">
      <c r="A2" s="2" t="s">
        <v>15</v>
      </c>
      <c r="B2" s="3">
        <v>11</v>
      </c>
      <c r="C2" s="3">
        <v>12</v>
      </c>
      <c r="D2" s="3">
        <v>10</v>
      </c>
      <c r="E2" s="3">
        <v>12</v>
      </c>
      <c r="F2" s="3">
        <v>11</v>
      </c>
      <c r="G2" s="3">
        <v>12</v>
      </c>
      <c r="H2" s="3">
        <v>12</v>
      </c>
      <c r="I2" s="3">
        <v>12</v>
      </c>
      <c r="J2" s="3">
        <v>12</v>
      </c>
      <c r="K2" s="3">
        <v>13</v>
      </c>
      <c r="L2" s="3">
        <v>11</v>
      </c>
      <c r="M2" s="3">
        <v>9</v>
      </c>
      <c r="N2" s="3">
        <v>4</v>
      </c>
      <c r="O2" s="3">
        <v>11</v>
      </c>
      <c r="P2" s="3">
        <v>10</v>
      </c>
      <c r="Q2" s="3">
        <v>12</v>
      </c>
      <c r="R2" s="3">
        <v>13</v>
      </c>
      <c r="S2" s="3">
        <v>11</v>
      </c>
      <c r="T2" s="3">
        <v>13</v>
      </c>
      <c r="U2" s="3">
        <v>11</v>
      </c>
      <c r="V2" s="3">
        <v>10</v>
      </c>
      <c r="W2" s="3">
        <v>11</v>
      </c>
      <c r="X2" s="3">
        <v>10</v>
      </c>
      <c r="Y2" s="3">
        <v>11</v>
      </c>
      <c r="Z2" s="3">
        <v>12</v>
      </c>
      <c r="AA2" s="3">
        <v>8</v>
      </c>
      <c r="AB2" s="3">
        <v>11</v>
      </c>
      <c r="AC2" s="3">
        <v>11</v>
      </c>
      <c r="AD2" s="3">
        <v>11</v>
      </c>
      <c r="AE2" s="3">
        <v>11</v>
      </c>
      <c r="AF2" s="3">
        <f>SUM(B2:AE2)</f>
        <v>328</v>
      </c>
      <c r="AG2" s="3">
        <f>AVERAGEA(B2:AE2)</f>
        <v>10.933333333333334</v>
      </c>
    </row>
    <row r="3" spans="1:34" s="4" customFormat="1" x14ac:dyDescent="0.35">
      <c r="A3" s="8"/>
      <c r="B3" s="4">
        <f>B2-$AG2</f>
        <v>6.666666666666643E-2</v>
      </c>
      <c r="C3" s="4">
        <f t="shared" ref="C3:AE3" si="0">C2-$AG2</f>
        <v>1.0666666666666664</v>
      </c>
      <c r="D3" s="4">
        <f t="shared" si="0"/>
        <v>-0.93333333333333357</v>
      </c>
      <c r="E3" s="4">
        <f t="shared" si="0"/>
        <v>1.0666666666666664</v>
      </c>
      <c r="F3" s="4">
        <f t="shared" si="0"/>
        <v>6.666666666666643E-2</v>
      </c>
      <c r="G3" s="4">
        <f t="shared" si="0"/>
        <v>1.0666666666666664</v>
      </c>
      <c r="H3" s="4">
        <f t="shared" si="0"/>
        <v>1.0666666666666664</v>
      </c>
      <c r="I3" s="4">
        <f t="shared" si="0"/>
        <v>1.0666666666666664</v>
      </c>
      <c r="J3" s="4">
        <f t="shared" si="0"/>
        <v>1.0666666666666664</v>
      </c>
      <c r="K3" s="4">
        <f t="shared" si="0"/>
        <v>2.0666666666666664</v>
      </c>
      <c r="L3" s="4">
        <f t="shared" si="0"/>
        <v>6.666666666666643E-2</v>
      </c>
      <c r="M3" s="4">
        <f t="shared" si="0"/>
        <v>-1.9333333333333336</v>
      </c>
      <c r="N3" s="4">
        <f t="shared" si="0"/>
        <v>-6.9333333333333336</v>
      </c>
      <c r="O3" s="4">
        <f t="shared" si="0"/>
        <v>6.666666666666643E-2</v>
      </c>
      <c r="P3" s="4">
        <f t="shared" si="0"/>
        <v>-0.93333333333333357</v>
      </c>
      <c r="Q3" s="4">
        <f t="shared" si="0"/>
        <v>1.0666666666666664</v>
      </c>
      <c r="R3" s="4">
        <f t="shared" si="0"/>
        <v>2.0666666666666664</v>
      </c>
      <c r="S3" s="4">
        <f t="shared" si="0"/>
        <v>6.666666666666643E-2</v>
      </c>
      <c r="T3" s="4">
        <f t="shared" si="0"/>
        <v>2.0666666666666664</v>
      </c>
      <c r="U3" s="4">
        <f t="shared" si="0"/>
        <v>6.666666666666643E-2</v>
      </c>
      <c r="V3" s="4">
        <f t="shared" si="0"/>
        <v>-0.93333333333333357</v>
      </c>
      <c r="W3" s="4">
        <f t="shared" si="0"/>
        <v>6.666666666666643E-2</v>
      </c>
      <c r="X3" s="4">
        <f t="shared" si="0"/>
        <v>-0.93333333333333357</v>
      </c>
      <c r="Y3" s="4">
        <f t="shared" si="0"/>
        <v>6.666666666666643E-2</v>
      </c>
      <c r="Z3" s="4">
        <f t="shared" si="0"/>
        <v>1.0666666666666664</v>
      </c>
      <c r="AA3" s="4">
        <f t="shared" si="0"/>
        <v>-2.9333333333333336</v>
      </c>
      <c r="AB3" s="4">
        <f t="shared" si="0"/>
        <v>6.666666666666643E-2</v>
      </c>
      <c r="AC3" s="4">
        <f t="shared" si="0"/>
        <v>6.666666666666643E-2</v>
      </c>
      <c r="AD3" s="4">
        <f t="shared" si="0"/>
        <v>6.666666666666643E-2</v>
      </c>
      <c r="AE3" s="4">
        <f t="shared" si="0"/>
        <v>6.666666666666643E-2</v>
      </c>
    </row>
    <row r="4" spans="1:34" s="6" customFormat="1" ht="15" thickBot="1" x14ac:dyDescent="0.4">
      <c r="A4" s="5"/>
      <c r="B4" s="6">
        <f>B3*B3</f>
        <v>4.4444444444444132E-3</v>
      </c>
      <c r="C4" s="6">
        <f t="shared" ref="C4:AE4" si="1">C3*C3</f>
        <v>1.1377777777777773</v>
      </c>
      <c r="D4" s="6">
        <f t="shared" si="1"/>
        <v>0.8711111111111115</v>
      </c>
      <c r="E4" s="6">
        <f t="shared" si="1"/>
        <v>1.1377777777777773</v>
      </c>
      <c r="F4" s="6">
        <f t="shared" si="1"/>
        <v>4.4444444444444132E-3</v>
      </c>
      <c r="G4" s="6">
        <f t="shared" si="1"/>
        <v>1.1377777777777773</v>
      </c>
      <c r="H4" s="6">
        <f t="shared" si="1"/>
        <v>1.1377777777777773</v>
      </c>
      <c r="I4" s="6">
        <f t="shared" si="1"/>
        <v>1.1377777777777773</v>
      </c>
      <c r="J4" s="6">
        <f t="shared" si="1"/>
        <v>1.1377777777777773</v>
      </c>
      <c r="K4" s="6">
        <f t="shared" si="1"/>
        <v>4.27111111111111</v>
      </c>
      <c r="L4" s="6">
        <f t="shared" si="1"/>
        <v>4.4444444444444132E-3</v>
      </c>
      <c r="M4" s="6">
        <f t="shared" si="1"/>
        <v>3.7377777777777785</v>
      </c>
      <c r="N4" s="6">
        <f t="shared" si="1"/>
        <v>48.071111111111115</v>
      </c>
      <c r="O4" s="6">
        <f t="shared" si="1"/>
        <v>4.4444444444444132E-3</v>
      </c>
      <c r="P4" s="6">
        <f t="shared" si="1"/>
        <v>0.8711111111111115</v>
      </c>
      <c r="Q4" s="6">
        <f t="shared" si="1"/>
        <v>1.1377777777777773</v>
      </c>
      <c r="R4" s="6">
        <f t="shared" si="1"/>
        <v>4.27111111111111</v>
      </c>
      <c r="S4" s="6">
        <f t="shared" si="1"/>
        <v>4.4444444444444132E-3</v>
      </c>
      <c r="T4" s="6">
        <f t="shared" si="1"/>
        <v>4.27111111111111</v>
      </c>
      <c r="U4" s="6">
        <f t="shared" si="1"/>
        <v>4.4444444444444132E-3</v>
      </c>
      <c r="V4" s="6">
        <f t="shared" si="1"/>
        <v>0.8711111111111115</v>
      </c>
      <c r="W4" s="6">
        <f t="shared" si="1"/>
        <v>4.4444444444444132E-3</v>
      </c>
      <c r="X4" s="6">
        <f t="shared" si="1"/>
        <v>0.8711111111111115</v>
      </c>
      <c r="Y4" s="6">
        <f t="shared" si="1"/>
        <v>4.4444444444444132E-3</v>
      </c>
      <c r="Z4" s="6">
        <f t="shared" si="1"/>
        <v>1.1377777777777773</v>
      </c>
      <c r="AA4" s="6">
        <f t="shared" si="1"/>
        <v>8.6044444444444466</v>
      </c>
      <c r="AB4" s="6">
        <f t="shared" si="1"/>
        <v>4.4444444444444132E-3</v>
      </c>
      <c r="AC4" s="6">
        <f t="shared" si="1"/>
        <v>4.4444444444444132E-3</v>
      </c>
      <c r="AD4" s="6">
        <f t="shared" si="1"/>
        <v>4.4444444444444132E-3</v>
      </c>
      <c r="AE4" s="6">
        <f t="shared" si="1"/>
        <v>4.4444444444444132E-3</v>
      </c>
      <c r="AF4" s="6">
        <f>SUM(B4:AE4)</f>
        <v>85.866666666666646</v>
      </c>
    </row>
    <row r="5" spans="1:34" ht="15" thickBot="1" x14ac:dyDescent="0.4">
      <c r="B5">
        <v>1</v>
      </c>
      <c r="C5">
        <v>2</v>
      </c>
      <c r="D5">
        <v>3</v>
      </c>
      <c r="E5">
        <v>4</v>
      </c>
      <c r="F5">
        <v>5</v>
      </c>
      <c r="G5">
        <v>6</v>
      </c>
      <c r="H5">
        <v>7</v>
      </c>
      <c r="I5">
        <v>8</v>
      </c>
      <c r="J5">
        <v>9</v>
      </c>
      <c r="K5">
        <v>10</v>
      </c>
      <c r="L5">
        <v>11</v>
      </c>
      <c r="M5">
        <v>12</v>
      </c>
      <c r="N5">
        <v>13</v>
      </c>
      <c r="O5">
        <v>14</v>
      </c>
      <c r="P5">
        <v>15</v>
      </c>
      <c r="Q5">
        <v>16</v>
      </c>
      <c r="R5">
        <v>17</v>
      </c>
      <c r="S5">
        <v>18</v>
      </c>
      <c r="T5">
        <v>19</v>
      </c>
      <c r="U5">
        <v>20</v>
      </c>
      <c r="V5">
        <v>21</v>
      </c>
      <c r="W5">
        <v>22</v>
      </c>
      <c r="X5">
        <v>23</v>
      </c>
      <c r="Y5">
        <v>24</v>
      </c>
      <c r="Z5">
        <v>25</v>
      </c>
      <c r="AA5">
        <v>26</v>
      </c>
      <c r="AB5">
        <v>27</v>
      </c>
      <c r="AC5">
        <v>28</v>
      </c>
      <c r="AD5">
        <v>29</v>
      </c>
      <c r="AE5">
        <v>30</v>
      </c>
    </row>
    <row r="6" spans="1:34" s="3" customFormat="1" x14ac:dyDescent="0.35">
      <c r="A6" s="2" t="s">
        <v>16</v>
      </c>
      <c r="B6" s="3">
        <v>11</v>
      </c>
      <c r="C6" s="3">
        <v>12</v>
      </c>
      <c r="D6" s="3">
        <v>10</v>
      </c>
      <c r="E6" s="3">
        <v>12</v>
      </c>
      <c r="F6" s="3">
        <v>11</v>
      </c>
      <c r="G6" s="3">
        <v>12</v>
      </c>
      <c r="H6" s="3">
        <v>12</v>
      </c>
      <c r="I6" s="3">
        <v>12</v>
      </c>
      <c r="J6" s="3">
        <v>12</v>
      </c>
      <c r="K6" s="3">
        <v>13</v>
      </c>
      <c r="L6" s="3">
        <v>11</v>
      </c>
      <c r="M6" s="3">
        <v>9</v>
      </c>
      <c r="N6" s="3">
        <v>4</v>
      </c>
      <c r="O6" s="3">
        <v>11</v>
      </c>
      <c r="P6" s="3">
        <v>10</v>
      </c>
      <c r="Q6" s="3">
        <v>12</v>
      </c>
      <c r="R6" s="3">
        <v>13</v>
      </c>
      <c r="S6" s="3">
        <v>11</v>
      </c>
      <c r="T6" s="3">
        <v>13</v>
      </c>
      <c r="U6" s="3">
        <v>11</v>
      </c>
      <c r="V6" s="3">
        <v>10</v>
      </c>
      <c r="W6" s="3">
        <v>11</v>
      </c>
      <c r="X6" s="3">
        <v>10</v>
      </c>
      <c r="Y6" s="3">
        <v>11</v>
      </c>
      <c r="Z6" s="3">
        <v>11</v>
      </c>
      <c r="AA6" s="3">
        <v>10</v>
      </c>
      <c r="AB6" s="3">
        <v>11</v>
      </c>
      <c r="AC6" s="3">
        <v>11</v>
      </c>
      <c r="AD6" s="3">
        <v>10</v>
      </c>
      <c r="AE6" s="3">
        <v>10</v>
      </c>
      <c r="AF6" s="3">
        <f>SUM(B6:AE6)</f>
        <v>327</v>
      </c>
      <c r="AG6" s="3">
        <f>AVERAGEA(B6:AE6)</f>
        <v>10.9</v>
      </c>
    </row>
    <row r="7" spans="1:34" s="4" customFormat="1" x14ac:dyDescent="0.35">
      <c r="A7" s="8"/>
      <c r="B7" s="15">
        <f>B6-$AG6</f>
        <v>9.9999999999999645E-2</v>
      </c>
      <c r="C7" s="15">
        <f t="shared" ref="C7:AD7" si="2">C6-$AG6</f>
        <v>1.0999999999999996</v>
      </c>
      <c r="D7" s="15">
        <f t="shared" si="2"/>
        <v>-0.90000000000000036</v>
      </c>
      <c r="E7" s="15">
        <f t="shared" si="2"/>
        <v>1.0999999999999996</v>
      </c>
      <c r="F7" s="15">
        <f t="shared" si="2"/>
        <v>9.9999999999999645E-2</v>
      </c>
      <c r="G7" s="15">
        <f t="shared" si="2"/>
        <v>1.0999999999999996</v>
      </c>
      <c r="H7" s="15">
        <f t="shared" si="2"/>
        <v>1.0999999999999996</v>
      </c>
      <c r="I7" s="15">
        <f t="shared" si="2"/>
        <v>1.0999999999999996</v>
      </c>
      <c r="J7" s="15">
        <f t="shared" si="2"/>
        <v>1.0999999999999996</v>
      </c>
      <c r="K7" s="15">
        <f t="shared" si="2"/>
        <v>2.0999999999999996</v>
      </c>
      <c r="L7" s="15">
        <f t="shared" si="2"/>
        <v>9.9999999999999645E-2</v>
      </c>
      <c r="M7" s="15">
        <f t="shared" si="2"/>
        <v>-1.9000000000000004</v>
      </c>
      <c r="N7" s="15">
        <f t="shared" si="2"/>
        <v>-6.9</v>
      </c>
      <c r="O7" s="15">
        <f t="shared" si="2"/>
        <v>9.9999999999999645E-2</v>
      </c>
      <c r="P7" s="15">
        <f t="shared" si="2"/>
        <v>-0.90000000000000036</v>
      </c>
      <c r="Q7" s="15">
        <f t="shared" si="2"/>
        <v>1.0999999999999996</v>
      </c>
      <c r="R7" s="15">
        <f t="shared" si="2"/>
        <v>2.0999999999999996</v>
      </c>
      <c r="S7" s="15">
        <f t="shared" si="2"/>
        <v>9.9999999999999645E-2</v>
      </c>
      <c r="T7" s="15">
        <f t="shared" si="2"/>
        <v>2.0999999999999996</v>
      </c>
      <c r="U7" s="15">
        <f t="shared" si="2"/>
        <v>9.9999999999999645E-2</v>
      </c>
      <c r="V7" s="15">
        <f t="shared" si="2"/>
        <v>-0.90000000000000036</v>
      </c>
      <c r="W7" s="15">
        <f t="shared" si="2"/>
        <v>9.9999999999999645E-2</v>
      </c>
      <c r="X7" s="15">
        <f t="shared" si="2"/>
        <v>-0.90000000000000036</v>
      </c>
      <c r="Y7" s="15">
        <f t="shared" si="2"/>
        <v>9.9999999999999645E-2</v>
      </c>
      <c r="Z7" s="15">
        <f t="shared" si="2"/>
        <v>9.9999999999999645E-2</v>
      </c>
      <c r="AA7" s="15">
        <f t="shared" si="2"/>
        <v>-0.90000000000000036</v>
      </c>
      <c r="AB7" s="15">
        <f t="shared" si="2"/>
        <v>9.9999999999999645E-2</v>
      </c>
      <c r="AC7" s="15">
        <f t="shared" si="2"/>
        <v>9.9999999999999645E-2</v>
      </c>
      <c r="AD7" s="15">
        <f t="shared" si="2"/>
        <v>-0.90000000000000036</v>
      </c>
      <c r="AE7" s="15">
        <f>AE6-$AG6</f>
        <v>-0.90000000000000036</v>
      </c>
    </row>
    <row r="8" spans="1:34" s="6" customFormat="1" ht="15" thickBot="1" x14ac:dyDescent="0.4">
      <c r="A8" s="5"/>
      <c r="B8" s="16">
        <f>B7*B7</f>
        <v>9.9999999999999291E-3</v>
      </c>
      <c r="C8" s="16">
        <f t="shared" ref="C8:AE8" si="3">C7*C7</f>
        <v>1.2099999999999993</v>
      </c>
      <c r="D8" s="16">
        <f t="shared" si="3"/>
        <v>0.81000000000000061</v>
      </c>
      <c r="E8" s="16">
        <f t="shared" si="3"/>
        <v>1.2099999999999993</v>
      </c>
      <c r="F8" s="16">
        <f t="shared" si="3"/>
        <v>9.9999999999999291E-3</v>
      </c>
      <c r="G8" s="16">
        <f t="shared" si="3"/>
        <v>1.2099999999999993</v>
      </c>
      <c r="H8" s="16">
        <f t="shared" si="3"/>
        <v>1.2099999999999993</v>
      </c>
      <c r="I8" s="16">
        <f t="shared" si="3"/>
        <v>1.2099999999999993</v>
      </c>
      <c r="J8" s="16">
        <f t="shared" si="3"/>
        <v>1.2099999999999993</v>
      </c>
      <c r="K8" s="16">
        <f t="shared" si="3"/>
        <v>4.4099999999999984</v>
      </c>
      <c r="L8" s="16">
        <f t="shared" si="3"/>
        <v>9.9999999999999291E-3</v>
      </c>
      <c r="M8" s="16">
        <f t="shared" si="3"/>
        <v>3.6100000000000012</v>
      </c>
      <c r="N8" s="16">
        <f t="shared" si="3"/>
        <v>47.610000000000007</v>
      </c>
      <c r="O8" s="16">
        <f t="shared" si="3"/>
        <v>9.9999999999999291E-3</v>
      </c>
      <c r="P8" s="16">
        <f t="shared" si="3"/>
        <v>0.81000000000000061</v>
      </c>
      <c r="Q8" s="16">
        <f t="shared" si="3"/>
        <v>1.2099999999999993</v>
      </c>
      <c r="R8" s="16">
        <f t="shared" si="3"/>
        <v>4.4099999999999984</v>
      </c>
      <c r="S8" s="16">
        <f t="shared" si="3"/>
        <v>9.9999999999999291E-3</v>
      </c>
      <c r="T8" s="16">
        <f t="shared" si="3"/>
        <v>4.4099999999999984</v>
      </c>
      <c r="U8" s="16">
        <f t="shared" si="3"/>
        <v>9.9999999999999291E-3</v>
      </c>
      <c r="V8" s="16">
        <f t="shared" si="3"/>
        <v>0.81000000000000061</v>
      </c>
      <c r="W8" s="16">
        <f t="shared" si="3"/>
        <v>9.9999999999999291E-3</v>
      </c>
      <c r="X8" s="16">
        <f t="shared" si="3"/>
        <v>0.81000000000000061</v>
      </c>
      <c r="Y8" s="16">
        <f t="shared" si="3"/>
        <v>9.9999999999999291E-3</v>
      </c>
      <c r="Z8" s="16">
        <f t="shared" si="3"/>
        <v>9.9999999999999291E-3</v>
      </c>
      <c r="AA8" s="16">
        <f t="shared" si="3"/>
        <v>0.81000000000000061</v>
      </c>
      <c r="AB8" s="16">
        <f t="shared" si="3"/>
        <v>9.9999999999999291E-3</v>
      </c>
      <c r="AC8" s="16">
        <f t="shared" si="3"/>
        <v>9.9999999999999291E-3</v>
      </c>
      <c r="AD8" s="16">
        <f t="shared" si="3"/>
        <v>0.81000000000000061</v>
      </c>
      <c r="AE8" s="16">
        <f t="shared" si="3"/>
        <v>0.81000000000000061</v>
      </c>
      <c r="AF8" s="6">
        <f>SUM(B8:AE8)</f>
        <v>78.700000000000031</v>
      </c>
    </row>
    <row r="9" spans="1:34" x14ac:dyDescent="0.3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</row>
    <row r="10" spans="1:34" x14ac:dyDescent="0.35">
      <c r="A10" s="13" t="s">
        <v>7</v>
      </c>
      <c r="B10" s="13">
        <f>B2-B6</f>
        <v>0</v>
      </c>
      <c r="C10" s="13">
        <f>C2-C6</f>
        <v>0</v>
      </c>
      <c r="D10" s="13">
        <f>D2-D6</f>
        <v>0</v>
      </c>
      <c r="E10" s="13">
        <f>E2-E6</f>
        <v>0</v>
      </c>
      <c r="F10" s="13">
        <f>F2-F6</f>
        <v>0</v>
      </c>
      <c r="G10" s="13">
        <f>G2-G6</f>
        <v>0</v>
      </c>
      <c r="H10" s="13">
        <f>H2-H6</f>
        <v>0</v>
      </c>
      <c r="I10" s="13">
        <f>I2-I6</f>
        <v>0</v>
      </c>
      <c r="J10" s="13">
        <f>J2-J6</f>
        <v>0</v>
      </c>
      <c r="K10" s="13">
        <f>K2-K6</f>
        <v>0</v>
      </c>
      <c r="L10" s="13">
        <f>L2-L6</f>
        <v>0</v>
      </c>
      <c r="M10" s="13">
        <f>M2-M6</f>
        <v>0</v>
      </c>
      <c r="N10" s="13">
        <f>N2-N6</f>
        <v>0</v>
      </c>
      <c r="O10" s="13">
        <f>O2-O6</f>
        <v>0</v>
      </c>
      <c r="P10" s="13">
        <f>P2-P6</f>
        <v>0</v>
      </c>
      <c r="Q10" s="13">
        <f>Q2-Q6</f>
        <v>0</v>
      </c>
      <c r="R10" s="13">
        <f>R2-R6</f>
        <v>0</v>
      </c>
      <c r="S10" s="13">
        <f>S2-S6</f>
        <v>0</v>
      </c>
      <c r="T10" s="13">
        <f>T2-T6</f>
        <v>0</v>
      </c>
      <c r="U10" s="13">
        <f>U2-U6</f>
        <v>0</v>
      </c>
      <c r="V10" s="13">
        <f>V2-V6</f>
        <v>0</v>
      </c>
      <c r="W10" s="13">
        <f>W2-W6</f>
        <v>0</v>
      </c>
      <c r="X10" s="13">
        <f>X2-X6</f>
        <v>0</v>
      </c>
      <c r="Y10" s="13">
        <f>Y2-Y6</f>
        <v>0</v>
      </c>
      <c r="Z10" s="13">
        <f>Z2-Z6</f>
        <v>1</v>
      </c>
      <c r="AA10" s="13">
        <f>AA2-AA6</f>
        <v>-2</v>
      </c>
      <c r="AB10" s="13">
        <f>AB2-AB6</f>
        <v>0</v>
      </c>
      <c r="AC10" s="13">
        <f>AC2-AC6</f>
        <v>0</v>
      </c>
      <c r="AD10" s="13">
        <f>AD2-AD6</f>
        <v>1</v>
      </c>
      <c r="AE10" s="13">
        <f>AE2-AE6</f>
        <v>1</v>
      </c>
      <c r="AF10" s="13"/>
      <c r="AG10" s="13">
        <f>SUM(AG2,AG6)</f>
        <v>21.833333333333336</v>
      </c>
      <c r="AH10" s="13"/>
    </row>
    <row r="11" spans="1:34" x14ac:dyDescent="0.35">
      <c r="A11" s="13" t="s">
        <v>8</v>
      </c>
      <c r="B11" s="13">
        <f>AVERAGEA(B10:AE10)</f>
        <v>3.3333333333333333E-2</v>
      </c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 t="s">
        <v>5</v>
      </c>
      <c r="AG11" s="13">
        <f>AG10/2</f>
        <v>10.916666666666668</v>
      </c>
      <c r="AH11" s="13"/>
    </row>
    <row r="12" spans="1:34" x14ac:dyDescent="0.35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</row>
    <row r="13" spans="1:34" x14ac:dyDescent="0.35">
      <c r="A13" s="13" t="s">
        <v>10</v>
      </c>
      <c r="B13" s="13">
        <f>(B10-$B11)^2</f>
        <v>1.1111111111111111E-3</v>
      </c>
      <c r="C13" s="13">
        <f t="shared" ref="C13:AE13" si="4">(C10-$B11)^2</f>
        <v>1.1111111111111111E-3</v>
      </c>
      <c r="D13" s="13">
        <f t="shared" si="4"/>
        <v>1.1111111111111111E-3</v>
      </c>
      <c r="E13" s="13">
        <f t="shared" si="4"/>
        <v>1.1111111111111111E-3</v>
      </c>
      <c r="F13" s="13">
        <f t="shared" si="4"/>
        <v>1.1111111111111111E-3</v>
      </c>
      <c r="G13" s="13">
        <f t="shared" si="4"/>
        <v>1.1111111111111111E-3</v>
      </c>
      <c r="H13" s="13">
        <f t="shared" si="4"/>
        <v>1.1111111111111111E-3</v>
      </c>
      <c r="I13" s="13">
        <f t="shared" si="4"/>
        <v>1.1111111111111111E-3</v>
      </c>
      <c r="J13" s="13">
        <f t="shared" si="4"/>
        <v>1.1111111111111111E-3</v>
      </c>
      <c r="K13" s="13">
        <f t="shared" si="4"/>
        <v>1.1111111111111111E-3</v>
      </c>
      <c r="L13" s="13">
        <f t="shared" si="4"/>
        <v>1.1111111111111111E-3</v>
      </c>
      <c r="M13" s="13">
        <f t="shared" si="4"/>
        <v>1.1111111111111111E-3</v>
      </c>
      <c r="N13" s="13">
        <f t="shared" si="4"/>
        <v>1.1111111111111111E-3</v>
      </c>
      <c r="O13" s="13">
        <f t="shared" si="4"/>
        <v>1.1111111111111111E-3</v>
      </c>
      <c r="P13" s="13">
        <f t="shared" si="4"/>
        <v>1.1111111111111111E-3</v>
      </c>
      <c r="Q13" s="13">
        <f t="shared" si="4"/>
        <v>1.1111111111111111E-3</v>
      </c>
      <c r="R13" s="13">
        <f t="shared" si="4"/>
        <v>1.1111111111111111E-3</v>
      </c>
      <c r="S13" s="13">
        <f t="shared" si="4"/>
        <v>1.1111111111111111E-3</v>
      </c>
      <c r="T13" s="13">
        <f t="shared" si="4"/>
        <v>1.1111111111111111E-3</v>
      </c>
      <c r="U13" s="13">
        <f t="shared" si="4"/>
        <v>1.1111111111111111E-3</v>
      </c>
      <c r="V13" s="13">
        <f t="shared" si="4"/>
        <v>1.1111111111111111E-3</v>
      </c>
      <c r="W13" s="13">
        <f t="shared" si="4"/>
        <v>1.1111111111111111E-3</v>
      </c>
      <c r="X13" s="13">
        <f t="shared" si="4"/>
        <v>1.1111111111111111E-3</v>
      </c>
      <c r="Y13" s="13">
        <f t="shared" si="4"/>
        <v>1.1111111111111111E-3</v>
      </c>
      <c r="Z13" s="13">
        <f t="shared" si="4"/>
        <v>0.93444444444444441</v>
      </c>
      <c r="AA13" s="13">
        <f t="shared" si="4"/>
        <v>4.1344444444444441</v>
      </c>
      <c r="AB13" s="13">
        <f t="shared" si="4"/>
        <v>1.1111111111111111E-3</v>
      </c>
      <c r="AC13" s="13">
        <f t="shared" si="4"/>
        <v>1.1111111111111111E-3</v>
      </c>
      <c r="AD13" s="13">
        <f t="shared" si="4"/>
        <v>0.93444444444444441</v>
      </c>
      <c r="AE13" s="13">
        <f t="shared" si="4"/>
        <v>0.93444444444444441</v>
      </c>
      <c r="AF13" s="13"/>
      <c r="AG13" s="13"/>
      <c r="AH13" s="13"/>
    </row>
    <row r="14" spans="1:34" x14ac:dyDescent="0.35">
      <c r="A14" s="13" t="s">
        <v>0</v>
      </c>
      <c r="B14" s="13">
        <f>SUM(B13:AE13)/29</f>
        <v>0.24022988505747128</v>
      </c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</row>
    <row r="15" spans="1:34" x14ac:dyDescent="0.35">
      <c r="A15" s="13" t="s">
        <v>9</v>
      </c>
      <c r="B15" s="13">
        <f>SQRT(B14)</f>
        <v>0.49013251785356099</v>
      </c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4"/>
      <c r="Y15" s="14"/>
      <c r="Z15" s="14"/>
      <c r="AA15" s="14"/>
      <c r="AB15" s="14"/>
      <c r="AC15" s="14"/>
      <c r="AD15" s="14"/>
      <c r="AE15" s="13"/>
      <c r="AF15" s="13"/>
      <c r="AG15" s="13"/>
      <c r="AH15" s="13"/>
    </row>
    <row r="16" spans="1:34" x14ac:dyDescent="0.35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4"/>
      <c r="Y16" s="14"/>
      <c r="Z16" s="14"/>
      <c r="AA16" s="14"/>
      <c r="AB16" s="14"/>
      <c r="AC16" s="14"/>
      <c r="AD16" s="14"/>
      <c r="AE16" s="13"/>
      <c r="AF16" s="13"/>
      <c r="AG16" s="13"/>
      <c r="AH16" s="13"/>
    </row>
    <row r="17" spans="1:34" x14ac:dyDescent="0.35">
      <c r="A17" s="13" t="s">
        <v>4</v>
      </c>
      <c r="B17" s="13">
        <f>B11/(B15/SQRT(30))</f>
        <v>0.37249963873974967</v>
      </c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4"/>
      <c r="Y17" s="14"/>
      <c r="Z17" s="14"/>
      <c r="AA17" s="14"/>
      <c r="AB17" s="14"/>
      <c r="AC17" s="14"/>
      <c r="AD17" s="14"/>
      <c r="AE17" s="13"/>
      <c r="AF17" s="13"/>
      <c r="AG17" s="13"/>
      <c r="AH17" s="13"/>
    </row>
    <row r="18" spans="1:34" x14ac:dyDescent="0.35">
      <c r="A18" s="13" t="s">
        <v>6</v>
      </c>
      <c r="B18" s="13">
        <f>_xlfn.T.DIST.2T(B17,29)</f>
        <v>0.71222943766095193</v>
      </c>
      <c r="C18" s="13" t="s">
        <v>12</v>
      </c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4"/>
      <c r="Y18" s="14"/>
      <c r="Z18" s="14"/>
      <c r="AA18" s="14"/>
      <c r="AB18" s="14"/>
      <c r="AC18" s="14"/>
      <c r="AD18" s="14"/>
      <c r="AE18" s="13"/>
      <c r="AF18" s="13"/>
      <c r="AG18" s="13"/>
      <c r="AH18" s="13"/>
    </row>
    <row r="19" spans="1:34" x14ac:dyDescent="0.35">
      <c r="A19" s="13"/>
      <c r="B19" s="13">
        <f>2*(1-_xlfn.NORM.DIST(B17,0,1,TRUE))</f>
        <v>0.70952088091769561</v>
      </c>
      <c r="C19" s="13" t="s">
        <v>13</v>
      </c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4"/>
      <c r="Y19" s="14"/>
      <c r="Z19" s="14"/>
      <c r="AA19" s="14"/>
      <c r="AB19" s="14"/>
      <c r="AC19" s="14"/>
      <c r="AD19" s="14"/>
      <c r="AE19" s="13"/>
      <c r="AF19" s="13"/>
      <c r="AG19" s="13"/>
      <c r="AH19" s="13"/>
    </row>
    <row r="20" spans="1:34" x14ac:dyDescent="0.35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4"/>
      <c r="Y20" s="14"/>
      <c r="Z20" s="14"/>
      <c r="AA20" s="14"/>
      <c r="AB20" s="14"/>
      <c r="AC20" s="14"/>
      <c r="AD20" s="14"/>
      <c r="AE20" s="13"/>
      <c r="AF20" s="13"/>
      <c r="AG20" s="13"/>
      <c r="AH20" s="13"/>
    </row>
    <row r="21" spans="1:34" x14ac:dyDescent="0.35">
      <c r="A21" s="13" t="s">
        <v>11</v>
      </c>
      <c r="B21" s="13">
        <f>B11+1.96*B15/SQRT(30)</f>
        <v>0.20872500231419661</v>
      </c>
      <c r="C21" s="13" t="s">
        <v>13</v>
      </c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4"/>
      <c r="Y21" s="14"/>
      <c r="Z21" s="14"/>
      <c r="AA21" s="14"/>
      <c r="AB21" s="14"/>
      <c r="AC21" s="14"/>
      <c r="AD21" s="14"/>
      <c r="AE21" s="13"/>
      <c r="AF21" s="13"/>
      <c r="AG21" s="13"/>
      <c r="AH21" s="13"/>
    </row>
    <row r="22" spans="1:34" x14ac:dyDescent="0.35">
      <c r="A22" s="13" t="s">
        <v>3</v>
      </c>
      <c r="B22" s="13">
        <f>B11-B15*1.96/SQRT(30)</f>
        <v>-0.14205833564752995</v>
      </c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4"/>
      <c r="Y22" s="14"/>
      <c r="Z22" s="14"/>
      <c r="AA22" s="14"/>
      <c r="AB22" s="14"/>
      <c r="AC22" s="14"/>
      <c r="AD22" s="14"/>
      <c r="AE22" s="13"/>
      <c r="AF22" s="13"/>
      <c r="AG22" s="13"/>
      <c r="AH22" s="13"/>
    </row>
    <row r="23" spans="1:34" x14ac:dyDescent="0.35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4"/>
      <c r="Y23" s="14"/>
      <c r="Z23" s="14"/>
      <c r="AA23" s="14"/>
      <c r="AB23" s="14"/>
      <c r="AC23" s="14"/>
      <c r="AD23" s="14"/>
      <c r="AE23" s="13"/>
      <c r="AF23" s="13"/>
      <c r="AG23" s="13"/>
      <c r="AH23" s="13"/>
    </row>
    <row r="24" spans="1:34" x14ac:dyDescent="0.35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4"/>
      <c r="Y24" s="14"/>
      <c r="Z24" s="14"/>
      <c r="AA24" s="14"/>
      <c r="AB24" s="14"/>
      <c r="AC24" s="14"/>
      <c r="AD24" s="14"/>
      <c r="AE24" s="13"/>
      <c r="AF24" s="13"/>
      <c r="AG24" s="13"/>
      <c r="AH24" s="13"/>
    </row>
    <row r="25" spans="1:34" x14ac:dyDescent="0.35">
      <c r="W25" s="9"/>
      <c r="X25" s="10"/>
      <c r="Y25" s="10"/>
      <c r="Z25" s="10"/>
      <c r="AA25" s="10"/>
      <c r="AB25" s="10"/>
      <c r="AC25" s="10"/>
      <c r="AD25" s="10"/>
      <c r="AE25" s="9"/>
      <c r="AF25" s="9"/>
      <c r="AG25" s="9"/>
    </row>
    <row r="26" spans="1:34" x14ac:dyDescent="0.35">
      <c r="W26" s="9"/>
      <c r="X26" s="10"/>
      <c r="Y26" s="10"/>
      <c r="Z26" s="10"/>
      <c r="AA26" s="10"/>
      <c r="AB26" s="10"/>
      <c r="AC26" s="10"/>
      <c r="AD26" s="10"/>
      <c r="AE26" s="9"/>
      <c r="AF26" s="9"/>
      <c r="AG26" s="9"/>
    </row>
    <row r="27" spans="1:34" x14ac:dyDescent="0.35">
      <c r="W27" s="9"/>
      <c r="X27" s="10"/>
      <c r="Y27" s="10"/>
      <c r="Z27" s="10"/>
      <c r="AA27" s="10"/>
      <c r="AB27" s="10"/>
      <c r="AC27" s="10"/>
      <c r="AD27" s="10"/>
      <c r="AE27" s="9"/>
      <c r="AF27" s="9"/>
      <c r="AG27" s="9"/>
    </row>
    <row r="28" spans="1:34" x14ac:dyDescent="0.35">
      <c r="W28" s="9"/>
      <c r="X28" s="10"/>
      <c r="Y28" s="10"/>
      <c r="Z28" s="10"/>
      <c r="AA28" s="10"/>
      <c r="AB28" s="10"/>
      <c r="AC28" s="10"/>
      <c r="AD28" s="10"/>
      <c r="AE28" s="9"/>
      <c r="AF28" s="9"/>
      <c r="AG28" s="9"/>
    </row>
    <row r="29" spans="1:34" x14ac:dyDescent="0.35">
      <c r="W29" s="9"/>
      <c r="X29" s="10"/>
      <c r="Y29" s="10"/>
      <c r="Z29" s="10"/>
      <c r="AA29" s="10"/>
      <c r="AB29" s="10"/>
      <c r="AC29" s="10"/>
      <c r="AD29" s="10"/>
      <c r="AE29" s="9"/>
      <c r="AF29" s="9"/>
      <c r="AG29" s="9"/>
    </row>
    <row r="30" spans="1:34" x14ac:dyDescent="0.35">
      <c r="W30" s="9"/>
      <c r="X30" s="10"/>
      <c r="Y30" s="10"/>
      <c r="Z30" s="10"/>
      <c r="AA30" s="10"/>
      <c r="AB30" s="10"/>
      <c r="AC30" s="10"/>
      <c r="AD30" s="10"/>
      <c r="AE30" s="9"/>
      <c r="AF30" s="9"/>
      <c r="AG30" s="9"/>
    </row>
    <row r="31" spans="1:34" x14ac:dyDescent="0.35">
      <c r="W31" s="9"/>
      <c r="X31" s="10"/>
      <c r="Y31" s="10"/>
      <c r="Z31" s="10"/>
      <c r="AA31" s="10"/>
      <c r="AB31" s="10"/>
      <c r="AC31" s="10"/>
      <c r="AD31" s="10"/>
      <c r="AE31" s="9"/>
      <c r="AF31" s="9"/>
      <c r="AG31" s="9"/>
    </row>
    <row r="32" spans="1:34" x14ac:dyDescent="0.35">
      <c r="W32" s="9"/>
      <c r="X32" s="10"/>
      <c r="Y32" s="10"/>
      <c r="Z32" s="10"/>
      <c r="AA32" s="10"/>
      <c r="AB32" s="10"/>
      <c r="AC32" s="10"/>
      <c r="AD32" s="10"/>
      <c r="AE32" s="9"/>
      <c r="AF32" s="9"/>
      <c r="AG32" s="9"/>
    </row>
    <row r="33" spans="23:33" x14ac:dyDescent="0.35">
      <c r="W33" s="9"/>
      <c r="X33" s="10"/>
      <c r="Y33" s="10"/>
      <c r="Z33" s="10"/>
      <c r="AA33" s="10"/>
      <c r="AB33" s="10"/>
      <c r="AC33" s="10"/>
      <c r="AD33" s="10"/>
      <c r="AE33" s="9"/>
      <c r="AF33" s="9"/>
      <c r="AG33" s="9"/>
    </row>
    <row r="34" spans="23:33" x14ac:dyDescent="0.35">
      <c r="W34" s="9"/>
      <c r="X34" s="10"/>
      <c r="Y34" s="10"/>
      <c r="Z34" s="10"/>
      <c r="AA34" s="10"/>
      <c r="AB34" s="10"/>
      <c r="AC34" s="10"/>
      <c r="AD34" s="10"/>
      <c r="AE34" s="9"/>
      <c r="AF34" s="9"/>
      <c r="AG34" s="9"/>
    </row>
    <row r="35" spans="23:33" x14ac:dyDescent="0.35">
      <c r="W35" s="9"/>
      <c r="X35" s="11"/>
      <c r="Y35" s="10"/>
      <c r="Z35" s="10"/>
      <c r="AA35" s="10"/>
      <c r="AB35" s="10"/>
      <c r="AC35" s="10"/>
      <c r="AD35" s="10"/>
      <c r="AE35" s="9"/>
      <c r="AF35" s="9"/>
      <c r="AG35" s="9"/>
    </row>
    <row r="36" spans="23:33" x14ac:dyDescent="0.35">
      <c r="W36" s="9"/>
      <c r="X36" s="10"/>
      <c r="Y36" s="10"/>
      <c r="Z36" s="10"/>
      <c r="AA36" s="10"/>
      <c r="AB36" s="10"/>
      <c r="AC36" s="10"/>
      <c r="AD36" s="10"/>
      <c r="AE36" s="9"/>
      <c r="AF36" s="9"/>
      <c r="AG36" s="9"/>
    </row>
    <row r="37" spans="23:33" x14ac:dyDescent="0.35">
      <c r="W37" s="9"/>
      <c r="X37" s="10"/>
      <c r="Y37" s="10"/>
      <c r="Z37" s="10"/>
      <c r="AA37" s="10"/>
      <c r="AB37" s="10"/>
      <c r="AC37" s="10"/>
      <c r="AD37" s="10"/>
      <c r="AE37" s="9"/>
      <c r="AF37" s="9"/>
      <c r="AG37" s="9"/>
    </row>
    <row r="38" spans="23:33" x14ac:dyDescent="0.35">
      <c r="W38" s="9"/>
      <c r="X38" s="10"/>
      <c r="Y38" s="10"/>
      <c r="Z38" s="10"/>
      <c r="AA38" s="10"/>
      <c r="AB38" s="10"/>
      <c r="AC38" s="10"/>
      <c r="AD38" s="10"/>
      <c r="AE38" s="9"/>
      <c r="AF38" s="9"/>
      <c r="AG38" s="9"/>
    </row>
    <row r="39" spans="23:33" x14ac:dyDescent="0.35"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1</vt:i4>
      </vt:variant>
    </vt:vector>
  </HeadingPairs>
  <TitlesOfParts>
    <vt:vector size="1" baseType="lpstr">
      <vt:lpstr>Reliability</vt:lpstr>
    </vt:vector>
  </TitlesOfParts>
  <Company>SUND - KU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Merete Jørgensen</dc:creator>
  <cp:lastModifiedBy>Merete Jørgensen</cp:lastModifiedBy>
  <dcterms:created xsi:type="dcterms:W3CDTF">2018-04-10T11:36:56Z</dcterms:created>
  <dcterms:modified xsi:type="dcterms:W3CDTF">2022-02-23T10:37:00Z</dcterms:modified>
</cp:coreProperties>
</file>