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ure S28 a" sheetId="1" r:id="rId1"/>
    <sheet name="Figure S28 b" sheetId="2" r:id="rId2"/>
    <sheet name="Figure S28 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E15" i="3"/>
  <c r="E14" i="3"/>
  <c r="E13" i="3"/>
  <c r="E12" i="3"/>
  <c r="E11" i="3"/>
  <c r="E10" i="3"/>
  <c r="E9" i="3"/>
  <c r="E8" i="3"/>
  <c r="E7" i="3"/>
  <c r="E6" i="3"/>
  <c r="E5" i="3"/>
  <c r="E4" i="3"/>
  <c r="E3" i="3"/>
  <c r="E74" i="2" l="1"/>
  <c r="D74" i="2"/>
  <c r="C74" i="2"/>
  <c r="E73" i="2"/>
  <c r="D73" i="2"/>
  <c r="C73" i="2"/>
  <c r="E71" i="2"/>
  <c r="D71" i="2"/>
  <c r="C71" i="2"/>
  <c r="E70" i="2"/>
  <c r="D70" i="2"/>
  <c r="C70" i="2"/>
  <c r="E68" i="2"/>
  <c r="D68" i="2"/>
  <c r="C68" i="2"/>
  <c r="E67" i="2"/>
  <c r="D67" i="2"/>
  <c r="C67" i="2"/>
  <c r="E65" i="2"/>
  <c r="D65" i="2"/>
  <c r="C65" i="2"/>
  <c r="E64" i="2"/>
  <c r="D64" i="2"/>
  <c r="C64" i="2"/>
  <c r="E62" i="2"/>
  <c r="D62" i="2"/>
  <c r="C62" i="2"/>
  <c r="E61" i="2"/>
  <c r="D61" i="2"/>
  <c r="C61" i="2"/>
  <c r="K40" i="2"/>
  <c r="J40" i="2"/>
  <c r="I40" i="2"/>
  <c r="K39" i="2"/>
  <c r="J39" i="2"/>
  <c r="I39" i="2"/>
  <c r="K37" i="2"/>
  <c r="J37" i="2"/>
  <c r="I37" i="2"/>
  <c r="K36" i="2"/>
  <c r="J36" i="2"/>
  <c r="I36" i="2"/>
  <c r="K34" i="2"/>
  <c r="J34" i="2"/>
  <c r="I34" i="2"/>
  <c r="K33" i="2"/>
  <c r="J33" i="2"/>
  <c r="I33" i="2"/>
  <c r="Q23" i="2"/>
  <c r="P23" i="2"/>
  <c r="O23" i="2"/>
  <c r="W22" i="2"/>
  <c r="V22" i="2"/>
  <c r="U22" i="2"/>
  <c r="Q22" i="2"/>
  <c r="P22" i="2"/>
  <c r="O22" i="2"/>
  <c r="AC21" i="2"/>
  <c r="AB21" i="2"/>
  <c r="AA21" i="2"/>
  <c r="W21" i="2"/>
  <c r="V21" i="2"/>
  <c r="U21" i="2"/>
  <c r="AC20" i="2"/>
  <c r="AB20" i="2"/>
  <c r="AA20" i="2"/>
  <c r="Q20" i="2"/>
  <c r="P20" i="2"/>
  <c r="O20" i="2"/>
  <c r="W19" i="2"/>
  <c r="V19" i="2"/>
  <c r="U19" i="2"/>
  <c r="Q19" i="2"/>
  <c r="P19" i="2"/>
  <c r="O19" i="2"/>
  <c r="W18" i="2"/>
  <c r="V18" i="2"/>
  <c r="U18" i="2"/>
  <c r="Q17" i="2"/>
  <c r="P17" i="2"/>
  <c r="O17" i="2"/>
  <c r="Q16" i="2"/>
  <c r="P16" i="2"/>
  <c r="O16" i="2"/>
  <c r="T78" i="1"/>
  <c r="S78" i="1"/>
  <c r="R78" i="1"/>
  <c r="Q78" i="1"/>
  <c r="P78" i="1"/>
  <c r="M78" i="1"/>
  <c r="L78" i="1"/>
  <c r="K78" i="1"/>
  <c r="J78" i="1"/>
  <c r="I78" i="1"/>
  <c r="F78" i="1"/>
  <c r="E78" i="1"/>
  <c r="D78" i="1"/>
  <c r="C78" i="1"/>
  <c r="B78" i="1"/>
  <c r="T77" i="1"/>
  <c r="S77" i="1"/>
  <c r="R77" i="1"/>
  <c r="Q77" i="1"/>
  <c r="P77" i="1"/>
  <c r="M77" i="1"/>
  <c r="L77" i="1"/>
  <c r="K77" i="1"/>
  <c r="J77" i="1"/>
  <c r="I77" i="1"/>
  <c r="F77" i="1"/>
  <c r="E77" i="1"/>
  <c r="D77" i="1"/>
  <c r="C77" i="1"/>
  <c r="B77" i="1"/>
</calcChain>
</file>

<file path=xl/sharedStrings.xml><?xml version="1.0" encoding="utf-8"?>
<sst xmlns="http://schemas.openxmlformats.org/spreadsheetml/2006/main" count="605" uniqueCount="273">
  <si>
    <t>INM</t>
    <phoneticPr fontId="1" type="noConversion"/>
  </si>
  <si>
    <t>MEAN</t>
  </si>
  <si>
    <t>SD</t>
  </si>
  <si>
    <t>Apparent viscosity</t>
    <phoneticPr fontId="1" type="noConversion"/>
  </si>
  <si>
    <t>Skeleton modulus</t>
    <phoneticPr fontId="1" type="noConversion"/>
  </si>
  <si>
    <t>Data used for clustering analysis</t>
    <phoneticPr fontId="1" type="noConversion"/>
  </si>
  <si>
    <t>Diffusion coefficient</t>
  </si>
  <si>
    <t>Structure-related coefficient</t>
    <phoneticPr fontId="1" type="noConversion"/>
  </si>
  <si>
    <t>NP-1</t>
    <phoneticPr fontId="1" type="noConversion"/>
  </si>
  <si>
    <t>NP-2</t>
  </si>
  <si>
    <t>NP-3</t>
  </si>
  <si>
    <t>NP-4</t>
  </si>
  <si>
    <t>NP-5</t>
  </si>
  <si>
    <t>AR-1</t>
    <phoneticPr fontId="1" type="noConversion"/>
  </si>
  <si>
    <t>AR-2</t>
  </si>
  <si>
    <t>AR-3</t>
  </si>
  <si>
    <t>NI-1</t>
    <phoneticPr fontId="1" type="noConversion"/>
  </si>
  <si>
    <t>NI-2</t>
  </si>
  <si>
    <t>NI-3</t>
  </si>
  <si>
    <t>INL-1</t>
    <phoneticPr fontId="1" type="noConversion"/>
  </si>
  <si>
    <t>INL-2</t>
  </si>
  <si>
    <t>CKZ-SEC-1 (1)</t>
  </si>
  <si>
    <t>CKZ-SEC-1 (2)</t>
  </si>
  <si>
    <t>CKZ-SEC-1 (3)</t>
  </si>
  <si>
    <t>CKZ-SEC-1 (4)</t>
  </si>
  <si>
    <t>CKZ-SEC-1 (5)</t>
  </si>
  <si>
    <t>CKZ-SEC-1 (6)</t>
  </si>
  <si>
    <t>CKZ-SEC-2 (1)</t>
  </si>
  <si>
    <t>CKZ-SEC-2 (2)</t>
  </si>
  <si>
    <t>CKZ-SEC-2 (3)</t>
  </si>
  <si>
    <t>CKZ-SEC-2 (4)</t>
  </si>
  <si>
    <t>CKZ-SEC-2 (5)</t>
  </si>
  <si>
    <t>CKZ-SEC-2 (6)</t>
  </si>
  <si>
    <t>CKZ-SEC-3 (1)</t>
  </si>
  <si>
    <t>CKZ-SEC-3 (2)</t>
  </si>
  <si>
    <t>CKZ-SEC-3 (3)</t>
  </si>
  <si>
    <t>CKZ-SEC-3 (4)</t>
  </si>
  <si>
    <t>CKZ-SEC-3 (5)</t>
  </si>
  <si>
    <t>CKZ-SEC-3 (6)</t>
  </si>
  <si>
    <t>CKZ-SEC-4 (1)</t>
  </si>
  <si>
    <t>CKZ-SEC-4 (2)</t>
  </si>
  <si>
    <t>CKZ-SEC-4 (3)</t>
  </si>
  <si>
    <t>CKZ-SEC-4 (4)</t>
  </si>
  <si>
    <t>CKZ-SEC-4 (5)</t>
  </si>
  <si>
    <t>CKZ-SEC-4 (6)</t>
  </si>
  <si>
    <t>CKZ-SEC-5 (1)</t>
  </si>
  <si>
    <t>CKZ-SEC-5 (2)</t>
  </si>
  <si>
    <t>CKZ-SEC-5 (3)</t>
  </si>
  <si>
    <t>CKZ-SEC-5 (4)</t>
  </si>
  <si>
    <t>CKZ-SEC-5 (5)</t>
  </si>
  <si>
    <t>LHM-SEC-1 (1)</t>
  </si>
  <si>
    <t>LHM-SEC-1 (2)</t>
  </si>
  <si>
    <t>LHM-SEC-1 (3)</t>
  </si>
  <si>
    <t>LHM-SEC-1 (4)</t>
  </si>
  <si>
    <t>LHM-SEC-2 (1)</t>
  </si>
  <si>
    <t>LHM-SEC-2 (2)</t>
  </si>
  <si>
    <t>LHM-SEC-2 (3)</t>
  </si>
  <si>
    <t>LHM-SEC-2 (4)</t>
  </si>
  <si>
    <t>LHM-SEC-3 (1)</t>
  </si>
  <si>
    <t>LHM-SEC-3 (2)</t>
  </si>
  <si>
    <t>LHM-SEC-3 (3)</t>
  </si>
  <si>
    <t>LHM-SEC-3 (4)</t>
  </si>
  <si>
    <t>LHM-SEC-3 (5)</t>
  </si>
  <si>
    <t>WFC-SEC-1</t>
  </si>
  <si>
    <t>WFC-SEC-2</t>
  </si>
  <si>
    <t>WSY-SEC-1 (1)</t>
  </si>
  <si>
    <t>WSY-SEC-1 (2)</t>
  </si>
  <si>
    <t>WSY-SEC-1 (3)</t>
  </si>
  <si>
    <t>WSY-SEC-2 (1)</t>
  </si>
  <si>
    <t>WSY-SEC-2 (2)</t>
  </si>
  <si>
    <t>WSY-SEC-2 (3)</t>
  </si>
  <si>
    <t>WSY-SEC-3 (1)</t>
  </si>
  <si>
    <t>WSY-SEC-3 (2)</t>
  </si>
  <si>
    <t>WSY-SEC-3 (3)</t>
  </si>
  <si>
    <t>WSY-SEC-3 (4)</t>
  </si>
  <si>
    <t>XGZ-SEC-1 (1)</t>
  </si>
  <si>
    <t>XGZ-SEC-1 (2)</t>
  </si>
  <si>
    <t>XGZ-SEC-2 (1)</t>
  </si>
  <si>
    <t>XGZ-SEC-2 (2)</t>
  </si>
  <si>
    <t>QL-SEC-1</t>
  </si>
  <si>
    <t>QL-SEC-2</t>
  </si>
  <si>
    <t>QYX-SEC-1 (1)</t>
  </si>
  <si>
    <t>QYX-SEC-1 (2)</t>
  </si>
  <si>
    <t>QYX-SEC-1 (3)</t>
  </si>
  <si>
    <t>QYX-SEC-2 (1)</t>
  </si>
  <si>
    <t>QYX-SEC-2 (2)</t>
  </si>
  <si>
    <t>QYX-SEC-2 (3)</t>
  </si>
  <si>
    <t>QYX-SEC-3 (1)</t>
  </si>
  <si>
    <t>QYX-SEC-3 (2)</t>
  </si>
  <si>
    <t>QYX-SEC-3 (3)</t>
  </si>
  <si>
    <t>QYX-SEC-4 (1)</t>
  </si>
  <si>
    <t>QYX-SEC-4 (2)</t>
  </si>
  <si>
    <t>QYX-SEC-4 (3)</t>
  </si>
  <si>
    <t>QYX-SEC-5 (1)</t>
  </si>
  <si>
    <t>QYX-SEC-5 (2)</t>
  </si>
  <si>
    <t>QYX-SEC-5 (3)</t>
  </si>
  <si>
    <t>XLJ-SEC-1 (1)</t>
  </si>
  <si>
    <t>XLJ-SEC-1 (2)</t>
  </si>
  <si>
    <t>XLJ-SEC-1 (3)</t>
  </si>
  <si>
    <t>XLJ-SEC-2 (1)</t>
  </si>
  <si>
    <t>XLJ-SEC-2 (2)</t>
  </si>
  <si>
    <t>XLJ-SEC-2 (3)</t>
  </si>
  <si>
    <t>XLJ-SEC-3 (1)</t>
  </si>
  <si>
    <t>XLJ-SEC-3 (2)</t>
  </si>
  <si>
    <t>XLJ-SEC-3 (3)</t>
  </si>
  <si>
    <t>XLJ-SEC-4 (1)</t>
  </si>
  <si>
    <t>XLJ-SEC-4 (2)</t>
  </si>
  <si>
    <t>XLJ-SEC-4 (3)</t>
  </si>
  <si>
    <t>XLJ-SEC-5 (1)</t>
  </si>
  <si>
    <t>curve2</t>
  </si>
  <si>
    <t>curve3</t>
  </si>
  <si>
    <t>curve4</t>
  </si>
  <si>
    <t>curve5</t>
  </si>
  <si>
    <t>curve6</t>
  </si>
  <si>
    <t>curve7</t>
  </si>
  <si>
    <t>curve8</t>
  </si>
  <si>
    <t>curve9</t>
  </si>
  <si>
    <t>curve10</t>
  </si>
  <si>
    <t>curve11</t>
  </si>
  <si>
    <t>curve12</t>
  </si>
  <si>
    <t>curve13</t>
  </si>
  <si>
    <t>curve14</t>
  </si>
  <si>
    <t>curve15</t>
  </si>
  <si>
    <t>curve16</t>
  </si>
  <si>
    <t>curve17</t>
  </si>
  <si>
    <t>curve18</t>
  </si>
  <si>
    <t>curve19</t>
  </si>
  <si>
    <t>curve20</t>
  </si>
  <si>
    <t>curve21</t>
  </si>
  <si>
    <t>curve22</t>
  </si>
  <si>
    <t>curve23</t>
  </si>
  <si>
    <t>curve24</t>
  </si>
  <si>
    <t>curve25</t>
  </si>
  <si>
    <t>curve26</t>
  </si>
  <si>
    <t>curve27</t>
  </si>
  <si>
    <t>curve28</t>
  </si>
  <si>
    <t>curve29</t>
  </si>
  <si>
    <t>curve30</t>
  </si>
  <si>
    <t>curve31</t>
  </si>
  <si>
    <t>curve32</t>
  </si>
  <si>
    <t>curve33</t>
  </si>
  <si>
    <t>curve34</t>
  </si>
  <si>
    <t>curve35</t>
  </si>
  <si>
    <t>curve36</t>
  </si>
  <si>
    <t>curve37</t>
  </si>
  <si>
    <t>curve38</t>
  </si>
  <si>
    <t>curve39</t>
  </si>
  <si>
    <t>curve40</t>
  </si>
  <si>
    <t>curve41</t>
  </si>
  <si>
    <t>curve42</t>
  </si>
  <si>
    <t>curve43</t>
  </si>
  <si>
    <t>curve44</t>
  </si>
  <si>
    <t>curve45</t>
  </si>
  <si>
    <t>curve46</t>
  </si>
  <si>
    <t>curve47</t>
  </si>
  <si>
    <t>curve48</t>
  </si>
  <si>
    <t>curve49</t>
  </si>
  <si>
    <t>curve50</t>
  </si>
  <si>
    <t>curve51</t>
  </si>
  <si>
    <t>curve52</t>
  </si>
  <si>
    <t>curve53</t>
  </si>
  <si>
    <t>curve54</t>
  </si>
  <si>
    <t>curve55</t>
  </si>
  <si>
    <t>curve56</t>
  </si>
  <si>
    <t>curve57</t>
  </si>
  <si>
    <t>curve58</t>
  </si>
  <si>
    <t>case 1</t>
  </si>
  <si>
    <t>case 1</t>
    <phoneticPr fontId="1" type="noConversion"/>
  </si>
  <si>
    <t>case 2</t>
  </si>
  <si>
    <t>case 3</t>
  </si>
  <si>
    <t>case 4</t>
  </si>
  <si>
    <t>SD</t>
    <phoneticPr fontId="1" type="noConversion"/>
  </si>
  <si>
    <t>case 4</t>
    <phoneticPr fontId="1" type="noConversion"/>
  </si>
  <si>
    <t>Skeleton modulus</t>
    <phoneticPr fontId="1" type="noConversion"/>
  </si>
  <si>
    <t>NP</t>
    <phoneticPr fontId="1" type="noConversion"/>
  </si>
  <si>
    <t>AR</t>
    <phoneticPr fontId="1" type="noConversion"/>
  </si>
  <si>
    <t>NI</t>
    <phoneticPr fontId="1" type="noConversion"/>
  </si>
  <si>
    <t>INL</t>
    <phoneticPr fontId="1" type="noConversion"/>
  </si>
  <si>
    <t>INM</t>
    <phoneticPr fontId="1" type="noConversion"/>
  </si>
  <si>
    <t>Apparent viscosity</t>
    <phoneticPr fontId="1" type="noConversion"/>
  </si>
  <si>
    <t>Diffusion coefficient</t>
    <phoneticPr fontId="1" type="noConversion"/>
  </si>
  <si>
    <t>curve1</t>
    <phoneticPr fontId="1" type="noConversion"/>
  </si>
  <si>
    <t>MEAN</t>
    <phoneticPr fontId="1" type="noConversion"/>
  </si>
  <si>
    <t>SD</t>
    <phoneticPr fontId="1" type="noConversion"/>
  </si>
  <si>
    <t>Skeleton modulus</t>
  </si>
  <si>
    <t>NP</t>
  </si>
  <si>
    <t>AR</t>
  </si>
  <si>
    <t>NI</t>
  </si>
  <si>
    <t>INL</t>
  </si>
  <si>
    <t>INM</t>
  </si>
  <si>
    <t>Apparent viscosity</t>
  </si>
  <si>
    <t>NP</t>
    <phoneticPr fontId="1" type="noConversion"/>
  </si>
  <si>
    <t>Skeleton modulus</t>
    <phoneticPr fontId="1" type="noConversion"/>
  </si>
  <si>
    <t>Apparent viscosity</t>
    <phoneticPr fontId="1" type="noConversion"/>
  </si>
  <si>
    <t>Diffusion coefficient</t>
    <phoneticPr fontId="1" type="noConversion"/>
  </si>
  <si>
    <t>AR</t>
    <phoneticPr fontId="1" type="noConversion"/>
  </si>
  <si>
    <t>NI</t>
    <phoneticPr fontId="1" type="noConversion"/>
  </si>
  <si>
    <t>INL</t>
    <phoneticPr fontId="1" type="noConversion"/>
  </si>
  <si>
    <t>HQN-SEC-1</t>
    <phoneticPr fontId="1" type="noConversion"/>
  </si>
  <si>
    <t>INL case 1</t>
  </si>
  <si>
    <t>ZYL-SEC-1</t>
    <phoneticPr fontId="1" type="noConversion"/>
  </si>
  <si>
    <t>INM case 2</t>
  </si>
  <si>
    <t>ZDH-SEC-1(1)</t>
    <phoneticPr fontId="1" type="noConversion"/>
  </si>
  <si>
    <t>case 1</t>
    <phoneticPr fontId="1" type="noConversion"/>
  </si>
  <si>
    <t>HQN-SEC-2</t>
    <phoneticPr fontId="1" type="noConversion"/>
  </si>
  <si>
    <t>ZYL-SEC-2(1)</t>
    <phoneticPr fontId="1" type="noConversion"/>
  </si>
  <si>
    <t>ZDH-SEC-1(2)</t>
  </si>
  <si>
    <t>HQN-SEC-3(1)</t>
    <phoneticPr fontId="1" type="noConversion"/>
  </si>
  <si>
    <t>ZYL-SEC-2(2)</t>
  </si>
  <si>
    <t>ZDH-SEC-1(3)</t>
  </si>
  <si>
    <t>HQN-SEC-3(2)</t>
    <phoneticPr fontId="1" type="noConversion"/>
  </si>
  <si>
    <t>ZYL-SEC-2(3)</t>
  </si>
  <si>
    <t>ZDH-SEC-2(1)</t>
    <phoneticPr fontId="1" type="noConversion"/>
  </si>
  <si>
    <t>HQN-SEC-4</t>
    <phoneticPr fontId="1" type="noConversion"/>
  </si>
  <si>
    <t>ZYL-SEC-3(1)</t>
    <phoneticPr fontId="1" type="noConversion"/>
  </si>
  <si>
    <t>ZDH-SEC-2(2)</t>
  </si>
  <si>
    <t>HQN-SEC-5</t>
    <phoneticPr fontId="1" type="noConversion"/>
  </si>
  <si>
    <t>ZYL-SEC-3(2)</t>
  </si>
  <si>
    <t>ZDH-SEC-2(3)</t>
  </si>
  <si>
    <t>HQN-SEC-6(1)</t>
    <phoneticPr fontId="1" type="noConversion"/>
  </si>
  <si>
    <t>INL case 2</t>
  </si>
  <si>
    <t>WGB-SEC-1(1)</t>
    <phoneticPr fontId="1" type="noConversion"/>
  </si>
  <si>
    <t>ZDH-SEC-3(1)</t>
    <phoneticPr fontId="1" type="noConversion"/>
  </si>
  <si>
    <t>HQN-SEC-6(2)</t>
    <phoneticPr fontId="1" type="noConversion"/>
  </si>
  <si>
    <t>WGB-SEC-1(2)</t>
  </si>
  <si>
    <t>ZDH-SEC-3(2)</t>
  </si>
  <si>
    <t>HQN-SEC-7</t>
    <phoneticPr fontId="1" type="noConversion"/>
  </si>
  <si>
    <t>WGB-SEC-1(3)</t>
  </si>
  <si>
    <t>ZDH-SEC-4(1)</t>
    <phoneticPr fontId="1" type="noConversion"/>
  </si>
  <si>
    <t>WTJ-SEC-1</t>
    <phoneticPr fontId="1" type="noConversion"/>
  </si>
  <si>
    <t>WGB-SEC-2 (1)</t>
    <phoneticPr fontId="1" type="noConversion"/>
  </si>
  <si>
    <t>ZDH-SEC-4(2)</t>
  </si>
  <si>
    <t>case 3</t>
    <phoneticPr fontId="1" type="noConversion"/>
  </si>
  <si>
    <t>case 6</t>
  </si>
  <si>
    <t>LCS-SEC-1(1)</t>
    <phoneticPr fontId="1" type="noConversion"/>
  </si>
  <si>
    <t>WGB-SEC-2 (2)</t>
  </si>
  <si>
    <t>ZDH-SEC-4(3)</t>
  </si>
  <si>
    <t>LCS-SEC-1(2)</t>
    <phoneticPr fontId="1" type="noConversion"/>
  </si>
  <si>
    <t>WGB-SEC-3 (1)</t>
    <phoneticPr fontId="1" type="noConversion"/>
  </si>
  <si>
    <t>ZDH-SEC-5(1)</t>
    <phoneticPr fontId="1" type="noConversion"/>
  </si>
  <si>
    <t>LCS-SEC-1(3)</t>
    <phoneticPr fontId="1" type="noConversion"/>
  </si>
  <si>
    <t>WGB-SEC-3 (2)</t>
  </si>
  <si>
    <t>ZDH-SEC-5(2)</t>
  </si>
  <si>
    <t>WGB-SEC-3 (3)</t>
  </si>
  <si>
    <t>ZDH-SEC-5(3)</t>
  </si>
  <si>
    <t>case 4</t>
    <phoneticPr fontId="1" type="noConversion"/>
  </si>
  <si>
    <t>MEAN</t>
    <phoneticPr fontId="1" type="noConversion"/>
  </si>
  <si>
    <t>WGB-SEC-4</t>
    <phoneticPr fontId="1" type="noConversion"/>
  </si>
  <si>
    <t>ZDH-SEC-6</t>
    <phoneticPr fontId="1" type="noConversion"/>
  </si>
  <si>
    <t>ZDH-SEC-7(1)</t>
    <phoneticPr fontId="1" type="noConversion"/>
  </si>
  <si>
    <t>INL case 1</t>
    <phoneticPr fontId="1" type="noConversion"/>
  </si>
  <si>
    <t>ZDH-SEC-7(2)</t>
  </si>
  <si>
    <t>SD</t>
    <phoneticPr fontId="1" type="noConversion"/>
  </si>
  <si>
    <t>INL case 2</t>
    <phoneticPr fontId="1" type="noConversion"/>
  </si>
  <si>
    <t>case 6</t>
    <phoneticPr fontId="1" type="noConversion"/>
  </si>
  <si>
    <t>α</t>
    <phoneticPr fontId="1" type="noConversion"/>
  </si>
  <si>
    <t>α1</t>
    <phoneticPr fontId="1" type="noConversion"/>
  </si>
  <si>
    <t>α3</t>
    <phoneticPr fontId="1" type="noConversion"/>
  </si>
  <si>
    <t>α2</t>
    <phoneticPr fontId="1" type="noConversion"/>
  </si>
  <si>
    <t>α4</t>
    <phoneticPr fontId="1" type="noConversion"/>
  </si>
  <si>
    <t>α6</t>
    <phoneticPr fontId="1" type="noConversion"/>
  </si>
  <si>
    <t>case 2</t>
    <phoneticPr fontId="1" type="noConversion"/>
  </si>
  <si>
    <t>case 5</t>
    <phoneticPr fontId="1" type="noConversion"/>
  </si>
  <si>
    <t>α2</t>
    <phoneticPr fontId="1" type="noConversion"/>
  </si>
  <si>
    <t>case 5</t>
    <phoneticPr fontId="1" type="noConversion"/>
  </si>
  <si>
    <t>case 5</t>
  </si>
  <si>
    <t>case 1</t>
    <phoneticPr fontId="1" type="noConversion"/>
  </si>
  <si>
    <t>SD</t>
    <phoneticPr fontId="1" type="noConversion"/>
  </si>
  <si>
    <t>α3</t>
  </si>
  <si>
    <t>α4</t>
  </si>
  <si>
    <t>α5</t>
  </si>
  <si>
    <t>α6</t>
  </si>
  <si>
    <t>INM-2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</si>
</sst>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selection activeCell="H8" sqref="A1:XFD1048576"/>
    </sheetView>
  </sheetViews>
  <sheetFormatPr defaultRowHeight="14.25" x14ac:dyDescent="0.2"/>
  <cols>
    <col min="1" max="1" width="16.25" style="2" customWidth="1"/>
    <col min="2" max="8" width="9" style="2"/>
    <col min="9" max="9" width="15.5" style="2" customWidth="1"/>
    <col min="10" max="16" width="9" style="2"/>
    <col min="17" max="17" width="16.375" style="2" customWidth="1"/>
    <col min="18" max="16384" width="9" style="2"/>
  </cols>
  <sheetData>
    <row r="1" spans="1:20" x14ac:dyDescent="0.2">
      <c r="A1" s="2" t="s">
        <v>184</v>
      </c>
      <c r="B1" s="2" t="s">
        <v>185</v>
      </c>
      <c r="C1" s="2" t="s">
        <v>186</v>
      </c>
      <c r="D1" s="2" t="s">
        <v>187</v>
      </c>
      <c r="E1" s="2" t="s">
        <v>188</v>
      </c>
      <c r="F1" s="2" t="s">
        <v>189</v>
      </c>
    </row>
    <row r="2" spans="1:20" x14ac:dyDescent="0.2">
      <c r="A2" s="2" t="s">
        <v>1</v>
      </c>
      <c r="B2" s="2">
        <v>527.36293560560341</v>
      </c>
      <c r="C2" s="2">
        <v>342.31803182269516</v>
      </c>
      <c r="D2" s="2">
        <v>223.38835126987394</v>
      </c>
      <c r="E2" s="2">
        <v>479.2040064826416</v>
      </c>
      <c r="F2" s="2">
        <v>343.82469925743379</v>
      </c>
    </row>
    <row r="3" spans="1:20" x14ac:dyDescent="0.2">
      <c r="A3" s="2" t="s">
        <v>2</v>
      </c>
      <c r="B3" s="2">
        <v>151.58836709519358</v>
      </c>
      <c r="C3" s="2">
        <v>78.483173486739958</v>
      </c>
      <c r="D3" s="2">
        <v>136.10061366093154</v>
      </c>
      <c r="E3" s="2">
        <v>120.45696932395572</v>
      </c>
      <c r="F3" s="2">
        <v>254.95187743487844</v>
      </c>
    </row>
    <row r="6" spans="1:20" x14ac:dyDescent="0.2">
      <c r="A6" s="2" t="s">
        <v>190</v>
      </c>
      <c r="B6" s="2" t="s">
        <v>185</v>
      </c>
      <c r="C6" s="2" t="s">
        <v>186</v>
      </c>
      <c r="D6" s="2" t="s">
        <v>187</v>
      </c>
      <c r="E6" s="2" t="s">
        <v>188</v>
      </c>
      <c r="F6" s="2" t="s">
        <v>189</v>
      </c>
    </row>
    <row r="7" spans="1:20" x14ac:dyDescent="0.2">
      <c r="A7" s="2" t="s">
        <v>1</v>
      </c>
      <c r="B7" s="2">
        <v>79.712184674124899</v>
      </c>
      <c r="C7" s="2">
        <v>43.111985779124716</v>
      </c>
      <c r="D7" s="2">
        <v>20.908113170291319</v>
      </c>
      <c r="E7" s="2">
        <v>35.398188504584169</v>
      </c>
      <c r="F7" s="2">
        <v>16.682205660899687</v>
      </c>
    </row>
    <row r="8" spans="1:20" x14ac:dyDescent="0.2">
      <c r="A8" s="2" t="s">
        <v>2</v>
      </c>
      <c r="B8" s="2">
        <v>49.597128304436296</v>
      </c>
      <c r="C8" s="2">
        <v>14.725462843689746</v>
      </c>
      <c r="D8" s="2">
        <v>9.012308981212259</v>
      </c>
      <c r="E8" s="2">
        <v>13.909825240967718</v>
      </c>
      <c r="F8" s="2">
        <v>8.9701588451984566</v>
      </c>
    </row>
    <row r="11" spans="1:20" x14ac:dyDescent="0.2">
      <c r="A11" s="2" t="s">
        <v>6</v>
      </c>
      <c r="B11" s="2" t="s">
        <v>185</v>
      </c>
      <c r="C11" s="2" t="s">
        <v>186</v>
      </c>
      <c r="D11" s="2" t="s">
        <v>187</v>
      </c>
      <c r="E11" s="2" t="s">
        <v>188</v>
      </c>
      <c r="F11" s="2" t="s">
        <v>189</v>
      </c>
    </row>
    <row r="12" spans="1:20" x14ac:dyDescent="0.2">
      <c r="A12" s="2" t="s">
        <v>1</v>
      </c>
      <c r="B12" s="2">
        <v>3.50303423197035</v>
      </c>
      <c r="C12" s="2">
        <v>3.7350324638737118</v>
      </c>
      <c r="D12" s="2">
        <v>4.2633487641636014</v>
      </c>
      <c r="E12" s="2">
        <v>2.8167709759607482</v>
      </c>
      <c r="F12" s="2">
        <v>4.2528208534088714</v>
      </c>
    </row>
    <row r="13" spans="1:20" x14ac:dyDescent="0.2">
      <c r="A13" s="2" t="s">
        <v>2</v>
      </c>
      <c r="B13" s="2">
        <v>1.5434167206669493</v>
      </c>
      <c r="C13" s="2">
        <v>1.565873812331376</v>
      </c>
      <c r="D13" s="2">
        <v>2.5765611970697311</v>
      </c>
      <c r="E13" s="2">
        <v>0.44444732697603517</v>
      </c>
      <c r="F13" s="2">
        <v>2.3346477344088701</v>
      </c>
    </row>
    <row r="16" spans="1:20" x14ac:dyDescent="0.2">
      <c r="A16" s="2" t="s">
        <v>173</v>
      </c>
      <c r="B16" s="2" t="s">
        <v>174</v>
      </c>
      <c r="C16" s="2" t="s">
        <v>175</v>
      </c>
      <c r="D16" s="2" t="s">
        <v>176</v>
      </c>
      <c r="E16" s="2" t="s">
        <v>177</v>
      </c>
      <c r="F16" s="2" t="s">
        <v>178</v>
      </c>
      <c r="H16" s="2" t="s">
        <v>179</v>
      </c>
      <c r="I16" s="2" t="s">
        <v>174</v>
      </c>
      <c r="J16" s="2" t="s">
        <v>175</v>
      </c>
      <c r="K16" s="2" t="s">
        <v>176</v>
      </c>
      <c r="L16" s="2" t="s">
        <v>177</v>
      </c>
      <c r="M16" s="2" t="s">
        <v>178</v>
      </c>
      <c r="O16" s="2" t="s">
        <v>180</v>
      </c>
      <c r="P16" s="2" t="s">
        <v>174</v>
      </c>
      <c r="Q16" s="2" t="s">
        <v>175</v>
      </c>
      <c r="R16" s="2" t="s">
        <v>176</v>
      </c>
      <c r="S16" s="2" t="s">
        <v>177</v>
      </c>
      <c r="T16" s="2" t="s">
        <v>178</v>
      </c>
    </row>
    <row r="17" spans="1:20" x14ac:dyDescent="0.2">
      <c r="A17" s="2" t="s">
        <v>181</v>
      </c>
      <c r="B17" s="3">
        <v>681.59381889577367</v>
      </c>
      <c r="C17" s="3">
        <v>309.282737194199</v>
      </c>
      <c r="D17" s="3">
        <v>223.62622121022113</v>
      </c>
      <c r="E17" s="3">
        <v>410.26051236778875</v>
      </c>
      <c r="F17" s="3">
        <v>667.25722566091758</v>
      </c>
      <c r="H17" s="2" t="s">
        <v>181</v>
      </c>
      <c r="I17" s="3">
        <v>27.740985979985808</v>
      </c>
      <c r="J17" s="3">
        <v>26.92851171050561</v>
      </c>
      <c r="K17" s="3">
        <v>17.411263368305356</v>
      </c>
      <c r="L17" s="3">
        <v>27.951616924467174</v>
      </c>
      <c r="M17" s="3">
        <v>12.291756462728156</v>
      </c>
      <c r="O17" s="2" t="s">
        <v>181</v>
      </c>
      <c r="P17" s="3">
        <v>1.9811491889505939</v>
      </c>
      <c r="Q17" s="3">
        <v>2.9628909305490585</v>
      </c>
      <c r="R17" s="3">
        <v>5.4849289721455143</v>
      </c>
      <c r="S17" s="3">
        <v>3.7362514221458869</v>
      </c>
      <c r="T17" s="3">
        <v>3.1074600211646524</v>
      </c>
    </row>
    <row r="18" spans="1:20" x14ac:dyDescent="0.2">
      <c r="A18" s="2" t="s">
        <v>109</v>
      </c>
      <c r="B18" s="3">
        <v>527.4201680409426</v>
      </c>
      <c r="C18" s="3">
        <v>238.53490450484938</v>
      </c>
      <c r="D18" s="3">
        <v>72.909576861015296</v>
      </c>
      <c r="E18" s="3">
        <v>380.83971254633957</v>
      </c>
      <c r="F18" s="3">
        <v>605.02435862393406</v>
      </c>
      <c r="H18" s="2" t="s">
        <v>109</v>
      </c>
      <c r="I18" s="3">
        <v>80.428859779311097</v>
      </c>
      <c r="J18" s="3">
        <v>47.841840292151858</v>
      </c>
      <c r="K18" s="3">
        <v>25.036260800758207</v>
      </c>
      <c r="L18" s="3">
        <v>24.654201369285378</v>
      </c>
      <c r="M18" s="3">
        <v>8.9174235276930265</v>
      </c>
      <c r="O18" s="2" t="s">
        <v>109</v>
      </c>
      <c r="P18" s="3">
        <v>2.2627666758435505</v>
      </c>
      <c r="Q18" s="3">
        <v>1.9210318019519965</v>
      </c>
      <c r="R18" s="3">
        <v>4.9893764379020018</v>
      </c>
      <c r="S18" s="3">
        <v>3.0590394507621865</v>
      </c>
      <c r="T18" s="3">
        <v>3.9184249998683973</v>
      </c>
    </row>
    <row r="19" spans="1:20" x14ac:dyDescent="0.2">
      <c r="A19" s="2" t="s">
        <v>110</v>
      </c>
      <c r="B19" s="3">
        <v>600.79501969887349</v>
      </c>
      <c r="C19" s="3">
        <v>313.97866814305513</v>
      </c>
      <c r="D19" s="3">
        <v>108.25328091438486</v>
      </c>
      <c r="E19" s="3">
        <v>339.8794163939699</v>
      </c>
      <c r="F19" s="3">
        <v>635.89405375646561</v>
      </c>
      <c r="H19" s="2" t="s">
        <v>110</v>
      </c>
      <c r="I19" s="3">
        <v>134.50189322755713</v>
      </c>
      <c r="J19" s="3">
        <v>24.093879741038357</v>
      </c>
      <c r="K19" s="3">
        <v>20.971017744172553</v>
      </c>
      <c r="L19" s="3">
        <v>34.116914436414987</v>
      </c>
      <c r="M19" s="3">
        <v>15.008122611120411</v>
      </c>
      <c r="O19" s="2" t="s">
        <v>110</v>
      </c>
      <c r="P19" s="3">
        <v>2.7818187786890904</v>
      </c>
      <c r="Q19" s="3">
        <v>2.3000353165322553</v>
      </c>
      <c r="R19" s="3">
        <v>2.0703306556006016</v>
      </c>
      <c r="S19" s="3">
        <v>2.4759757701379179</v>
      </c>
      <c r="T19" s="3">
        <v>4.1855814899529573</v>
      </c>
    </row>
    <row r="20" spans="1:20" x14ac:dyDescent="0.2">
      <c r="A20" s="2" t="s">
        <v>111</v>
      </c>
      <c r="B20" s="3">
        <v>645.60029745850534</v>
      </c>
      <c r="C20" s="3">
        <v>377.92706939629193</v>
      </c>
      <c r="D20" s="3">
        <v>109.1099568025486</v>
      </c>
      <c r="E20" s="3">
        <v>275.13717322410866</v>
      </c>
      <c r="F20" s="3">
        <v>680.12542577094882</v>
      </c>
      <c r="H20" s="2" t="s">
        <v>111</v>
      </c>
      <c r="I20" s="3">
        <v>113.19424065778715</v>
      </c>
      <c r="J20" s="3">
        <v>39.982461830531882</v>
      </c>
      <c r="K20" s="3">
        <v>18.219348690394149</v>
      </c>
      <c r="L20" s="3">
        <v>26.29841412288706</v>
      </c>
      <c r="M20" s="3">
        <v>15.600742339742251</v>
      </c>
      <c r="O20" s="2" t="s">
        <v>111</v>
      </c>
      <c r="P20" s="3">
        <v>1.6514777253172965</v>
      </c>
      <c r="Q20" s="3">
        <v>6.1569340430846795</v>
      </c>
      <c r="R20" s="3">
        <v>2.1803215082421725</v>
      </c>
      <c r="S20" s="3">
        <v>3.1878788607875808</v>
      </c>
      <c r="T20" s="3">
        <v>2.6115512305841646</v>
      </c>
    </row>
    <row r="21" spans="1:20" x14ac:dyDescent="0.2">
      <c r="A21" s="2" t="s">
        <v>112</v>
      </c>
      <c r="B21" s="3">
        <v>638.74631719958325</v>
      </c>
      <c r="C21" s="3">
        <v>522.1828833302518</v>
      </c>
      <c r="D21" s="3">
        <v>74.215640765408537</v>
      </c>
      <c r="E21" s="3">
        <v>463.7112563651624</v>
      </c>
      <c r="F21" s="3">
        <v>604.80222140960086</v>
      </c>
      <c r="H21" s="2" t="s">
        <v>112</v>
      </c>
      <c r="I21" s="3">
        <v>104.93495998041436</v>
      </c>
      <c r="J21" s="3">
        <v>40.21528171658138</v>
      </c>
      <c r="K21" s="3">
        <v>19.76174016963456</v>
      </c>
      <c r="L21" s="3">
        <v>34.900682757509919</v>
      </c>
      <c r="M21" s="3">
        <v>10.835020934044259</v>
      </c>
      <c r="O21" s="2" t="s">
        <v>112</v>
      </c>
      <c r="P21" s="3">
        <v>1.4233023663654243</v>
      </c>
      <c r="Q21" s="3">
        <v>5.2488460916318944</v>
      </c>
      <c r="R21" s="3">
        <v>2.5284687944097151</v>
      </c>
      <c r="S21" s="3">
        <v>2.3317415152509691</v>
      </c>
      <c r="T21" s="3">
        <v>5.0299882040219295</v>
      </c>
    </row>
    <row r="22" spans="1:20" x14ac:dyDescent="0.2">
      <c r="A22" s="2" t="s">
        <v>113</v>
      </c>
      <c r="B22" s="3">
        <v>735.15987116459166</v>
      </c>
      <c r="C22" s="3">
        <v>286.49439693174793</v>
      </c>
      <c r="D22" s="3">
        <v>204.42892659830667</v>
      </c>
      <c r="E22" s="3">
        <v>400.13607563300275</v>
      </c>
      <c r="F22" s="3">
        <v>516.15789438796878</v>
      </c>
      <c r="H22" s="2" t="s">
        <v>113</v>
      </c>
      <c r="I22" s="3">
        <v>132.41738470753492</v>
      </c>
      <c r="J22" s="3">
        <v>51.752217066478842</v>
      </c>
      <c r="K22" s="3">
        <v>14.514378948467415</v>
      </c>
      <c r="L22" s="3">
        <v>30.686466465740157</v>
      </c>
      <c r="M22" s="3">
        <v>12.252887980964863</v>
      </c>
      <c r="O22" s="2" t="s">
        <v>113</v>
      </c>
      <c r="P22" s="3">
        <v>1.2579698797785954</v>
      </c>
      <c r="Q22" s="3">
        <v>3.250734059002975</v>
      </c>
      <c r="R22" s="3">
        <v>3.3565261984427353</v>
      </c>
      <c r="S22" s="3">
        <v>2.4488015171662565</v>
      </c>
      <c r="T22" s="3">
        <v>3.676743932079094</v>
      </c>
    </row>
    <row r="23" spans="1:20" x14ac:dyDescent="0.2">
      <c r="A23" s="2" t="s">
        <v>114</v>
      </c>
      <c r="B23" s="3">
        <v>591.72921721094576</v>
      </c>
      <c r="C23" s="3">
        <v>378.22616919206888</v>
      </c>
      <c r="D23" s="3">
        <v>162.21269079793547</v>
      </c>
      <c r="E23" s="3">
        <v>606.92349025819124</v>
      </c>
      <c r="F23" s="3">
        <v>221.36161278497926</v>
      </c>
      <c r="H23" s="2" t="s">
        <v>114</v>
      </c>
      <c r="I23" s="3">
        <v>49.237115012664539</v>
      </c>
      <c r="J23" s="3">
        <v>38.306718061244979</v>
      </c>
      <c r="K23" s="3">
        <v>20.617841410474103</v>
      </c>
      <c r="L23" s="3">
        <v>67.40732330944283</v>
      </c>
      <c r="M23" s="3">
        <v>14.947677537019359</v>
      </c>
      <c r="O23" s="2" t="s">
        <v>114</v>
      </c>
      <c r="P23" s="3">
        <v>5.1485168018888512</v>
      </c>
      <c r="Q23" s="3">
        <v>3.0289072153269725</v>
      </c>
      <c r="R23" s="3">
        <v>2.4777039971752393</v>
      </c>
      <c r="S23" s="3">
        <v>2.2422024694762102</v>
      </c>
      <c r="T23" s="3">
        <v>5.5506551820866754</v>
      </c>
    </row>
    <row r="24" spans="1:20" x14ac:dyDescent="0.2">
      <c r="A24" s="2" t="s">
        <v>115</v>
      </c>
      <c r="B24" s="3">
        <v>413.32786231486114</v>
      </c>
      <c r="C24" s="3">
        <v>362.92614328326215</v>
      </c>
      <c r="D24" s="3">
        <v>197.03098634207325</v>
      </c>
      <c r="E24" s="3">
        <v>518.31687144124726</v>
      </c>
      <c r="F24" s="3">
        <v>140.31123101587238</v>
      </c>
      <c r="H24" s="2" t="s">
        <v>115</v>
      </c>
      <c r="I24" s="3">
        <v>54.502933951102229</v>
      </c>
      <c r="J24" s="3">
        <v>40.316926673538873</v>
      </c>
      <c r="K24" s="3">
        <v>20.480383289626872</v>
      </c>
      <c r="L24" s="3">
        <v>54.660481092703094</v>
      </c>
      <c r="M24" s="3">
        <v>6.2406497646351227</v>
      </c>
      <c r="O24" s="2" t="s">
        <v>115</v>
      </c>
      <c r="P24" s="3">
        <v>4.4518791134148765</v>
      </c>
      <c r="Q24" s="3">
        <v>4.0050452510339269</v>
      </c>
      <c r="R24" s="3">
        <v>2.204348500972066</v>
      </c>
      <c r="S24" s="3">
        <v>2.9744016467703323</v>
      </c>
      <c r="T24" s="3">
        <v>10.533133084772743</v>
      </c>
    </row>
    <row r="25" spans="1:20" x14ac:dyDescent="0.2">
      <c r="A25" s="2" t="s">
        <v>116</v>
      </c>
      <c r="B25" s="3">
        <v>462.87193585731234</v>
      </c>
      <c r="C25" s="3">
        <v>374.53402645189146</v>
      </c>
      <c r="D25" s="3">
        <v>351.42983145807682</v>
      </c>
      <c r="E25" s="3">
        <v>563.13836842201499</v>
      </c>
      <c r="F25" s="3">
        <v>513.79254178516624</v>
      </c>
      <c r="H25" s="2" t="s">
        <v>116</v>
      </c>
      <c r="I25" s="3">
        <v>41.345692550322418</v>
      </c>
      <c r="J25" s="3">
        <v>51.050955607345593</v>
      </c>
      <c r="K25" s="3">
        <v>48.869656880227083</v>
      </c>
      <c r="L25" s="3">
        <v>54.352436898890836</v>
      </c>
      <c r="M25" s="3">
        <v>9.629891899039432</v>
      </c>
      <c r="O25" s="2" t="s">
        <v>116</v>
      </c>
      <c r="P25" s="3">
        <v>5.8598232027712545</v>
      </c>
      <c r="Q25" s="3">
        <v>3.0267700062170073</v>
      </c>
      <c r="R25" s="3">
        <v>1.1796342649645466</v>
      </c>
      <c r="S25" s="3">
        <v>2.7887363980229689</v>
      </c>
      <c r="T25" s="3">
        <v>7.9988609312090171</v>
      </c>
    </row>
    <row r="26" spans="1:20" x14ac:dyDescent="0.2">
      <c r="A26" s="2" t="s">
        <v>117</v>
      </c>
      <c r="B26" s="3">
        <v>428.04893711356328</v>
      </c>
      <c r="C26" s="3">
        <v>317.0605355388164</v>
      </c>
      <c r="D26" s="3">
        <v>567.92238528573455</v>
      </c>
      <c r="E26" s="3">
        <v>364.22008096042828</v>
      </c>
      <c r="F26" s="3">
        <v>476.50496440287901</v>
      </c>
      <c r="H26" s="2" t="s">
        <v>117</v>
      </c>
      <c r="I26" s="3">
        <v>46.158309226877613</v>
      </c>
      <c r="J26" s="3">
        <v>43.094644483250391</v>
      </c>
      <c r="K26" s="3">
        <v>20.262262727110496</v>
      </c>
      <c r="L26" s="3">
        <v>38.202569731999887</v>
      </c>
      <c r="M26" s="3">
        <v>30.712138983203218</v>
      </c>
      <c r="O26" s="2" t="s">
        <v>117</v>
      </c>
      <c r="P26" s="3">
        <v>4.7789594815990792</v>
      </c>
      <c r="Q26" s="3">
        <v>2.8781703201704509</v>
      </c>
      <c r="R26" s="3">
        <v>5.0733912520994746</v>
      </c>
      <c r="S26" s="3">
        <v>2.7390087536268548</v>
      </c>
      <c r="T26" s="3">
        <v>1.3345513866473049</v>
      </c>
    </row>
    <row r="27" spans="1:20" x14ac:dyDescent="0.2">
      <c r="A27" s="2" t="s">
        <v>118</v>
      </c>
      <c r="B27" s="3">
        <v>280.62209833095602</v>
      </c>
      <c r="C27" s="3">
        <v>280.42946161949874</v>
      </c>
      <c r="D27" s="3">
        <v>269.57967008333713</v>
      </c>
      <c r="E27" s="3">
        <v>663.81578519269613</v>
      </c>
      <c r="F27" s="3">
        <v>392.14708690169743</v>
      </c>
      <c r="H27" s="2" t="s">
        <v>118</v>
      </c>
      <c r="I27" s="3">
        <v>3.914279185598601</v>
      </c>
      <c r="J27" s="3">
        <v>40.577576122513221</v>
      </c>
      <c r="K27" s="3">
        <v>13.546210821596828</v>
      </c>
      <c r="L27" s="3">
        <v>43.399788929420154</v>
      </c>
      <c r="M27" s="3">
        <v>20.507493947405965</v>
      </c>
      <c r="O27" s="2" t="s">
        <v>118</v>
      </c>
      <c r="P27" s="3">
        <v>5.7302325774140304</v>
      </c>
      <c r="Q27" s="3">
        <v>3.2533546611096336</v>
      </c>
      <c r="R27" s="3">
        <v>9.3718252915624074</v>
      </c>
      <c r="S27" s="3">
        <v>2.2921431083589474</v>
      </c>
      <c r="T27" s="3">
        <v>2.811173227725329</v>
      </c>
    </row>
    <row r="28" spans="1:20" x14ac:dyDescent="0.2">
      <c r="A28" s="2" t="s">
        <v>119</v>
      </c>
      <c r="B28" s="3">
        <v>298.14546718030493</v>
      </c>
      <c r="C28" s="3">
        <v>424.86191318681603</v>
      </c>
      <c r="D28" s="3">
        <v>248.1414521144977</v>
      </c>
      <c r="E28" s="3">
        <v>615.71355582240335</v>
      </c>
      <c r="F28" s="3">
        <v>64.184668981621058</v>
      </c>
      <c r="H28" s="2" t="s">
        <v>119</v>
      </c>
      <c r="I28" s="3">
        <v>2.5169281693504528</v>
      </c>
      <c r="J28" s="3">
        <v>29.321229828774918</v>
      </c>
      <c r="K28" s="3">
        <v>13.589978833739755</v>
      </c>
      <c r="L28" s="3">
        <v>28.505153896160973</v>
      </c>
      <c r="M28" s="3">
        <v>21.54721370749758</v>
      </c>
      <c r="O28" s="2" t="s">
        <v>119</v>
      </c>
      <c r="P28" s="3">
        <v>4.5840416796493813</v>
      </c>
      <c r="Q28" s="3">
        <v>6.8755378743957793</v>
      </c>
      <c r="R28" s="3">
        <v>8.4971398411411361</v>
      </c>
      <c r="S28" s="3">
        <v>2.7267528670176224</v>
      </c>
      <c r="T28" s="3">
        <v>2.5795483482305621</v>
      </c>
    </row>
    <row r="29" spans="1:20" x14ac:dyDescent="0.2">
      <c r="A29" s="2" t="s">
        <v>120</v>
      </c>
      <c r="B29" s="3">
        <v>503.12083671207682</v>
      </c>
      <c r="C29" s="3">
        <v>466.21832404287613</v>
      </c>
      <c r="D29" s="3">
        <v>315.18794727482145</v>
      </c>
      <c r="E29" s="3">
        <v>472.42864812158376</v>
      </c>
      <c r="F29" s="3">
        <v>68.00699789840769</v>
      </c>
      <c r="H29" s="2" t="s">
        <v>120</v>
      </c>
      <c r="I29" s="3">
        <v>17.944945718814143</v>
      </c>
      <c r="J29" s="3">
        <v>21.008431792862556</v>
      </c>
      <c r="K29" s="3">
        <v>18.525127529279754</v>
      </c>
      <c r="L29" s="3">
        <v>20.568434854929748</v>
      </c>
      <c r="M29" s="3">
        <v>13.845977476045693</v>
      </c>
      <c r="O29" s="2" t="s">
        <v>120</v>
      </c>
      <c r="P29" s="3">
        <v>3.2297759697862336</v>
      </c>
      <c r="Q29" s="3">
        <v>7.1816811686825481</v>
      </c>
      <c r="R29" s="3">
        <v>6.0095382194692055</v>
      </c>
      <c r="S29" s="3">
        <v>3.298628894243639</v>
      </c>
      <c r="T29" s="3">
        <v>3.2974240103068122</v>
      </c>
    </row>
    <row r="30" spans="1:20" x14ac:dyDescent="0.2">
      <c r="A30" s="2" t="s">
        <v>121</v>
      </c>
      <c r="B30" s="3">
        <v>486.7873416886502</v>
      </c>
      <c r="C30" s="3">
        <v>312.81832463591047</v>
      </c>
      <c r="D30" s="3"/>
      <c r="E30" s="3">
        <v>461.21918381264311</v>
      </c>
      <c r="F30" s="3">
        <v>63.208267237917255</v>
      </c>
      <c r="H30" s="2" t="s">
        <v>121</v>
      </c>
      <c r="I30" s="3">
        <v>8.6285359154983592</v>
      </c>
      <c r="J30" s="3">
        <v>49.095012470603265</v>
      </c>
      <c r="L30" s="3">
        <v>24.972455617662135</v>
      </c>
      <c r="M30" s="3">
        <v>11.983115710618048</v>
      </c>
      <c r="O30" s="2" t="s">
        <v>121</v>
      </c>
      <c r="P30" s="3">
        <v>4.4846826470077037</v>
      </c>
      <c r="Q30" s="3">
        <v>3.232829427475814</v>
      </c>
      <c r="S30" s="3">
        <v>3.368323147191886</v>
      </c>
      <c r="T30" s="3">
        <v>4.0495639791333877</v>
      </c>
    </row>
    <row r="31" spans="1:20" x14ac:dyDescent="0.2">
      <c r="A31" s="2" t="s">
        <v>122</v>
      </c>
      <c r="B31" s="3">
        <v>543.28131592535021</v>
      </c>
      <c r="C31" s="3">
        <v>344.90906149984494</v>
      </c>
      <c r="D31" s="3"/>
      <c r="E31" s="3">
        <v>652.3199666780439</v>
      </c>
      <c r="F31" s="3">
        <v>75.770661661147784</v>
      </c>
      <c r="H31" s="2" t="s">
        <v>122</v>
      </c>
      <c r="I31" s="3">
        <v>72.725750513011349</v>
      </c>
      <c r="J31" s="3">
        <v>22.92021805306377</v>
      </c>
      <c r="L31" s="3">
        <v>20.295887161248242</v>
      </c>
      <c r="M31" s="3">
        <v>11.656150550995882</v>
      </c>
      <c r="O31" s="2" t="s">
        <v>122</v>
      </c>
      <c r="P31" s="3">
        <v>3.6084935163002441</v>
      </c>
      <c r="Q31" s="3">
        <v>7.5793190029620137</v>
      </c>
      <c r="S31" s="3">
        <v>2.5816788184519641</v>
      </c>
      <c r="T31" s="3">
        <v>6.6581226579759516</v>
      </c>
    </row>
    <row r="32" spans="1:20" x14ac:dyDescent="0.2">
      <c r="A32" s="2" t="s">
        <v>123</v>
      </c>
      <c r="B32" s="3">
        <v>599.64042645393488</v>
      </c>
      <c r="C32" s="3">
        <v>364.22008096042828</v>
      </c>
      <c r="D32" s="3"/>
      <c r="F32" s="3">
        <v>59.414585276081525</v>
      </c>
      <c r="H32" s="2" t="s">
        <v>123</v>
      </c>
      <c r="I32" s="3">
        <v>68.77141330177011</v>
      </c>
      <c r="J32" s="3">
        <v>38.202569731999887</v>
      </c>
      <c r="M32" s="3">
        <v>41.260778248930876</v>
      </c>
      <c r="O32" s="2" t="s">
        <v>123</v>
      </c>
      <c r="P32" s="3">
        <v>5.9266855315470313</v>
      </c>
      <c r="Q32" s="3">
        <v>2.7390087536268548</v>
      </c>
      <c r="T32" s="3">
        <v>1.9508131718839481</v>
      </c>
    </row>
    <row r="33" spans="1:20" x14ac:dyDescent="0.2">
      <c r="A33" s="2" t="s">
        <v>124</v>
      </c>
      <c r="B33" s="3">
        <v>744.71610487956048</v>
      </c>
      <c r="C33" s="3">
        <v>472.42864812158376</v>
      </c>
      <c r="D33" s="3"/>
      <c r="F33" s="3">
        <v>61.056089820770445</v>
      </c>
      <c r="H33" s="2" t="s">
        <v>124</v>
      </c>
      <c r="I33" s="3">
        <v>97.237013028303863</v>
      </c>
      <c r="J33" s="3">
        <v>20.568434854929748</v>
      </c>
      <c r="M33" s="3">
        <v>26.360454553610481</v>
      </c>
      <c r="O33" s="2" t="s">
        <v>124</v>
      </c>
      <c r="P33" s="3">
        <v>4.0841182322677634</v>
      </c>
      <c r="Q33" s="3">
        <v>3.298628894243639</v>
      </c>
      <c r="T33" s="3">
        <v>3.0043586503078967</v>
      </c>
    </row>
    <row r="34" spans="1:20" x14ac:dyDescent="0.2">
      <c r="A34" s="2" t="s">
        <v>125</v>
      </c>
      <c r="B34" s="3">
        <v>872.60330302992986</v>
      </c>
      <c r="C34" s="3">
        <v>461.21918381264311</v>
      </c>
      <c r="D34" s="3"/>
      <c r="H34" s="2" t="s">
        <v>125</v>
      </c>
      <c r="I34" s="3">
        <v>104.24248027040412</v>
      </c>
      <c r="J34" s="3">
        <v>24.972455617662135</v>
      </c>
      <c r="O34" s="2" t="s">
        <v>125</v>
      </c>
      <c r="P34" s="3">
        <v>4.310044782317167</v>
      </c>
      <c r="Q34" s="3">
        <v>3.368323147191886</v>
      </c>
    </row>
    <row r="35" spans="1:20" x14ac:dyDescent="0.2">
      <c r="A35" s="2" t="s">
        <v>126</v>
      </c>
      <c r="B35" s="3">
        <v>705.28824297205165</v>
      </c>
      <c r="C35" s="3">
        <v>287.57497019519826</v>
      </c>
      <c r="D35" s="3"/>
      <c r="H35" s="2" t="s">
        <v>126</v>
      </c>
      <c r="I35" s="3">
        <v>98.949745462987394</v>
      </c>
      <c r="J35" s="3">
        <v>55.852902607482385</v>
      </c>
      <c r="O35" s="2" t="s">
        <v>126</v>
      </c>
      <c r="P35" s="3">
        <v>4.2960803803429464</v>
      </c>
      <c r="Q35" s="3">
        <v>3.6271715124388475</v>
      </c>
    </row>
    <row r="36" spans="1:20" x14ac:dyDescent="0.2">
      <c r="A36" s="2" t="s">
        <v>127</v>
      </c>
      <c r="B36" s="3">
        <v>689.20794941505562</v>
      </c>
      <c r="C36" s="3">
        <v>252.44012197935828</v>
      </c>
      <c r="D36" s="3"/>
      <c r="H36" s="2" t="s">
        <v>127</v>
      </c>
      <c r="I36" s="3">
        <v>100.81039136938516</v>
      </c>
      <c r="J36" s="3">
        <v>59.009655911756631</v>
      </c>
      <c r="O36" s="2" t="s">
        <v>127</v>
      </c>
      <c r="P36" s="3">
        <v>3.4778098670510476</v>
      </c>
      <c r="Q36" s="3">
        <v>2.6611339735827126</v>
      </c>
    </row>
    <row r="37" spans="1:20" x14ac:dyDescent="0.2">
      <c r="A37" s="2" t="s">
        <v>128</v>
      </c>
      <c r="B37" s="3">
        <v>472.84943805999319</v>
      </c>
      <c r="C37" s="3">
        <v>318.58670691260028</v>
      </c>
      <c r="D37" s="3"/>
      <c r="H37" s="2" t="s">
        <v>128</v>
      </c>
      <c r="I37" s="3">
        <v>83.429760733675238</v>
      </c>
      <c r="J37" s="3">
        <v>28.736765575908311</v>
      </c>
      <c r="O37" s="2" t="s">
        <v>128</v>
      </c>
      <c r="P37" s="3">
        <v>5.2526677102424131</v>
      </c>
      <c r="Q37" s="3">
        <v>3.9457981193280536</v>
      </c>
    </row>
    <row r="38" spans="1:20" x14ac:dyDescent="0.2">
      <c r="A38" s="2" t="s">
        <v>129</v>
      </c>
      <c r="B38" s="3">
        <v>494.79579331249403</v>
      </c>
      <c r="C38" s="3">
        <v>235.06684708910188</v>
      </c>
      <c r="D38" s="3"/>
      <c r="H38" s="2" t="s">
        <v>129</v>
      </c>
      <c r="I38" s="3">
        <v>93.224980811344565</v>
      </c>
      <c r="J38" s="3">
        <v>53.333457940528184</v>
      </c>
      <c r="O38" s="2" t="s">
        <v>129</v>
      </c>
      <c r="P38" s="3">
        <v>4.6245890146819661</v>
      </c>
      <c r="Q38" s="3">
        <v>4.8770377459635554</v>
      </c>
    </row>
    <row r="39" spans="1:20" x14ac:dyDescent="0.2">
      <c r="A39" s="2" t="s">
        <v>130</v>
      </c>
      <c r="B39" s="3">
        <v>420.35226524271332</v>
      </c>
      <c r="C39" s="3">
        <v>274.00679756731995</v>
      </c>
      <c r="D39" s="3"/>
      <c r="H39" s="2" t="s">
        <v>130</v>
      </c>
      <c r="I39" s="3">
        <v>126.60951828886895</v>
      </c>
      <c r="J39" s="3">
        <v>58.944905793077822</v>
      </c>
      <c r="O39" s="2" t="s">
        <v>130</v>
      </c>
      <c r="P39" s="3">
        <v>4.0491056470774653</v>
      </c>
      <c r="Q39" s="3">
        <v>3.8593817437861619</v>
      </c>
    </row>
    <row r="40" spans="1:20" x14ac:dyDescent="0.2">
      <c r="A40" s="2" t="s">
        <v>131</v>
      </c>
      <c r="B40" s="3">
        <v>555.1541365271629</v>
      </c>
      <c r="C40" s="3">
        <v>292.55979405225781</v>
      </c>
      <c r="D40" s="3"/>
      <c r="H40" s="2" t="s">
        <v>131</v>
      </c>
      <c r="I40" s="3">
        <v>140.62959599255203</v>
      </c>
      <c r="J40" s="3">
        <v>55.612490623649947</v>
      </c>
      <c r="O40" s="2" t="s">
        <v>131</v>
      </c>
      <c r="P40" s="3">
        <v>6.0685782715352232</v>
      </c>
      <c r="Q40" s="3">
        <v>4.5316123938943811</v>
      </c>
    </row>
    <row r="41" spans="1:20" x14ac:dyDescent="0.2">
      <c r="A41" s="2" t="s">
        <v>132</v>
      </c>
      <c r="B41" s="3">
        <v>376.68638003799271</v>
      </c>
      <c r="C41" s="3">
        <v>237.36493292333969</v>
      </c>
      <c r="D41" s="3"/>
      <c r="H41" s="2" t="s">
        <v>132</v>
      </c>
      <c r="I41" s="3">
        <v>173.85938961398381</v>
      </c>
      <c r="J41" s="3">
        <v>57.512771379697938</v>
      </c>
      <c r="O41" s="2" t="s">
        <v>132</v>
      </c>
      <c r="P41" s="3">
        <v>2.6371931749376025</v>
      </c>
      <c r="Q41" s="3">
        <v>4.7225813320910657</v>
      </c>
    </row>
    <row r="42" spans="1:20" x14ac:dyDescent="0.2">
      <c r="A42" s="2" t="s">
        <v>133</v>
      </c>
      <c r="B42" s="3">
        <v>624.7142808053203</v>
      </c>
      <c r="C42" s="3">
        <v>342.3433861515536</v>
      </c>
      <c r="D42" s="3"/>
      <c r="H42" s="2" t="s">
        <v>133</v>
      </c>
      <c r="I42" s="3">
        <v>134.52671249899402</v>
      </c>
      <c r="J42" s="3">
        <v>50.422643740093889</v>
      </c>
      <c r="O42" s="2" t="s">
        <v>133</v>
      </c>
      <c r="P42" s="3">
        <v>3.6667333962142963</v>
      </c>
      <c r="Q42" s="3">
        <v>2.1055516032810044</v>
      </c>
    </row>
    <row r="43" spans="1:20" x14ac:dyDescent="0.2">
      <c r="A43" s="2" t="s">
        <v>134</v>
      </c>
      <c r="B43" s="3">
        <v>390.85389055412406</v>
      </c>
      <c r="C43" s="3">
        <v>342.3433861515536</v>
      </c>
      <c r="D43" s="3"/>
      <c r="H43" s="2" t="s">
        <v>134</v>
      </c>
      <c r="I43" s="3">
        <v>117.35979213327859</v>
      </c>
      <c r="J43" s="3">
        <v>50.422643740093889</v>
      </c>
      <c r="O43" s="2" t="s">
        <v>134</v>
      </c>
      <c r="P43" s="3">
        <v>3.2213859954911603</v>
      </c>
      <c r="Q43" s="3">
        <v>2.1055516032810044</v>
      </c>
    </row>
    <row r="44" spans="1:20" x14ac:dyDescent="0.2">
      <c r="A44" s="2" t="s">
        <v>135</v>
      </c>
      <c r="B44" s="3">
        <v>377.16734230528016</v>
      </c>
      <c r="C44" s="3">
        <v>485.11009625186836</v>
      </c>
      <c r="D44" s="3"/>
      <c r="H44" s="2" t="s">
        <v>135</v>
      </c>
      <c r="I44" s="3">
        <v>112.63188739012955</v>
      </c>
      <c r="J44" s="3">
        <v>28.235371375116863</v>
      </c>
      <c r="O44" s="2" t="s">
        <v>135</v>
      </c>
      <c r="P44" s="3">
        <v>2.903172120348378</v>
      </c>
      <c r="Q44" s="3">
        <v>3.6155630380948582</v>
      </c>
    </row>
    <row r="45" spans="1:20" x14ac:dyDescent="0.2">
      <c r="A45" s="2" t="s">
        <v>136</v>
      </c>
      <c r="B45" s="3">
        <v>348.70272735842639</v>
      </c>
      <c r="C45" s="3">
        <v>268.53202157185876</v>
      </c>
      <c r="D45" s="3"/>
      <c r="H45" s="2" t="s">
        <v>136</v>
      </c>
      <c r="I45" s="3">
        <v>99.438861335602695</v>
      </c>
      <c r="J45" s="3">
        <v>66.683621325491558</v>
      </c>
      <c r="O45" s="2" t="s">
        <v>136</v>
      </c>
      <c r="P45" s="3">
        <v>3.5694525172886151</v>
      </c>
      <c r="Q45" s="3">
        <v>1.7084108215214098</v>
      </c>
    </row>
    <row r="46" spans="1:20" x14ac:dyDescent="0.2">
      <c r="A46" s="2" t="s">
        <v>137</v>
      </c>
      <c r="B46" s="3">
        <v>349.90741916758782</v>
      </c>
      <c r="C46" s="3">
        <v>325.35936198880978</v>
      </c>
      <c r="D46" s="3"/>
      <c r="H46" s="2" t="s">
        <v>137</v>
      </c>
      <c r="I46" s="3">
        <v>64.765594281245214</v>
      </c>
      <c r="J46" s="3">
        <v>78.342977705767112</v>
      </c>
      <c r="O46" s="2" t="s">
        <v>137</v>
      </c>
      <c r="P46" s="3">
        <v>3.8168975891285948</v>
      </c>
      <c r="Q46" s="3">
        <v>1.9831320637589192</v>
      </c>
    </row>
    <row r="47" spans="1:20" x14ac:dyDescent="0.2">
      <c r="A47" s="2" t="s">
        <v>138</v>
      </c>
      <c r="B47" s="3">
        <v>365.55345000542803</v>
      </c>
      <c r="C47" s="3"/>
      <c r="D47" s="3"/>
      <c r="H47" s="2" t="s">
        <v>138</v>
      </c>
      <c r="I47" s="3">
        <v>65.091876261051183</v>
      </c>
      <c r="O47" s="2" t="s">
        <v>138</v>
      </c>
      <c r="P47" s="3">
        <v>5.3842030731268595</v>
      </c>
    </row>
    <row r="48" spans="1:20" x14ac:dyDescent="0.2">
      <c r="A48" s="2" t="s">
        <v>139</v>
      </c>
      <c r="B48" s="3">
        <v>267.89096462038333</v>
      </c>
      <c r="C48" s="3"/>
      <c r="D48" s="3"/>
      <c r="H48" s="2" t="s">
        <v>139</v>
      </c>
      <c r="I48" s="3">
        <v>179.51695381742113</v>
      </c>
      <c r="O48" s="2" t="s">
        <v>139</v>
      </c>
      <c r="P48" s="3">
        <v>1.2765264738394333</v>
      </c>
    </row>
    <row r="49" spans="1:16" x14ac:dyDescent="0.2">
      <c r="A49" s="2" t="s">
        <v>140</v>
      </c>
      <c r="B49" s="3">
        <v>389.64028591286052</v>
      </c>
      <c r="C49" s="3"/>
      <c r="D49" s="3"/>
      <c r="H49" s="2" t="s">
        <v>140</v>
      </c>
      <c r="I49" s="3">
        <v>147.5962210031754</v>
      </c>
      <c r="O49" s="2" t="s">
        <v>140</v>
      </c>
      <c r="P49" s="3">
        <v>4.0890007744851093</v>
      </c>
    </row>
    <row r="50" spans="1:16" x14ac:dyDescent="0.2">
      <c r="A50" s="2" t="s">
        <v>141</v>
      </c>
      <c r="B50" s="3">
        <v>783.22999159042308</v>
      </c>
      <c r="C50" s="3"/>
      <c r="D50" s="3"/>
      <c r="H50" s="2" t="s">
        <v>141</v>
      </c>
      <c r="I50" s="3">
        <v>135.07518888158157</v>
      </c>
      <c r="O50" s="2" t="s">
        <v>141</v>
      </c>
      <c r="P50" s="3">
        <v>3.8923594307082854</v>
      </c>
    </row>
    <row r="51" spans="1:16" x14ac:dyDescent="0.2">
      <c r="A51" s="2" t="s">
        <v>142</v>
      </c>
      <c r="B51" s="3">
        <v>757.65345068447675</v>
      </c>
      <c r="C51" s="3"/>
      <c r="D51" s="3"/>
      <c r="H51" s="2" t="s">
        <v>142</v>
      </c>
      <c r="I51" s="3">
        <v>127.90979240547328</v>
      </c>
      <c r="O51" s="2" t="s">
        <v>142</v>
      </c>
      <c r="P51" s="3">
        <v>6.0039275031518233</v>
      </c>
    </row>
    <row r="52" spans="1:16" x14ac:dyDescent="0.2">
      <c r="A52" s="2" t="s">
        <v>143</v>
      </c>
      <c r="B52" s="3">
        <v>702.63521100294895</v>
      </c>
      <c r="C52" s="3"/>
      <c r="D52" s="3"/>
      <c r="H52" s="2" t="s">
        <v>143</v>
      </c>
      <c r="I52" s="3">
        <v>86.922259673254899</v>
      </c>
      <c r="O52" s="2" t="s">
        <v>143</v>
      </c>
      <c r="P52" s="3">
        <v>3.1720704720987869</v>
      </c>
    </row>
    <row r="53" spans="1:16" x14ac:dyDescent="0.2">
      <c r="A53" s="2" t="s">
        <v>144</v>
      </c>
      <c r="B53" s="3">
        <v>705.54657218935313</v>
      </c>
      <c r="C53" s="3"/>
      <c r="D53" s="3"/>
      <c r="H53" s="2" t="s">
        <v>144</v>
      </c>
      <c r="I53" s="3">
        <v>173.61690652867779</v>
      </c>
      <c r="O53" s="2" t="s">
        <v>144</v>
      </c>
      <c r="P53" s="3">
        <v>3.7001233897856127</v>
      </c>
    </row>
    <row r="54" spans="1:16" x14ac:dyDescent="0.2">
      <c r="A54" s="2" t="s">
        <v>145</v>
      </c>
      <c r="B54" s="3">
        <v>632.29320130726614</v>
      </c>
      <c r="C54" s="3"/>
      <c r="D54" s="3"/>
      <c r="H54" s="2" t="s">
        <v>145</v>
      </c>
      <c r="I54" s="3">
        <v>88.302447360218082</v>
      </c>
      <c r="O54" s="2" t="s">
        <v>145</v>
      </c>
      <c r="P54" s="3">
        <v>5.5868204898692886</v>
      </c>
    </row>
    <row r="55" spans="1:16" x14ac:dyDescent="0.2">
      <c r="A55" s="2" t="s">
        <v>146</v>
      </c>
      <c r="B55" s="3">
        <v>439.67378205826157</v>
      </c>
      <c r="C55" s="3"/>
      <c r="D55" s="3"/>
      <c r="H55" s="2" t="s">
        <v>146</v>
      </c>
      <c r="I55" s="3">
        <v>52.535822051185335</v>
      </c>
      <c r="O55" s="2" t="s">
        <v>146</v>
      </c>
      <c r="P55" s="3">
        <v>1.7187902043353935</v>
      </c>
    </row>
    <row r="56" spans="1:16" x14ac:dyDescent="0.2">
      <c r="A56" s="2" t="s">
        <v>147</v>
      </c>
      <c r="B56" s="3">
        <v>436.44670475116504</v>
      </c>
      <c r="C56" s="3"/>
      <c r="D56" s="3"/>
      <c r="H56" s="2" t="s">
        <v>147</v>
      </c>
      <c r="I56" s="3">
        <v>36.129561250443999</v>
      </c>
      <c r="O56" s="2" t="s">
        <v>147</v>
      </c>
      <c r="P56" s="3">
        <v>5.2367838587762803</v>
      </c>
    </row>
    <row r="57" spans="1:16" x14ac:dyDescent="0.2">
      <c r="A57" s="2" t="s">
        <v>148</v>
      </c>
      <c r="B57" s="3">
        <v>522.99327055783556</v>
      </c>
      <c r="C57" s="3"/>
      <c r="D57" s="3"/>
      <c r="H57" s="2" t="s">
        <v>148</v>
      </c>
      <c r="I57" s="3">
        <v>28.271106730825462</v>
      </c>
      <c r="O57" s="2" t="s">
        <v>148</v>
      </c>
      <c r="P57" s="3">
        <v>2.8712931505358545</v>
      </c>
    </row>
    <row r="58" spans="1:16" x14ac:dyDescent="0.2">
      <c r="A58" s="2" t="s">
        <v>149</v>
      </c>
      <c r="B58" s="3">
        <v>452.78774799389066</v>
      </c>
      <c r="C58" s="3"/>
      <c r="D58" s="3"/>
      <c r="H58" s="2" t="s">
        <v>149</v>
      </c>
      <c r="I58" s="3">
        <v>31.59904219522026</v>
      </c>
      <c r="O58" s="2" t="s">
        <v>149</v>
      </c>
      <c r="P58" s="3">
        <v>3.2881887503049256</v>
      </c>
    </row>
    <row r="59" spans="1:16" x14ac:dyDescent="0.2">
      <c r="A59" s="2" t="s">
        <v>150</v>
      </c>
      <c r="B59" s="3">
        <v>490.24189826808777</v>
      </c>
      <c r="C59" s="3"/>
      <c r="D59" s="3"/>
      <c r="H59" s="2" t="s">
        <v>150</v>
      </c>
      <c r="I59" s="3">
        <v>30.909568812615206</v>
      </c>
      <c r="O59" s="2" t="s">
        <v>150</v>
      </c>
      <c r="P59" s="3">
        <v>3.8804061468888209</v>
      </c>
    </row>
    <row r="60" spans="1:16" x14ac:dyDescent="0.2">
      <c r="A60" s="2" t="s">
        <v>151</v>
      </c>
      <c r="B60" s="3">
        <v>592.10332877919052</v>
      </c>
      <c r="C60" s="3"/>
      <c r="D60" s="3"/>
      <c r="H60" s="2" t="s">
        <v>151</v>
      </c>
      <c r="I60" s="3">
        <v>150.00946350466674</v>
      </c>
      <c r="O60" s="2" t="s">
        <v>151</v>
      </c>
      <c r="P60" s="3">
        <v>1.117412283036036</v>
      </c>
    </row>
    <row r="61" spans="1:16" x14ac:dyDescent="0.2">
      <c r="A61" s="2" t="s">
        <v>152</v>
      </c>
      <c r="B61" s="3">
        <v>490.6654470251969</v>
      </c>
      <c r="C61" s="3"/>
      <c r="D61" s="3"/>
      <c r="H61" s="2" t="s">
        <v>152</v>
      </c>
      <c r="I61" s="3">
        <v>25.510329922341828</v>
      </c>
      <c r="O61" s="2" t="s">
        <v>152</v>
      </c>
      <c r="P61" s="3">
        <v>1.4701321401529317</v>
      </c>
    </row>
    <row r="62" spans="1:16" x14ac:dyDescent="0.2">
      <c r="A62" s="2" t="s">
        <v>153</v>
      </c>
      <c r="B62" s="3">
        <v>549.83720146725955</v>
      </c>
      <c r="C62" s="3"/>
      <c r="D62" s="3"/>
      <c r="H62" s="2" t="s">
        <v>153</v>
      </c>
      <c r="I62" s="3">
        <v>183.73137545897592</v>
      </c>
      <c r="O62" s="2" t="s">
        <v>153</v>
      </c>
      <c r="P62" s="3">
        <v>5.9502464525360583</v>
      </c>
    </row>
    <row r="63" spans="1:16" x14ac:dyDescent="0.2">
      <c r="A63" s="2" t="s">
        <v>154</v>
      </c>
      <c r="B63" s="3">
        <v>474.80524252034184</v>
      </c>
      <c r="C63" s="3"/>
      <c r="D63" s="3"/>
      <c r="H63" s="2" t="s">
        <v>154</v>
      </c>
      <c r="I63" s="3">
        <v>20.919843299043052</v>
      </c>
      <c r="O63" s="2" t="s">
        <v>154</v>
      </c>
      <c r="P63" s="3">
        <v>2.6705813599465915</v>
      </c>
    </row>
    <row r="64" spans="1:16" x14ac:dyDescent="0.2">
      <c r="A64" s="2" t="s">
        <v>155</v>
      </c>
      <c r="B64" s="3">
        <v>492.13287800743876</v>
      </c>
      <c r="C64" s="3"/>
      <c r="D64" s="3"/>
      <c r="H64" s="2" t="s">
        <v>155</v>
      </c>
      <c r="I64" s="3">
        <v>9.156230744278421</v>
      </c>
      <c r="O64" s="2" t="s">
        <v>155</v>
      </c>
      <c r="P64" s="3">
        <v>4.9591377357226545</v>
      </c>
    </row>
    <row r="65" spans="1:20" x14ac:dyDescent="0.2">
      <c r="A65" s="2" t="s">
        <v>156</v>
      </c>
      <c r="B65" s="3">
        <v>342.96616547239972</v>
      </c>
      <c r="C65" s="3"/>
      <c r="D65" s="3"/>
      <c r="H65" s="2" t="s">
        <v>156</v>
      </c>
      <c r="I65" s="3">
        <v>48.604105331973059</v>
      </c>
      <c r="O65" s="2" t="s">
        <v>156</v>
      </c>
      <c r="P65" s="3">
        <v>0.86560775806786305</v>
      </c>
    </row>
    <row r="66" spans="1:20" x14ac:dyDescent="0.2">
      <c r="A66" s="2" t="s">
        <v>157</v>
      </c>
      <c r="B66" s="3">
        <v>500.10859147161403</v>
      </c>
      <c r="C66" s="3"/>
      <c r="D66" s="3"/>
      <c r="H66" s="2" t="s">
        <v>157</v>
      </c>
      <c r="I66" s="3">
        <v>24.693231739455729</v>
      </c>
      <c r="O66" s="2" t="s">
        <v>157</v>
      </c>
      <c r="P66" s="3">
        <v>2.4130647053330567</v>
      </c>
    </row>
    <row r="67" spans="1:20" x14ac:dyDescent="0.2">
      <c r="A67" s="2" t="s">
        <v>158</v>
      </c>
      <c r="B67" s="3">
        <v>418.55279698119261</v>
      </c>
      <c r="C67" s="3"/>
      <c r="D67" s="3"/>
      <c r="H67" s="2" t="s">
        <v>158</v>
      </c>
      <c r="I67" s="3">
        <v>31.468723394716775</v>
      </c>
      <c r="O67" s="2" t="s">
        <v>158</v>
      </c>
      <c r="P67" s="3">
        <v>1.1725217704247564</v>
      </c>
    </row>
    <row r="68" spans="1:20" x14ac:dyDescent="0.2">
      <c r="A68" s="2" t="s">
        <v>159</v>
      </c>
      <c r="B68" s="3">
        <v>304.79848215141692</v>
      </c>
      <c r="C68" s="3"/>
      <c r="D68" s="3"/>
      <c r="H68" s="2" t="s">
        <v>159</v>
      </c>
      <c r="I68" s="3">
        <v>65.32669491478535</v>
      </c>
      <c r="O68" s="2" t="s">
        <v>159</v>
      </c>
      <c r="P68" s="3">
        <v>1.203237269791122</v>
      </c>
    </row>
    <row r="69" spans="1:20" x14ac:dyDescent="0.2">
      <c r="A69" s="2" t="s">
        <v>160</v>
      </c>
      <c r="B69" s="3">
        <v>598.69632539137501</v>
      </c>
      <c r="C69" s="3"/>
      <c r="D69" s="3"/>
      <c r="H69" s="2" t="s">
        <v>160</v>
      </c>
      <c r="I69" s="3">
        <v>66.92649588881558</v>
      </c>
      <c r="O69" s="2" t="s">
        <v>160</v>
      </c>
      <c r="P69" s="3">
        <v>1.2216288901872443</v>
      </c>
    </row>
    <row r="70" spans="1:20" x14ac:dyDescent="0.2">
      <c r="A70" s="2" t="s">
        <v>161</v>
      </c>
      <c r="B70" s="3">
        <v>317.90447498349721</v>
      </c>
      <c r="C70" s="3"/>
      <c r="D70" s="3"/>
      <c r="H70" s="2" t="s">
        <v>161</v>
      </c>
      <c r="I70" s="3">
        <v>125.63299198611038</v>
      </c>
      <c r="O70" s="2" t="s">
        <v>161</v>
      </c>
      <c r="P70" s="3">
        <v>0.89941456222777261</v>
      </c>
    </row>
    <row r="71" spans="1:20" x14ac:dyDescent="0.2">
      <c r="A71" s="2" t="s">
        <v>162</v>
      </c>
      <c r="B71" s="3">
        <v>501.72748000421785</v>
      </c>
      <c r="C71" s="3"/>
      <c r="D71" s="3"/>
      <c r="H71" s="2" t="s">
        <v>162</v>
      </c>
      <c r="I71" s="3">
        <v>48.514976324987067</v>
      </c>
      <c r="O71" s="2" t="s">
        <v>162</v>
      </c>
      <c r="P71" s="3">
        <v>3.068339472399646</v>
      </c>
    </row>
    <row r="72" spans="1:20" x14ac:dyDescent="0.2">
      <c r="A72" s="2" t="s">
        <v>163</v>
      </c>
      <c r="B72" s="3">
        <v>517.31590804479595</v>
      </c>
      <c r="C72" s="3"/>
      <c r="D72" s="3"/>
      <c r="H72" s="2" t="s">
        <v>163</v>
      </c>
      <c r="I72" s="3">
        <v>15.335102880098411</v>
      </c>
      <c r="O72" s="2" t="s">
        <v>163</v>
      </c>
      <c r="P72" s="3">
        <v>2.0659138332373224</v>
      </c>
    </row>
    <row r="73" spans="1:20" x14ac:dyDescent="0.2">
      <c r="A73" s="2" t="s">
        <v>164</v>
      </c>
      <c r="B73" s="3">
        <v>880.35869730014463</v>
      </c>
      <c r="C73" s="3"/>
      <c r="D73" s="3"/>
      <c r="H73" s="2" t="s">
        <v>164</v>
      </c>
      <c r="I73" s="3">
        <v>83.391290253885771</v>
      </c>
      <c r="O73" s="2" t="s">
        <v>164</v>
      </c>
      <c r="P73" s="3">
        <v>3.8479389632825982</v>
      </c>
    </row>
    <row r="74" spans="1:20" x14ac:dyDescent="0.2">
      <c r="A74" s="2" t="s">
        <v>165</v>
      </c>
      <c r="B74" s="3">
        <v>798.60050966861991</v>
      </c>
      <c r="C74" s="3"/>
      <c r="D74" s="3"/>
      <c r="H74" s="2" t="s">
        <v>165</v>
      </c>
      <c r="I74" s="3">
        <v>33.929157395612343</v>
      </c>
      <c r="O74" s="2" t="s">
        <v>165</v>
      </c>
      <c r="P74" s="3">
        <v>5.0109107047802972</v>
      </c>
    </row>
    <row r="76" spans="1:20" x14ac:dyDescent="0.2">
      <c r="A76" s="2" t="s">
        <v>173</v>
      </c>
      <c r="B76" s="2" t="s">
        <v>174</v>
      </c>
      <c r="C76" s="2" t="s">
        <v>175</v>
      </c>
      <c r="D76" s="2" t="s">
        <v>176</v>
      </c>
      <c r="E76" s="2" t="s">
        <v>177</v>
      </c>
      <c r="F76" s="2" t="s">
        <v>178</v>
      </c>
      <c r="H76" s="2" t="s">
        <v>179</v>
      </c>
      <c r="I76" s="2" t="s">
        <v>174</v>
      </c>
      <c r="J76" s="2" t="s">
        <v>175</v>
      </c>
      <c r="K76" s="2" t="s">
        <v>176</v>
      </c>
      <c r="L76" s="2" t="s">
        <v>177</v>
      </c>
      <c r="M76" s="2" t="s">
        <v>178</v>
      </c>
      <c r="O76" s="2" t="s">
        <v>180</v>
      </c>
      <c r="P76" s="2" t="s">
        <v>174</v>
      </c>
      <c r="Q76" s="2" t="s">
        <v>175</v>
      </c>
      <c r="R76" s="2" t="s">
        <v>176</v>
      </c>
      <c r="S76" s="2" t="s">
        <v>177</v>
      </c>
      <c r="T76" s="2" t="s">
        <v>178</v>
      </c>
    </row>
    <row r="77" spans="1:20" x14ac:dyDescent="0.2">
      <c r="A77" s="2" t="s">
        <v>182</v>
      </c>
      <c r="B77" s="2">
        <f>AVERAGE(B17:B74)</f>
        <v>527.36293560560341</v>
      </c>
      <c r="C77" s="2">
        <f t="shared" ref="C77:F77" si="0">AVERAGE(C17:C74)</f>
        <v>342.31803182269516</v>
      </c>
      <c r="D77" s="2">
        <f t="shared" si="0"/>
        <v>223.38835126987394</v>
      </c>
      <c r="E77" s="2">
        <f t="shared" si="0"/>
        <v>479.2040064826416</v>
      </c>
      <c r="F77" s="2">
        <f t="shared" si="0"/>
        <v>343.82469925743379</v>
      </c>
      <c r="H77" s="2" t="s">
        <v>182</v>
      </c>
      <c r="I77" s="2">
        <f>AVERAGE(I17:I74)</f>
        <v>79.712184674124899</v>
      </c>
      <c r="J77" s="2">
        <f t="shared" ref="J77:M77" si="1">AVERAGE(J17:J74)</f>
        <v>43.111985779124716</v>
      </c>
      <c r="K77" s="2">
        <f t="shared" si="1"/>
        <v>20.908113170291319</v>
      </c>
      <c r="L77" s="2">
        <f t="shared" si="1"/>
        <v>35.398188504584169</v>
      </c>
      <c r="M77" s="2">
        <f t="shared" si="1"/>
        <v>16.682205660899687</v>
      </c>
      <c r="O77" s="2" t="s">
        <v>182</v>
      </c>
      <c r="P77" s="2">
        <f>AVERAGE(P17:P74)</f>
        <v>3.50303423197035</v>
      </c>
      <c r="Q77" s="2">
        <f t="shared" ref="Q77:T77" si="2">AVERAGE(Q17:Q74)</f>
        <v>3.7350324638737118</v>
      </c>
      <c r="R77" s="2">
        <f t="shared" si="2"/>
        <v>4.2633487641636014</v>
      </c>
      <c r="S77" s="2">
        <f t="shared" si="2"/>
        <v>2.8167709759607482</v>
      </c>
      <c r="T77" s="2">
        <f t="shared" si="2"/>
        <v>4.2528208534088714</v>
      </c>
    </row>
    <row r="78" spans="1:20" x14ac:dyDescent="0.2">
      <c r="A78" s="2" t="s">
        <v>183</v>
      </c>
      <c r="B78" s="2">
        <f>_xlfn.STDEV.S(B17:B74)</f>
        <v>151.58836709519358</v>
      </c>
      <c r="C78" s="2">
        <f t="shared" ref="C78:F78" si="3">_xlfn.STDEV.S(C17:C74)</f>
        <v>78.483173486739958</v>
      </c>
      <c r="D78" s="2">
        <f t="shared" si="3"/>
        <v>136.10061366093154</v>
      </c>
      <c r="E78" s="2">
        <f t="shared" si="3"/>
        <v>120.45696932395572</v>
      </c>
      <c r="F78" s="2">
        <f t="shared" si="3"/>
        <v>254.95187743487844</v>
      </c>
      <c r="H78" s="2" t="s">
        <v>183</v>
      </c>
      <c r="I78" s="2">
        <f>_xlfn.STDEV.S(I17:I74)</f>
        <v>49.597128304436296</v>
      </c>
      <c r="J78" s="2">
        <f t="shared" ref="J78:M78" si="4">_xlfn.STDEV.S(J17:J74)</f>
        <v>14.725462843689746</v>
      </c>
      <c r="K78" s="2">
        <f t="shared" si="4"/>
        <v>9.012308981212259</v>
      </c>
      <c r="L78" s="2">
        <f t="shared" si="4"/>
        <v>13.909825240967718</v>
      </c>
      <c r="M78" s="2">
        <f t="shared" si="4"/>
        <v>8.9701588451984566</v>
      </c>
      <c r="O78" s="2" t="s">
        <v>183</v>
      </c>
      <c r="P78" s="2">
        <f>_xlfn.STDEV.S(P17:P74)</f>
        <v>1.5434167206669493</v>
      </c>
      <c r="Q78" s="2">
        <f t="shared" ref="Q78:T78" si="5">_xlfn.STDEV.S(Q17:Q74)</f>
        <v>1.565873812331376</v>
      </c>
      <c r="R78" s="2">
        <f t="shared" si="5"/>
        <v>2.5765611970697311</v>
      </c>
      <c r="S78" s="2">
        <f t="shared" si="5"/>
        <v>0.44444732697603517</v>
      </c>
      <c r="T78" s="2">
        <f t="shared" si="5"/>
        <v>2.3346477344088701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workbookViewId="0">
      <selection activeCell="D12" sqref="A1:XFD1048576"/>
    </sheetView>
  </sheetViews>
  <sheetFormatPr defaultRowHeight="14.25" x14ac:dyDescent="0.2"/>
  <cols>
    <col min="1" max="5" width="9" style="2"/>
    <col min="6" max="6" width="9" style="2" customWidth="1"/>
    <col min="7" max="7" width="9" style="2"/>
    <col min="8" max="8" width="12.875" style="2" customWidth="1"/>
    <col min="9" max="13" width="9" style="2"/>
    <col min="14" max="14" width="11.125" style="2" customWidth="1"/>
    <col min="15" max="24" width="9" style="2"/>
    <col min="25" max="25" width="10.375" style="2" customWidth="1"/>
    <col min="26" max="16384" width="9" style="2"/>
  </cols>
  <sheetData>
    <row r="1" spans="1:29" x14ac:dyDescent="0.2">
      <c r="B1" s="2" t="s">
        <v>191</v>
      </c>
      <c r="C1" s="2" t="s">
        <v>192</v>
      </c>
      <c r="D1" s="2" t="s">
        <v>193</v>
      </c>
      <c r="E1" s="2" t="s">
        <v>194</v>
      </c>
      <c r="H1" s="2" t="s">
        <v>195</v>
      </c>
      <c r="I1" s="2" t="s">
        <v>192</v>
      </c>
      <c r="J1" s="2" t="s">
        <v>193</v>
      </c>
      <c r="K1" s="2" t="s">
        <v>194</v>
      </c>
      <c r="N1" s="2" t="s">
        <v>196</v>
      </c>
      <c r="O1" s="2" t="s">
        <v>192</v>
      </c>
      <c r="P1" s="2" t="s">
        <v>193</v>
      </c>
      <c r="Q1" s="2" t="s">
        <v>194</v>
      </c>
      <c r="T1" s="2" t="s">
        <v>197</v>
      </c>
      <c r="U1" s="2" t="s">
        <v>192</v>
      </c>
      <c r="V1" s="2" t="s">
        <v>193</v>
      </c>
      <c r="W1" s="2" t="s">
        <v>194</v>
      </c>
      <c r="Z1" s="2" t="s">
        <v>0</v>
      </c>
      <c r="AA1" s="2" t="s">
        <v>192</v>
      </c>
      <c r="AB1" s="2" t="s">
        <v>193</v>
      </c>
      <c r="AC1" s="2" t="s">
        <v>194</v>
      </c>
    </row>
    <row r="2" spans="1:29" x14ac:dyDescent="0.2">
      <c r="A2" s="2" t="s">
        <v>167</v>
      </c>
      <c r="B2" s="3" t="s">
        <v>65</v>
      </c>
      <c r="C2" s="3">
        <v>681.59381889577367</v>
      </c>
      <c r="D2" s="3">
        <v>27.740985979985808</v>
      </c>
      <c r="E2" s="3">
        <v>1.9811491889505939</v>
      </c>
      <c r="G2" s="3" t="s">
        <v>166</v>
      </c>
      <c r="H2" s="3" t="s">
        <v>81</v>
      </c>
      <c r="I2" s="3">
        <v>309.282737194199</v>
      </c>
      <c r="J2" s="3">
        <v>26.92851171050561</v>
      </c>
      <c r="K2" s="3">
        <v>2.9628909305490585</v>
      </c>
      <c r="M2" s="3" t="s">
        <v>169</v>
      </c>
      <c r="N2" s="3" t="s">
        <v>198</v>
      </c>
      <c r="O2" s="3">
        <v>223.62622121022113</v>
      </c>
      <c r="P2" s="3">
        <v>17.411263368305356</v>
      </c>
      <c r="Q2" s="3">
        <v>5.4849289721455143</v>
      </c>
      <c r="S2" s="3" t="s">
        <v>199</v>
      </c>
      <c r="T2" s="3" t="s">
        <v>200</v>
      </c>
      <c r="U2" s="3">
        <v>410.26051236778875</v>
      </c>
      <c r="V2" s="3">
        <v>27.951616924467174</v>
      </c>
      <c r="W2" s="3">
        <v>3.7362514221458869</v>
      </c>
      <c r="Y2" s="3" t="s">
        <v>201</v>
      </c>
      <c r="Z2" s="3" t="s">
        <v>202</v>
      </c>
      <c r="AA2" s="3">
        <v>667.25722566091758</v>
      </c>
      <c r="AB2" s="3">
        <v>12.291756462728156</v>
      </c>
      <c r="AC2" s="3">
        <v>3.1074600211646524</v>
      </c>
    </row>
    <row r="3" spans="1:29" x14ac:dyDescent="0.2">
      <c r="A3" s="2" t="s">
        <v>203</v>
      </c>
      <c r="B3" s="3" t="s">
        <v>66</v>
      </c>
      <c r="C3" s="3">
        <v>527.4201680409426</v>
      </c>
      <c r="D3" s="3">
        <v>80.428859779311097</v>
      </c>
      <c r="E3" s="3">
        <v>2.2627666758435505</v>
      </c>
      <c r="G3" s="3" t="s">
        <v>166</v>
      </c>
      <c r="H3" s="3" t="s">
        <v>82</v>
      </c>
      <c r="I3" s="3">
        <v>238.53490450484938</v>
      </c>
      <c r="J3" s="3">
        <v>47.841840292151858</v>
      </c>
      <c r="K3" s="3">
        <v>1.9210318019519965</v>
      </c>
      <c r="M3" s="3" t="s">
        <v>169</v>
      </c>
      <c r="N3" s="3" t="s">
        <v>204</v>
      </c>
      <c r="O3" s="3">
        <v>72.909576861015296</v>
      </c>
      <c r="P3" s="3">
        <v>25.036260800758207</v>
      </c>
      <c r="Q3" s="3">
        <v>4.9893764379020018</v>
      </c>
      <c r="S3" s="3" t="s">
        <v>199</v>
      </c>
      <c r="T3" s="3" t="s">
        <v>205</v>
      </c>
      <c r="U3" s="3">
        <v>380.83971254633957</v>
      </c>
      <c r="V3" s="3">
        <v>24.654201369285378</v>
      </c>
      <c r="W3" s="3">
        <v>3.0590394507621865</v>
      </c>
      <c r="Y3" s="3" t="s">
        <v>201</v>
      </c>
      <c r="Z3" s="3" t="s">
        <v>206</v>
      </c>
      <c r="AA3" s="3">
        <v>605.02435862393406</v>
      </c>
      <c r="AB3" s="3">
        <v>8.9174235276930265</v>
      </c>
      <c r="AC3" s="3">
        <v>3.9184249998683973</v>
      </c>
    </row>
    <row r="4" spans="1:29" x14ac:dyDescent="0.2">
      <c r="A4" s="2" t="s">
        <v>166</v>
      </c>
      <c r="B4" s="3" t="s">
        <v>67</v>
      </c>
      <c r="C4" s="3">
        <v>600.79501969887349</v>
      </c>
      <c r="D4" s="3">
        <v>134.50189322755713</v>
      </c>
      <c r="E4" s="3">
        <v>2.7818187786890904</v>
      </c>
      <c r="G4" s="3" t="s">
        <v>166</v>
      </c>
      <c r="H4" s="3" t="s">
        <v>83</v>
      </c>
      <c r="I4" s="3">
        <v>313.97866814305513</v>
      </c>
      <c r="J4" s="3">
        <v>24.093879741038357</v>
      </c>
      <c r="K4" s="3">
        <v>2.3000353165322553</v>
      </c>
      <c r="M4" s="3" t="s">
        <v>169</v>
      </c>
      <c r="N4" s="3" t="s">
        <v>207</v>
      </c>
      <c r="O4" s="3">
        <v>108.25328091438486</v>
      </c>
      <c r="P4" s="3">
        <v>20.971017744172553</v>
      </c>
      <c r="Q4" s="3">
        <v>2.0703306556006016</v>
      </c>
      <c r="S4" s="3" t="s">
        <v>199</v>
      </c>
      <c r="T4" s="3" t="s">
        <v>208</v>
      </c>
      <c r="U4" s="3">
        <v>339.8794163939699</v>
      </c>
      <c r="V4" s="3">
        <v>34.116914436414987</v>
      </c>
      <c r="W4" s="3">
        <v>2.4759757701379179</v>
      </c>
      <c r="Y4" s="3" t="s">
        <v>201</v>
      </c>
      <c r="Z4" s="3" t="s">
        <v>209</v>
      </c>
      <c r="AA4" s="3">
        <v>635.89405375646561</v>
      </c>
      <c r="AB4" s="3">
        <v>15.008122611120411</v>
      </c>
      <c r="AC4" s="3">
        <v>4.1855814899529573</v>
      </c>
    </row>
    <row r="5" spans="1:29" x14ac:dyDescent="0.2">
      <c r="A5" s="2" t="s">
        <v>166</v>
      </c>
      <c r="B5" s="3" t="s">
        <v>68</v>
      </c>
      <c r="C5" s="3">
        <v>645.60029745850534</v>
      </c>
      <c r="D5" s="3">
        <v>113.19424065778715</v>
      </c>
      <c r="E5" s="3">
        <v>1.6514777253172965</v>
      </c>
      <c r="G5" s="3" t="s">
        <v>166</v>
      </c>
      <c r="H5" s="3" t="s">
        <v>84</v>
      </c>
      <c r="I5" s="3">
        <v>377.92706939629193</v>
      </c>
      <c r="J5" s="3">
        <v>39.982461830531882</v>
      </c>
      <c r="K5" s="3">
        <v>6.1569340430846795</v>
      </c>
      <c r="M5" s="3" t="s">
        <v>169</v>
      </c>
      <c r="N5" s="3" t="s">
        <v>210</v>
      </c>
      <c r="O5" s="3">
        <v>109.1099568025486</v>
      </c>
      <c r="P5" s="3">
        <v>18.219348690394149</v>
      </c>
      <c r="Q5" s="3">
        <v>2.1803215082421725</v>
      </c>
      <c r="S5" s="3" t="s">
        <v>199</v>
      </c>
      <c r="T5" s="3" t="s">
        <v>211</v>
      </c>
      <c r="U5" s="3">
        <v>275.13717322410866</v>
      </c>
      <c r="V5" s="3">
        <v>26.29841412288706</v>
      </c>
      <c r="W5" s="3">
        <v>3.1878788607875808</v>
      </c>
      <c r="Y5" s="3" t="s">
        <v>201</v>
      </c>
      <c r="Z5" s="3" t="s">
        <v>212</v>
      </c>
      <c r="AA5" s="3">
        <v>680.12542577094882</v>
      </c>
      <c r="AB5" s="3">
        <v>15.600742339742251</v>
      </c>
      <c r="AC5" s="3">
        <v>2.6115512305841646</v>
      </c>
    </row>
    <row r="6" spans="1:29" x14ac:dyDescent="0.2">
      <c r="A6" s="2" t="s">
        <v>166</v>
      </c>
      <c r="B6" s="3" t="s">
        <v>69</v>
      </c>
      <c r="C6" s="3">
        <v>638.74631719958325</v>
      </c>
      <c r="D6" s="3">
        <v>104.93495998041436</v>
      </c>
      <c r="E6" s="3">
        <v>1.4233023663654243</v>
      </c>
      <c r="G6" s="3" t="s">
        <v>166</v>
      </c>
      <c r="H6" s="3" t="s">
        <v>85</v>
      </c>
      <c r="I6" s="3">
        <v>522.1828833302518</v>
      </c>
      <c r="J6" s="3">
        <v>40.21528171658138</v>
      </c>
      <c r="K6" s="3">
        <v>5.2488460916318944</v>
      </c>
      <c r="M6" s="3" t="s">
        <v>169</v>
      </c>
      <c r="N6" s="3" t="s">
        <v>213</v>
      </c>
      <c r="O6" s="3">
        <v>74.215640765408537</v>
      </c>
      <c r="P6" s="3">
        <v>19.76174016963456</v>
      </c>
      <c r="Q6" s="3">
        <v>2.5284687944097151</v>
      </c>
      <c r="S6" s="3" t="s">
        <v>199</v>
      </c>
      <c r="T6" s="3" t="s">
        <v>214</v>
      </c>
      <c r="U6" s="3">
        <v>463.7112563651624</v>
      </c>
      <c r="V6" s="3">
        <v>34.900682757509919</v>
      </c>
      <c r="W6" s="3">
        <v>2.3317415152509691</v>
      </c>
      <c r="Y6" s="3" t="s">
        <v>201</v>
      </c>
      <c r="Z6" s="3" t="s">
        <v>215</v>
      </c>
      <c r="AA6" s="3">
        <v>604.80222140960086</v>
      </c>
      <c r="AB6" s="3">
        <v>10.835020934044259</v>
      </c>
      <c r="AC6" s="3">
        <v>5.0299882040219295</v>
      </c>
    </row>
    <row r="7" spans="1:29" x14ac:dyDescent="0.2">
      <c r="A7" s="2" t="s">
        <v>166</v>
      </c>
      <c r="B7" s="3" t="s">
        <v>70</v>
      </c>
      <c r="C7" s="3">
        <v>735.15987116459166</v>
      </c>
      <c r="D7" s="3">
        <v>132.41738470753492</v>
      </c>
      <c r="E7" s="3">
        <v>1.2579698797785954</v>
      </c>
      <c r="G7" s="3" t="s">
        <v>166</v>
      </c>
      <c r="H7" s="3" t="s">
        <v>86</v>
      </c>
      <c r="I7" s="3">
        <v>286.49439693174793</v>
      </c>
      <c r="J7" s="3">
        <v>51.752217066478842</v>
      </c>
      <c r="K7" s="3">
        <v>3.250734059002975</v>
      </c>
      <c r="M7" s="3" t="s">
        <v>169</v>
      </c>
      <c r="N7" s="3" t="s">
        <v>216</v>
      </c>
      <c r="O7" s="3">
        <v>204.42892659830667</v>
      </c>
      <c r="P7" s="3">
        <v>14.514378948467415</v>
      </c>
      <c r="Q7" s="3">
        <v>3.3565261984427353</v>
      </c>
      <c r="S7" s="3" t="s">
        <v>199</v>
      </c>
      <c r="T7" s="3" t="s">
        <v>217</v>
      </c>
      <c r="U7" s="3">
        <v>400.13607563300275</v>
      </c>
      <c r="V7" s="3">
        <v>30.686466465740157</v>
      </c>
      <c r="W7" s="3">
        <v>2.4488015171662565</v>
      </c>
      <c r="Y7" s="3" t="s">
        <v>201</v>
      </c>
      <c r="Z7" s="3" t="s">
        <v>218</v>
      </c>
      <c r="AA7" s="3">
        <v>516.15789438796878</v>
      </c>
      <c r="AB7" s="3">
        <v>12.252887980964863</v>
      </c>
      <c r="AC7" s="3">
        <v>3.676743932079094</v>
      </c>
    </row>
    <row r="8" spans="1:29" x14ac:dyDescent="0.2">
      <c r="A8" s="2" t="s">
        <v>166</v>
      </c>
      <c r="B8" s="3" t="s">
        <v>71</v>
      </c>
      <c r="C8" s="3">
        <v>591.72921721094576</v>
      </c>
      <c r="D8" s="3">
        <v>49.237115012664539</v>
      </c>
      <c r="E8" s="3">
        <v>5.1485168018888512</v>
      </c>
      <c r="G8" s="3" t="s">
        <v>166</v>
      </c>
      <c r="H8" s="3" t="s">
        <v>87</v>
      </c>
      <c r="I8" s="3">
        <v>378.22616919206888</v>
      </c>
      <c r="J8" s="3">
        <v>38.306718061244979</v>
      </c>
      <c r="K8" s="3">
        <v>3.0289072153269725</v>
      </c>
      <c r="M8" s="3" t="s">
        <v>169</v>
      </c>
      <c r="N8" s="3" t="s">
        <v>219</v>
      </c>
      <c r="O8" s="3">
        <v>162.21269079793547</v>
      </c>
      <c r="P8" s="3">
        <v>20.617841410474103</v>
      </c>
      <c r="Q8" s="3">
        <v>2.4777039971752393</v>
      </c>
      <c r="S8" s="3" t="s">
        <v>220</v>
      </c>
      <c r="T8" s="3" t="s">
        <v>221</v>
      </c>
      <c r="U8" s="3">
        <v>606.92349025819124</v>
      </c>
      <c r="V8" s="3">
        <v>67.40732330944283</v>
      </c>
      <c r="W8" s="3">
        <v>2.2422024694762102</v>
      </c>
      <c r="Y8" s="3" t="s">
        <v>201</v>
      </c>
      <c r="Z8" s="3" t="s">
        <v>222</v>
      </c>
      <c r="AA8" s="3">
        <v>221.36161278497926</v>
      </c>
      <c r="AB8" s="3">
        <v>14.947677537019359</v>
      </c>
      <c r="AC8" s="3">
        <v>5.5506551820866754</v>
      </c>
    </row>
    <row r="9" spans="1:29" x14ac:dyDescent="0.2">
      <c r="A9" s="2" t="s">
        <v>166</v>
      </c>
      <c r="B9" s="3" t="s">
        <v>72</v>
      </c>
      <c r="C9" s="3">
        <v>413.32786231486114</v>
      </c>
      <c r="D9" s="3">
        <v>54.502933951102229</v>
      </c>
      <c r="E9" s="3">
        <v>4.4518791134148765</v>
      </c>
      <c r="G9" s="3" t="s">
        <v>166</v>
      </c>
      <c r="H9" s="3" t="s">
        <v>88</v>
      </c>
      <c r="I9" s="3">
        <v>362.92614328326215</v>
      </c>
      <c r="J9" s="3">
        <v>40.316926673538873</v>
      </c>
      <c r="K9" s="3">
        <v>4.0050452510339269</v>
      </c>
      <c r="M9" s="3" t="s">
        <v>169</v>
      </c>
      <c r="N9" s="3" t="s">
        <v>223</v>
      </c>
      <c r="O9" s="3">
        <v>197.03098634207325</v>
      </c>
      <c r="P9" s="3">
        <v>20.480383289626872</v>
      </c>
      <c r="Q9" s="3">
        <v>2.204348500972066</v>
      </c>
      <c r="S9" s="3" t="s">
        <v>220</v>
      </c>
      <c r="T9" s="3" t="s">
        <v>224</v>
      </c>
      <c r="U9" s="3">
        <v>518.31687144124726</v>
      </c>
      <c r="V9" s="3">
        <v>54.660481092703094</v>
      </c>
      <c r="W9" s="3">
        <v>2.9744016467703323</v>
      </c>
      <c r="Y9" s="3" t="s">
        <v>201</v>
      </c>
      <c r="Z9" s="3" t="s">
        <v>225</v>
      </c>
      <c r="AA9" s="3">
        <v>140.31123101587238</v>
      </c>
      <c r="AB9" s="3">
        <v>6.2406497646351227</v>
      </c>
      <c r="AC9" s="3">
        <v>10.533133084772743</v>
      </c>
    </row>
    <row r="10" spans="1:29" x14ac:dyDescent="0.2">
      <c r="A10" s="2" t="s">
        <v>166</v>
      </c>
      <c r="B10" s="3" t="s">
        <v>73</v>
      </c>
      <c r="C10" s="3">
        <v>462.87193585731234</v>
      </c>
      <c r="D10" s="3">
        <v>41.345692550322418</v>
      </c>
      <c r="E10" s="3">
        <v>5.8598232027712545</v>
      </c>
      <c r="G10" s="3" t="s">
        <v>166</v>
      </c>
      <c r="H10" s="3" t="s">
        <v>89</v>
      </c>
      <c r="I10" s="3">
        <v>374.53402645189146</v>
      </c>
      <c r="J10" s="3">
        <v>51.050955607345593</v>
      </c>
      <c r="K10" s="3">
        <v>3.0267700062170073</v>
      </c>
      <c r="M10" s="3" t="s">
        <v>169</v>
      </c>
      <c r="N10" s="3" t="s">
        <v>226</v>
      </c>
      <c r="O10" s="3">
        <v>351.42983145807682</v>
      </c>
      <c r="P10" s="3">
        <v>48.869656880227083</v>
      </c>
      <c r="Q10" s="3">
        <v>1.1796342649645466</v>
      </c>
      <c r="S10" s="3" t="s">
        <v>220</v>
      </c>
      <c r="T10" s="3" t="s">
        <v>227</v>
      </c>
      <c r="U10" s="3">
        <v>563.13836842201499</v>
      </c>
      <c r="V10" s="3">
        <v>54.352436898890836</v>
      </c>
      <c r="W10" s="3">
        <v>2.7887363980229689</v>
      </c>
      <c r="Y10" s="3" t="s">
        <v>201</v>
      </c>
      <c r="Z10" s="3" t="s">
        <v>228</v>
      </c>
      <c r="AA10" s="3">
        <v>513.79254178516624</v>
      </c>
      <c r="AB10" s="3">
        <v>9.629891899039432</v>
      </c>
      <c r="AC10" s="3">
        <v>7.9988609312090171</v>
      </c>
    </row>
    <row r="11" spans="1:29" x14ac:dyDescent="0.2">
      <c r="A11" s="2" t="s">
        <v>166</v>
      </c>
      <c r="B11" s="3" t="s">
        <v>74</v>
      </c>
      <c r="C11" s="3">
        <v>428.04893711356328</v>
      </c>
      <c r="D11" s="3">
        <v>46.158309226877613</v>
      </c>
      <c r="E11" s="3">
        <v>4.7789594815990792</v>
      </c>
      <c r="G11" s="3" t="s">
        <v>166</v>
      </c>
      <c r="H11" s="3" t="s">
        <v>90</v>
      </c>
      <c r="I11" s="3">
        <v>317.0605355388164</v>
      </c>
      <c r="J11" s="3">
        <v>43.094644483250391</v>
      </c>
      <c r="K11" s="3">
        <v>2.8781703201704509</v>
      </c>
      <c r="M11" s="3" t="s">
        <v>170</v>
      </c>
      <c r="N11" s="3" t="s">
        <v>229</v>
      </c>
      <c r="O11" s="3">
        <v>567.92238528573455</v>
      </c>
      <c r="P11" s="3">
        <v>20.262262727110496</v>
      </c>
      <c r="Q11" s="3">
        <v>5.0733912520994746</v>
      </c>
      <c r="S11" s="3" t="s">
        <v>220</v>
      </c>
      <c r="T11" s="3" t="s">
        <v>230</v>
      </c>
      <c r="U11" s="3">
        <v>364.22008096042828</v>
      </c>
      <c r="V11" s="3">
        <v>38.202569731999887</v>
      </c>
      <c r="W11" s="3">
        <v>2.7390087536268548</v>
      </c>
      <c r="Y11" s="3" t="s">
        <v>201</v>
      </c>
      <c r="Z11" s="3" t="s">
        <v>231</v>
      </c>
      <c r="AA11" s="3">
        <v>476.50496440287901</v>
      </c>
      <c r="AB11" s="3">
        <v>30.712138983203218</v>
      </c>
      <c r="AC11" s="3">
        <v>1.3345513866473049</v>
      </c>
    </row>
    <row r="12" spans="1:29" x14ac:dyDescent="0.2">
      <c r="A12" s="2" t="s">
        <v>232</v>
      </c>
      <c r="B12" s="3" t="s">
        <v>75</v>
      </c>
      <c r="C12" s="3">
        <v>280.62209833095602</v>
      </c>
      <c r="D12" s="3">
        <v>3.914279185598601</v>
      </c>
      <c r="E12" s="3">
        <v>5.7302325774140304</v>
      </c>
      <c r="G12" s="3" t="s">
        <v>166</v>
      </c>
      <c r="H12" s="3" t="s">
        <v>91</v>
      </c>
      <c r="I12" s="3">
        <v>280.42946161949874</v>
      </c>
      <c r="J12" s="3">
        <v>40.577576122513221</v>
      </c>
      <c r="K12" s="3">
        <v>3.2533546611096336</v>
      </c>
      <c r="M12" s="3" t="s">
        <v>233</v>
      </c>
      <c r="N12" s="3" t="s">
        <v>234</v>
      </c>
      <c r="O12" s="3">
        <v>269.57967008333713</v>
      </c>
      <c r="P12" s="3">
        <v>13.546210821596828</v>
      </c>
      <c r="Q12" s="3">
        <v>9.3718252915624074</v>
      </c>
      <c r="S12" s="3" t="s">
        <v>220</v>
      </c>
      <c r="T12" s="3" t="s">
        <v>235</v>
      </c>
      <c r="U12" s="3">
        <v>663.81578519269613</v>
      </c>
      <c r="V12" s="3">
        <v>43.399788929420154</v>
      </c>
      <c r="W12" s="3">
        <v>2.2921431083589474</v>
      </c>
      <c r="Y12" s="3" t="s">
        <v>201</v>
      </c>
      <c r="Z12" s="3" t="s">
        <v>236</v>
      </c>
      <c r="AA12" s="3">
        <v>392.14708690169743</v>
      </c>
      <c r="AB12" s="3">
        <v>20.507493947405965</v>
      </c>
      <c r="AC12" s="3">
        <v>2.811173227725329</v>
      </c>
    </row>
    <row r="13" spans="1:29" x14ac:dyDescent="0.2">
      <c r="A13" s="2" t="s">
        <v>232</v>
      </c>
      <c r="B13" s="3" t="s">
        <v>76</v>
      </c>
      <c r="C13" s="3">
        <v>298.14546718030493</v>
      </c>
      <c r="D13" s="3">
        <v>2.5169281693504528</v>
      </c>
      <c r="E13" s="3">
        <v>4.5840416796493813</v>
      </c>
      <c r="G13" s="3" t="s">
        <v>166</v>
      </c>
      <c r="H13" s="3" t="s">
        <v>92</v>
      </c>
      <c r="I13" s="3">
        <v>424.86191318681603</v>
      </c>
      <c r="J13" s="3">
        <v>29.321229828774918</v>
      </c>
      <c r="K13" s="3">
        <v>6.8755378743957793</v>
      </c>
      <c r="M13" s="3" t="s">
        <v>233</v>
      </c>
      <c r="N13" s="3" t="s">
        <v>237</v>
      </c>
      <c r="O13" s="3">
        <v>248.1414521144977</v>
      </c>
      <c r="P13" s="3">
        <v>13.589978833739755</v>
      </c>
      <c r="Q13" s="3">
        <v>8.4971398411411361</v>
      </c>
      <c r="S13" s="3" t="s">
        <v>220</v>
      </c>
      <c r="T13" s="3" t="s">
        <v>238</v>
      </c>
      <c r="U13" s="3">
        <v>615.71355582240335</v>
      </c>
      <c r="V13" s="3">
        <v>28.505153896160973</v>
      </c>
      <c r="W13" s="3">
        <v>2.7267528670176224</v>
      </c>
      <c r="Y13" s="3" t="s">
        <v>201</v>
      </c>
      <c r="Z13" s="3" t="s">
        <v>239</v>
      </c>
      <c r="AA13" s="3">
        <v>64.184668981621058</v>
      </c>
      <c r="AB13" s="3">
        <v>21.54721370749758</v>
      </c>
      <c r="AC13" s="3">
        <v>2.5795483482305621</v>
      </c>
    </row>
    <row r="14" spans="1:29" x14ac:dyDescent="0.2">
      <c r="A14" s="2" t="s">
        <v>169</v>
      </c>
      <c r="B14" s="3" t="s">
        <v>77</v>
      </c>
      <c r="C14" s="3">
        <v>503.12083671207682</v>
      </c>
      <c r="D14" s="3">
        <v>17.944945718814143</v>
      </c>
      <c r="E14" s="3">
        <v>3.2297759697862336</v>
      </c>
      <c r="G14" s="3" t="s">
        <v>166</v>
      </c>
      <c r="H14" s="3" t="s">
        <v>93</v>
      </c>
      <c r="I14" s="3">
        <v>466.21832404287613</v>
      </c>
      <c r="J14" s="3">
        <v>21.008431792862556</v>
      </c>
      <c r="K14" s="3">
        <v>7.1816811686825481</v>
      </c>
      <c r="M14" s="3" t="s">
        <v>233</v>
      </c>
      <c r="N14" s="3" t="s">
        <v>240</v>
      </c>
      <c r="O14" s="3">
        <v>315.18794727482145</v>
      </c>
      <c r="P14" s="3">
        <v>18.525127529279754</v>
      </c>
      <c r="Q14" s="3">
        <v>6.0095382194692055</v>
      </c>
      <c r="S14" s="3" t="s">
        <v>220</v>
      </c>
      <c r="T14" s="3" t="s">
        <v>241</v>
      </c>
      <c r="U14" s="3">
        <v>472.42864812158376</v>
      </c>
      <c r="V14" s="3">
        <v>20.568434854929748</v>
      </c>
      <c r="W14" s="3">
        <v>3.298628894243639</v>
      </c>
      <c r="Y14" s="3" t="s">
        <v>201</v>
      </c>
      <c r="Z14" s="3" t="s">
        <v>242</v>
      </c>
      <c r="AA14" s="3">
        <v>68.00699789840769</v>
      </c>
      <c r="AB14" s="3">
        <v>13.845977476045693</v>
      </c>
      <c r="AC14" s="3">
        <v>3.2974240103068122</v>
      </c>
    </row>
    <row r="15" spans="1:29" x14ac:dyDescent="0.2">
      <c r="A15" s="2" t="s">
        <v>169</v>
      </c>
      <c r="B15" s="3" t="s">
        <v>78</v>
      </c>
      <c r="C15" s="3">
        <v>486.7873416886502</v>
      </c>
      <c r="D15" s="3">
        <v>8.6285359154983592</v>
      </c>
      <c r="E15" s="3">
        <v>4.4846826470077037</v>
      </c>
      <c r="G15" s="3" t="s">
        <v>166</v>
      </c>
      <c r="H15" s="3" t="s">
        <v>94</v>
      </c>
      <c r="I15" s="3">
        <v>312.81832463591047</v>
      </c>
      <c r="J15" s="3">
        <v>49.095012470603265</v>
      </c>
      <c r="K15" s="3">
        <v>3.232829427475814</v>
      </c>
      <c r="S15" s="3" t="s">
        <v>220</v>
      </c>
      <c r="T15" s="3" t="s">
        <v>243</v>
      </c>
      <c r="U15" s="3">
        <v>461.21918381264311</v>
      </c>
      <c r="V15" s="3">
        <v>24.972455617662135</v>
      </c>
      <c r="W15" s="3">
        <v>3.368323147191886</v>
      </c>
      <c r="Y15" s="3" t="s">
        <v>201</v>
      </c>
      <c r="Z15" s="3" t="s">
        <v>244</v>
      </c>
      <c r="AA15" s="3">
        <v>63.208267237917255</v>
      </c>
      <c r="AB15" s="3">
        <v>11.983115710618048</v>
      </c>
      <c r="AC15" s="3">
        <v>4.0495639791333877</v>
      </c>
    </row>
    <row r="16" spans="1:29" x14ac:dyDescent="0.2">
      <c r="A16" s="2" t="s">
        <v>245</v>
      </c>
      <c r="B16" s="3" t="s">
        <v>21</v>
      </c>
      <c r="C16" s="3">
        <v>543.28131592535021</v>
      </c>
      <c r="D16" s="3">
        <v>72.725750513011349</v>
      </c>
      <c r="E16" s="3">
        <v>3.6084935163002441</v>
      </c>
      <c r="G16" s="3" t="s">
        <v>166</v>
      </c>
      <c r="H16" s="3" t="s">
        <v>95</v>
      </c>
      <c r="I16" s="3">
        <v>344.90906149984494</v>
      </c>
      <c r="J16" s="3">
        <v>22.92021805306377</v>
      </c>
      <c r="K16" s="3">
        <v>7.5793190029620137</v>
      </c>
      <c r="M16" s="2" t="s">
        <v>232</v>
      </c>
      <c r="N16" s="3" t="s">
        <v>246</v>
      </c>
      <c r="O16" s="2">
        <f>AVERAGE(O2:O10)</f>
        <v>167.02412352777452</v>
      </c>
      <c r="P16" s="2">
        <f t="shared" ref="P16:Q16" si="0">AVERAGE(P2:P10)</f>
        <v>22.875765700228921</v>
      </c>
      <c r="Q16" s="2">
        <f t="shared" si="0"/>
        <v>2.941293258872733</v>
      </c>
      <c r="S16" s="3" t="s">
        <v>220</v>
      </c>
      <c r="T16" s="3" t="s">
        <v>247</v>
      </c>
      <c r="U16" s="3">
        <v>652.3199666780439</v>
      </c>
      <c r="V16" s="3">
        <v>20.295887161248242</v>
      </c>
      <c r="W16" s="3">
        <v>2.5816788184519641</v>
      </c>
      <c r="Y16" s="3" t="s">
        <v>201</v>
      </c>
      <c r="Z16" s="3" t="s">
        <v>248</v>
      </c>
      <c r="AA16" s="3">
        <v>75.770661661147784</v>
      </c>
      <c r="AB16" s="3">
        <v>11.656150550995882</v>
      </c>
      <c r="AC16" s="3">
        <v>6.6581226579759516</v>
      </c>
    </row>
    <row r="17" spans="1:29" x14ac:dyDescent="0.2">
      <c r="A17" s="2" t="s">
        <v>172</v>
      </c>
      <c r="B17" s="3" t="s">
        <v>22</v>
      </c>
      <c r="C17" s="3">
        <v>599.64042645393488</v>
      </c>
      <c r="D17" s="3">
        <v>68.77141330177011</v>
      </c>
      <c r="E17" s="3">
        <v>5.9266855315470313</v>
      </c>
      <c r="G17" s="3" t="s">
        <v>168</v>
      </c>
      <c r="H17" s="3" t="s">
        <v>96</v>
      </c>
      <c r="I17" s="3">
        <v>364.22008096042828</v>
      </c>
      <c r="J17" s="3">
        <v>38.202569731999887</v>
      </c>
      <c r="K17" s="3">
        <v>2.7390087536268548</v>
      </c>
      <c r="N17" s="3" t="s">
        <v>171</v>
      </c>
      <c r="O17" s="2">
        <f>_xlfn.STDEV.S(O2:O10)</f>
        <v>89.310531705988822</v>
      </c>
      <c r="P17" s="2">
        <f t="shared" ref="P17:Q17" si="1">_xlfn.STDEV.S(P2:P10)</f>
        <v>10.160999028437047</v>
      </c>
      <c r="Q17" s="2">
        <f t="shared" si="1"/>
        <v>1.4233178068668844</v>
      </c>
      <c r="Y17" s="3" t="s">
        <v>201</v>
      </c>
      <c r="Z17" s="3" t="s">
        <v>249</v>
      </c>
      <c r="AA17" s="3">
        <v>59.414585276081525</v>
      </c>
      <c r="AB17" s="3">
        <v>41.260778248930876</v>
      </c>
      <c r="AC17" s="3">
        <v>1.9508131718839481</v>
      </c>
    </row>
    <row r="18" spans="1:29" x14ac:dyDescent="0.2">
      <c r="A18" s="2" t="s">
        <v>170</v>
      </c>
      <c r="B18" s="3" t="s">
        <v>23</v>
      </c>
      <c r="C18" s="3">
        <v>744.71610487956048</v>
      </c>
      <c r="D18" s="3">
        <v>97.237013028303863</v>
      </c>
      <c r="E18" s="3">
        <v>4.0841182322677634</v>
      </c>
      <c r="G18" s="3" t="s">
        <v>168</v>
      </c>
      <c r="H18" s="3" t="s">
        <v>97</v>
      </c>
      <c r="I18" s="3">
        <v>472.42864812158376</v>
      </c>
      <c r="J18" s="3">
        <v>20.568434854929748</v>
      </c>
      <c r="K18" s="3">
        <v>3.298628894243639</v>
      </c>
      <c r="S18" s="2" t="s">
        <v>250</v>
      </c>
      <c r="T18" s="3" t="s">
        <v>246</v>
      </c>
      <c r="U18" s="2">
        <f>AVERAGE(U2:U7)</f>
        <v>378.327357755062</v>
      </c>
      <c r="V18" s="2">
        <f t="shared" ref="V18:W18" si="2">AVERAGE(V2:V7)</f>
        <v>29.768049346050777</v>
      </c>
      <c r="W18" s="2">
        <f t="shared" si="2"/>
        <v>2.873281422708466</v>
      </c>
      <c r="Y18" s="3" t="s">
        <v>201</v>
      </c>
      <c r="Z18" s="3" t="s">
        <v>251</v>
      </c>
      <c r="AA18" s="3">
        <v>61.056089820770445</v>
      </c>
      <c r="AB18" s="3">
        <v>26.360454553610481</v>
      </c>
      <c r="AC18" s="3">
        <v>3.0043586503078967</v>
      </c>
    </row>
    <row r="19" spans="1:29" x14ac:dyDescent="0.2">
      <c r="A19" s="2" t="s">
        <v>170</v>
      </c>
      <c r="B19" s="3" t="s">
        <v>24</v>
      </c>
      <c r="C19" s="3">
        <v>872.60330302992986</v>
      </c>
      <c r="D19" s="3">
        <v>104.24248027040412</v>
      </c>
      <c r="E19" s="3">
        <v>4.310044782317167</v>
      </c>
      <c r="G19" s="3" t="s">
        <v>168</v>
      </c>
      <c r="H19" s="3" t="s">
        <v>98</v>
      </c>
      <c r="I19" s="3">
        <v>461.21918381264311</v>
      </c>
      <c r="J19" s="3">
        <v>24.972455617662135</v>
      </c>
      <c r="K19" s="3">
        <v>3.368323147191886</v>
      </c>
      <c r="M19" s="2" t="s">
        <v>245</v>
      </c>
      <c r="N19" s="3" t="s">
        <v>246</v>
      </c>
      <c r="O19" s="2">
        <f>AVERAGE(O11:O11)</f>
        <v>567.92238528573455</v>
      </c>
      <c r="P19" s="2">
        <f t="shared" ref="P19:Q19" si="3">AVERAGE(P11:P11)</f>
        <v>20.262262727110496</v>
      </c>
      <c r="Q19" s="2">
        <f t="shared" si="3"/>
        <v>5.0733912520994746</v>
      </c>
      <c r="T19" s="3" t="s">
        <v>252</v>
      </c>
      <c r="U19" s="2">
        <f>_xlfn.STDEV.S(U2:U7)</f>
        <v>64.681569223226376</v>
      </c>
      <c r="V19" s="2">
        <f t="shared" ref="V19:W19" si="4">_xlfn.STDEV.S(V2:V7)</f>
        <v>4.1854337832492288</v>
      </c>
      <c r="W19" s="2">
        <f t="shared" si="4"/>
        <v>0.54945341132876557</v>
      </c>
    </row>
    <row r="20" spans="1:29" x14ac:dyDescent="0.2">
      <c r="A20" s="2" t="s">
        <v>170</v>
      </c>
      <c r="B20" s="3" t="s">
        <v>25</v>
      </c>
      <c r="C20" s="3">
        <v>705.28824297205165</v>
      </c>
      <c r="D20" s="3">
        <v>98.949745462987394</v>
      </c>
      <c r="E20" s="3">
        <v>4.2960803803429464</v>
      </c>
      <c r="G20" s="3" t="s">
        <v>168</v>
      </c>
      <c r="H20" s="3" t="s">
        <v>99</v>
      </c>
      <c r="I20" s="3">
        <v>287.57497019519826</v>
      </c>
      <c r="J20" s="3">
        <v>55.852902607482385</v>
      </c>
      <c r="K20" s="3">
        <v>3.6271715124388475</v>
      </c>
      <c r="N20" s="3" t="s">
        <v>252</v>
      </c>
      <c r="O20" s="2" t="e">
        <f>_xlfn.STDEV.S(O11:O11)</f>
        <v>#DIV/0!</v>
      </c>
      <c r="P20" s="2" t="e">
        <f t="shared" ref="P20:Q20" si="5">_xlfn.STDEV.S(P11:P11)</f>
        <v>#DIV/0!</v>
      </c>
      <c r="Q20" s="2" t="e">
        <f t="shared" si="5"/>
        <v>#DIV/0!</v>
      </c>
      <c r="Y20" s="2" t="s">
        <v>253</v>
      </c>
      <c r="Z20" s="3" t="s">
        <v>246</v>
      </c>
      <c r="AA20" s="2">
        <f>AVERAGE(AA2:AA18)</f>
        <v>343.82469925743379</v>
      </c>
      <c r="AB20" s="2">
        <f t="shared" ref="AB20:AC20" si="6">AVERAGE(AB2:AB18)</f>
        <v>16.682205660899687</v>
      </c>
      <c r="AC20" s="2">
        <f t="shared" si="6"/>
        <v>4.2528208534088714</v>
      </c>
    </row>
    <row r="21" spans="1:29" x14ac:dyDescent="0.2">
      <c r="A21" s="2" t="s">
        <v>170</v>
      </c>
      <c r="B21" s="3" t="s">
        <v>26</v>
      </c>
      <c r="C21" s="3">
        <v>689.20794941505562</v>
      </c>
      <c r="D21" s="3">
        <v>100.81039136938516</v>
      </c>
      <c r="E21" s="3">
        <v>3.4778098670510476</v>
      </c>
      <c r="G21" s="3" t="s">
        <v>168</v>
      </c>
      <c r="H21" s="3" t="s">
        <v>100</v>
      </c>
      <c r="I21" s="3">
        <v>252.44012197935828</v>
      </c>
      <c r="J21" s="3">
        <v>59.009655911756631</v>
      </c>
      <c r="K21" s="3">
        <v>2.6611339735827126</v>
      </c>
      <c r="S21" s="2" t="s">
        <v>253</v>
      </c>
      <c r="T21" s="3" t="s">
        <v>246</v>
      </c>
      <c r="U21" s="2">
        <f>AVERAGE(U8:U16)</f>
        <v>546.4551056343613</v>
      </c>
      <c r="V21" s="2">
        <f t="shared" ref="V21:W21" si="7">AVERAGE(V8:V16)</f>
        <v>39.1516146102731</v>
      </c>
      <c r="W21" s="2">
        <f t="shared" si="7"/>
        <v>2.7790973447956029</v>
      </c>
      <c r="Z21" s="3" t="s">
        <v>252</v>
      </c>
      <c r="AA21" s="2">
        <f>_xlfn.STDEV.S(AA2:AA18)</f>
        <v>254.95187743487844</v>
      </c>
      <c r="AB21" s="2">
        <f t="shared" ref="AB21:AC21" si="8">_xlfn.STDEV.S(AB2:AB18)</f>
        <v>8.9701588451984566</v>
      </c>
      <c r="AC21" s="2">
        <f t="shared" si="8"/>
        <v>2.3346477344088701</v>
      </c>
    </row>
    <row r="22" spans="1:29" x14ac:dyDescent="0.2">
      <c r="A22" s="2" t="s">
        <v>170</v>
      </c>
      <c r="B22" s="3" t="s">
        <v>27</v>
      </c>
      <c r="C22" s="3">
        <v>472.84943805999319</v>
      </c>
      <c r="D22" s="3">
        <v>83.429760733675238</v>
      </c>
      <c r="E22" s="3">
        <v>5.2526677102424131</v>
      </c>
      <c r="G22" s="3" t="s">
        <v>168</v>
      </c>
      <c r="H22" s="3" t="s">
        <v>101</v>
      </c>
      <c r="I22" s="3">
        <v>318.58670691260028</v>
      </c>
      <c r="J22" s="3">
        <v>28.736765575908311</v>
      </c>
      <c r="K22" s="3">
        <v>3.9457981193280536</v>
      </c>
      <c r="M22" s="2" t="s">
        <v>254</v>
      </c>
      <c r="N22" s="3" t="s">
        <v>246</v>
      </c>
      <c r="O22" s="2">
        <f>AVERAGE(O13:O14)</f>
        <v>281.66469969465959</v>
      </c>
      <c r="P22" s="2">
        <f t="shared" ref="P22:Q22" si="9">AVERAGE(P13:P14)</f>
        <v>16.057553181509753</v>
      </c>
      <c r="Q22" s="2">
        <f t="shared" si="9"/>
        <v>7.2533390303051704</v>
      </c>
      <c r="T22" s="3" t="s">
        <v>252</v>
      </c>
      <c r="U22" s="2">
        <f>_xlfn.STDEV.S(U8:U16)</f>
        <v>100.28635927370959</v>
      </c>
      <c r="V22" s="2">
        <f t="shared" ref="V22:W22" si="10">_xlfn.STDEV.S(V8:V16)</f>
        <v>16.971267579593668</v>
      </c>
      <c r="W22" s="2">
        <f t="shared" si="10"/>
        <v>0.3911582813206253</v>
      </c>
    </row>
    <row r="23" spans="1:29" x14ac:dyDescent="0.2">
      <c r="A23" s="2" t="s">
        <v>170</v>
      </c>
      <c r="B23" s="3" t="s">
        <v>28</v>
      </c>
      <c r="C23" s="3">
        <v>494.79579331249403</v>
      </c>
      <c r="D23" s="3">
        <v>93.224980811344565</v>
      </c>
      <c r="E23" s="3">
        <v>4.6245890146819661</v>
      </c>
      <c r="G23" s="3" t="s">
        <v>168</v>
      </c>
      <c r="H23" s="3" t="s">
        <v>102</v>
      </c>
      <c r="I23" s="3">
        <v>235.06684708910188</v>
      </c>
      <c r="J23" s="3">
        <v>53.333457940528184</v>
      </c>
      <c r="K23" s="3">
        <v>4.8770377459635554</v>
      </c>
      <c r="N23" s="3" t="s">
        <v>252</v>
      </c>
      <c r="O23" s="2">
        <f>_xlfn.STDEV.S(O13:O14)</f>
        <v>47.409031382655684</v>
      </c>
      <c r="P23" s="2">
        <f t="shared" ref="P23:Q23" si="11">_xlfn.STDEV.S(P13:P14)</f>
        <v>3.4896771087802905</v>
      </c>
      <c r="Q23" s="2">
        <f t="shared" si="11"/>
        <v>1.758999975574878</v>
      </c>
      <c r="Y23" s="4" t="s">
        <v>255</v>
      </c>
      <c r="Z23" s="2">
        <v>0.20634478054879238</v>
      </c>
    </row>
    <row r="24" spans="1:29" x14ac:dyDescent="0.2">
      <c r="A24" s="2" t="s">
        <v>170</v>
      </c>
      <c r="B24" s="3" t="s">
        <v>29</v>
      </c>
      <c r="C24" s="3">
        <v>420.35226524271332</v>
      </c>
      <c r="D24" s="3">
        <v>126.60951828886895</v>
      </c>
      <c r="E24" s="3">
        <v>4.0491056470774653</v>
      </c>
      <c r="G24" s="3" t="s">
        <v>168</v>
      </c>
      <c r="H24" s="3" t="s">
        <v>103</v>
      </c>
      <c r="I24" s="3">
        <v>274.00679756731995</v>
      </c>
      <c r="J24" s="3">
        <v>58.944905793077822</v>
      </c>
      <c r="K24" s="3">
        <v>3.8593817437861619</v>
      </c>
      <c r="S24" s="4" t="s">
        <v>255</v>
      </c>
      <c r="T24" s="3">
        <v>0.2113793771755442</v>
      </c>
      <c r="Z24" s="3"/>
    </row>
    <row r="25" spans="1:29" x14ac:dyDescent="0.2">
      <c r="A25" s="2" t="s">
        <v>170</v>
      </c>
      <c r="B25" s="3" t="s">
        <v>30</v>
      </c>
      <c r="C25" s="3">
        <v>555.1541365271629</v>
      </c>
      <c r="D25" s="3">
        <v>140.62959599255203</v>
      </c>
      <c r="E25" s="3">
        <v>6.0685782715352232</v>
      </c>
      <c r="G25" s="3" t="s">
        <v>168</v>
      </c>
      <c r="H25" s="3" t="s">
        <v>104</v>
      </c>
      <c r="I25" s="3">
        <v>292.55979405225781</v>
      </c>
      <c r="J25" s="3">
        <v>55.612490623649947</v>
      </c>
      <c r="K25" s="3">
        <v>4.5316123938943811</v>
      </c>
      <c r="M25" s="4" t="s">
        <v>255</v>
      </c>
      <c r="N25" s="2">
        <v>0.46120514246671601</v>
      </c>
      <c r="T25" s="3"/>
    </row>
    <row r="26" spans="1:29" x14ac:dyDescent="0.2">
      <c r="A26" s="2" t="s">
        <v>170</v>
      </c>
      <c r="B26" s="3" t="s">
        <v>31</v>
      </c>
      <c r="C26" s="3">
        <v>376.68638003799271</v>
      </c>
      <c r="D26" s="3">
        <v>173.85938961398381</v>
      </c>
      <c r="E26" s="3">
        <v>2.6371931749376025</v>
      </c>
      <c r="G26" s="3" t="s">
        <v>168</v>
      </c>
      <c r="H26" s="3" t="s">
        <v>105</v>
      </c>
      <c r="I26" s="3">
        <v>237.36493292333969</v>
      </c>
      <c r="J26" s="3">
        <v>57.512771379697938</v>
      </c>
      <c r="K26" s="3">
        <v>4.7225813320910657</v>
      </c>
      <c r="S26" s="4" t="s">
        <v>256</v>
      </c>
      <c r="T26" s="2">
        <v>0.22607929726206058</v>
      </c>
    </row>
    <row r="27" spans="1:29" x14ac:dyDescent="0.2">
      <c r="A27" s="2" t="s">
        <v>170</v>
      </c>
      <c r="B27" s="3" t="s">
        <v>32</v>
      </c>
      <c r="C27" s="3">
        <v>624.7142808053203</v>
      </c>
      <c r="D27" s="3">
        <v>134.52671249899402</v>
      </c>
      <c r="E27" s="3">
        <v>3.6667333962142963</v>
      </c>
      <c r="G27" s="3" t="s">
        <v>168</v>
      </c>
      <c r="H27" s="3" t="s">
        <v>106</v>
      </c>
      <c r="I27" s="3">
        <v>342.3433861515536</v>
      </c>
      <c r="J27" s="3">
        <v>50.422643740093889</v>
      </c>
      <c r="K27" s="3">
        <v>2.1055516032810044</v>
      </c>
      <c r="M27" s="4" t="s">
        <v>257</v>
      </c>
      <c r="N27" s="2">
        <v>0.40284202080812992</v>
      </c>
      <c r="S27" s="4" t="s">
        <v>258</v>
      </c>
      <c r="T27" s="2">
        <v>0.19911269395417455</v>
      </c>
    </row>
    <row r="28" spans="1:29" x14ac:dyDescent="0.2">
      <c r="A28" s="2" t="s">
        <v>170</v>
      </c>
      <c r="B28" s="3" t="s">
        <v>33</v>
      </c>
      <c r="C28" s="3">
        <v>390.85389055412406</v>
      </c>
      <c r="D28" s="3">
        <v>117.35979213327859</v>
      </c>
      <c r="E28" s="3">
        <v>3.2213859954911603</v>
      </c>
      <c r="G28" s="3" t="s">
        <v>168</v>
      </c>
      <c r="H28" s="3" t="s">
        <v>107</v>
      </c>
      <c r="I28" s="3">
        <v>342.3433861515536</v>
      </c>
      <c r="J28" s="3">
        <v>50.422643740093889</v>
      </c>
      <c r="K28" s="3">
        <v>2.1055516032810044</v>
      </c>
      <c r="M28" s="4" t="s">
        <v>259</v>
      </c>
      <c r="N28" s="2">
        <v>0.18100780869157579</v>
      </c>
    </row>
    <row r="29" spans="1:29" x14ac:dyDescent="0.2">
      <c r="A29" s="2" t="s">
        <v>170</v>
      </c>
      <c r="B29" s="3" t="s">
        <v>34</v>
      </c>
      <c r="C29" s="3">
        <v>377.16734230528016</v>
      </c>
      <c r="D29" s="3">
        <v>112.63188739012955</v>
      </c>
      <c r="E29" s="3">
        <v>2.903172120348378</v>
      </c>
      <c r="G29" s="3" t="s">
        <v>168</v>
      </c>
      <c r="H29" s="3" t="s">
        <v>108</v>
      </c>
      <c r="I29" s="3">
        <v>485.11009625186836</v>
      </c>
      <c r="J29" s="3">
        <v>28.235371375116863</v>
      </c>
      <c r="K29" s="3">
        <v>3.6155630380948582</v>
      </c>
      <c r="M29" s="4" t="s">
        <v>260</v>
      </c>
      <c r="N29" s="2">
        <v>0.41350896065039977</v>
      </c>
    </row>
    <row r="30" spans="1:29" x14ac:dyDescent="0.2">
      <c r="A30" s="2" t="s">
        <v>170</v>
      </c>
      <c r="B30" s="3" t="s">
        <v>35</v>
      </c>
      <c r="C30" s="3">
        <v>348.70272735842639</v>
      </c>
      <c r="D30" s="3">
        <v>99.438861335602695</v>
      </c>
      <c r="E30" s="3">
        <v>3.5694525172886151</v>
      </c>
      <c r="G30" s="2" t="s">
        <v>169</v>
      </c>
      <c r="H30" s="3" t="s">
        <v>79</v>
      </c>
      <c r="I30" s="3">
        <v>268.53202157185876</v>
      </c>
      <c r="J30" s="3">
        <v>66.683621325491558</v>
      </c>
      <c r="K30" s="3">
        <v>1.7084108215214098</v>
      </c>
    </row>
    <row r="31" spans="1:29" x14ac:dyDescent="0.2">
      <c r="A31" s="2" t="s">
        <v>170</v>
      </c>
      <c r="B31" s="3" t="s">
        <v>36</v>
      </c>
      <c r="C31" s="3">
        <v>349.90741916758782</v>
      </c>
      <c r="D31" s="3">
        <v>64.765594281245214</v>
      </c>
      <c r="E31" s="3">
        <v>3.8168975891285948</v>
      </c>
      <c r="G31" s="2" t="s">
        <v>169</v>
      </c>
      <c r="H31" s="3" t="s">
        <v>80</v>
      </c>
      <c r="I31" s="3">
        <v>325.35936198880978</v>
      </c>
      <c r="J31" s="3">
        <v>78.342977705767112</v>
      </c>
      <c r="K31" s="3">
        <v>1.9831320637589192</v>
      </c>
    </row>
    <row r="32" spans="1:29" x14ac:dyDescent="0.2">
      <c r="A32" s="2" t="s">
        <v>170</v>
      </c>
      <c r="B32" s="3" t="s">
        <v>37</v>
      </c>
      <c r="C32" s="3">
        <v>365.55345000542803</v>
      </c>
      <c r="D32" s="3">
        <v>65.091876261051183</v>
      </c>
      <c r="E32" s="3">
        <v>5.3842030731268595</v>
      </c>
    </row>
    <row r="33" spans="1:11" x14ac:dyDescent="0.2">
      <c r="A33" s="2" t="s">
        <v>170</v>
      </c>
      <c r="B33" s="3" t="s">
        <v>38</v>
      </c>
      <c r="C33" s="3">
        <v>267.89096462038333</v>
      </c>
      <c r="D33" s="3">
        <v>179.51695381742113</v>
      </c>
      <c r="E33" s="3">
        <v>1.2765264738394333</v>
      </c>
      <c r="G33" s="2" t="s">
        <v>203</v>
      </c>
      <c r="H33" s="3" t="s">
        <v>246</v>
      </c>
      <c r="I33" s="2">
        <f>AVERAGE(I2:I16)</f>
        <v>354.02564126342537</v>
      </c>
      <c r="J33" s="2">
        <f t="shared" ref="J33:K33" si="12">AVERAGE(J2:J16)</f>
        <v>37.767060363365701</v>
      </c>
      <c r="K33" s="2">
        <f t="shared" si="12"/>
        <v>4.1934724780084673</v>
      </c>
    </row>
    <row r="34" spans="1:11" x14ac:dyDescent="0.2">
      <c r="A34" s="2" t="s">
        <v>170</v>
      </c>
      <c r="B34" s="3" t="s">
        <v>39</v>
      </c>
      <c r="C34" s="3">
        <v>389.64028591286052</v>
      </c>
      <c r="D34" s="3">
        <v>147.5962210031754</v>
      </c>
      <c r="E34" s="3">
        <v>4.0890007744851093</v>
      </c>
      <c r="H34" s="3" t="s">
        <v>252</v>
      </c>
      <c r="I34" s="2">
        <f>_xlfn.STDEV.S(I2:I16)</f>
        <v>74.453642621791786</v>
      </c>
      <c r="J34" s="2">
        <f t="shared" ref="J34:K34" si="13">_xlfn.STDEV.S(J2:J16)</f>
        <v>10.4638478947239</v>
      </c>
      <c r="K34" s="2">
        <f t="shared" si="13"/>
        <v>1.8897766893658703</v>
      </c>
    </row>
    <row r="35" spans="1:11" x14ac:dyDescent="0.2">
      <c r="A35" s="2" t="s">
        <v>170</v>
      </c>
      <c r="B35" s="3" t="s">
        <v>40</v>
      </c>
      <c r="C35" s="3">
        <v>783.22999159042308</v>
      </c>
      <c r="D35" s="3">
        <v>135.07518888158157</v>
      </c>
      <c r="E35" s="3">
        <v>3.8923594307082854</v>
      </c>
    </row>
    <row r="36" spans="1:11" x14ac:dyDescent="0.2">
      <c r="A36" s="2" t="s">
        <v>170</v>
      </c>
      <c r="B36" s="3" t="s">
        <v>41</v>
      </c>
      <c r="C36" s="3">
        <v>757.65345068447675</v>
      </c>
      <c r="D36" s="3">
        <v>127.90979240547328</v>
      </c>
      <c r="E36" s="3">
        <v>6.0039275031518233</v>
      </c>
      <c r="G36" s="2" t="s">
        <v>261</v>
      </c>
      <c r="H36" s="3" t="s">
        <v>246</v>
      </c>
      <c r="I36" s="2">
        <f>AVERAGE(I17:I29)</f>
        <v>335.78961170529288</v>
      </c>
      <c r="J36" s="2">
        <f t="shared" ref="J36:K36" si="14">AVERAGE(J17:J29)</f>
        <v>44.755928376307516</v>
      </c>
      <c r="K36" s="2">
        <f t="shared" si="14"/>
        <v>3.4967187585233868</v>
      </c>
    </row>
    <row r="37" spans="1:11" x14ac:dyDescent="0.2">
      <c r="A37" s="2" t="s">
        <v>170</v>
      </c>
      <c r="B37" s="3" t="s">
        <v>42</v>
      </c>
      <c r="C37" s="3">
        <v>702.63521100294895</v>
      </c>
      <c r="D37" s="3">
        <v>86.922259673254899</v>
      </c>
      <c r="E37" s="3">
        <v>3.1720704720987869</v>
      </c>
      <c r="H37" s="3" t="s">
        <v>252</v>
      </c>
      <c r="I37" s="2">
        <f>_xlfn.STDEV.S(I17:I29)</f>
        <v>87.882384197711488</v>
      </c>
      <c r="J37" s="2">
        <f t="shared" ref="J37:K37" si="15">_xlfn.STDEV.S(J17:J29)</f>
        <v>14.419164099060872</v>
      </c>
      <c r="K37" s="2">
        <f t="shared" si="15"/>
        <v>0.91479080072983476</v>
      </c>
    </row>
    <row r="38" spans="1:11" x14ac:dyDescent="0.2">
      <c r="A38" s="2" t="s">
        <v>170</v>
      </c>
      <c r="B38" s="3" t="s">
        <v>43</v>
      </c>
      <c r="C38" s="3">
        <v>705.54657218935313</v>
      </c>
      <c r="D38" s="3">
        <v>173.61690652867779</v>
      </c>
      <c r="E38" s="3">
        <v>3.7001233897856127</v>
      </c>
    </row>
    <row r="39" spans="1:11" x14ac:dyDescent="0.2">
      <c r="A39" s="2" t="s">
        <v>170</v>
      </c>
      <c r="B39" s="3" t="s">
        <v>44</v>
      </c>
      <c r="C39" s="3">
        <v>632.29320130726614</v>
      </c>
      <c r="D39" s="3">
        <v>88.302447360218082</v>
      </c>
      <c r="E39" s="3">
        <v>5.5868204898692886</v>
      </c>
      <c r="G39" s="2" t="s">
        <v>232</v>
      </c>
      <c r="H39" s="3" t="s">
        <v>246</v>
      </c>
      <c r="I39" s="2">
        <f>AVERAGE(I30:I31)</f>
        <v>296.9456917803343</v>
      </c>
      <c r="J39" s="2">
        <f t="shared" ref="J39:K39" si="16">AVERAGE(J30:J31)</f>
        <v>72.513299515629342</v>
      </c>
      <c r="K39" s="2">
        <f t="shared" si="16"/>
        <v>1.8457714426401646</v>
      </c>
    </row>
    <row r="40" spans="1:11" x14ac:dyDescent="0.2">
      <c r="A40" s="2" t="s">
        <v>170</v>
      </c>
      <c r="B40" s="3" t="s">
        <v>45</v>
      </c>
      <c r="C40" s="3">
        <v>439.67378205826157</v>
      </c>
      <c r="D40" s="3">
        <v>52.535822051185335</v>
      </c>
      <c r="E40" s="3">
        <v>1.7187902043353935</v>
      </c>
      <c r="H40" s="3" t="s">
        <v>252</v>
      </c>
      <c r="I40" s="2">
        <f>_xlfn.STDEV.S(I30:I31)</f>
        <v>40.182997765622432</v>
      </c>
      <c r="J40" s="2">
        <f t="shared" ref="J40:K40" si="17">_xlfn.STDEV.S(J30:J31)</f>
        <v>8.244409960763484</v>
      </c>
      <c r="K40" s="2">
        <f t="shared" si="17"/>
        <v>0.19425725332213506</v>
      </c>
    </row>
    <row r="41" spans="1:11" x14ac:dyDescent="0.2">
      <c r="A41" s="2" t="s">
        <v>170</v>
      </c>
      <c r="B41" s="3" t="s">
        <v>46</v>
      </c>
      <c r="C41" s="3">
        <v>436.44670475116504</v>
      </c>
      <c r="D41" s="3">
        <v>36.129561250443999</v>
      </c>
      <c r="E41" s="3">
        <v>5.2367838587762803</v>
      </c>
    </row>
    <row r="42" spans="1:11" x14ac:dyDescent="0.2">
      <c r="A42" s="2" t="s">
        <v>170</v>
      </c>
      <c r="B42" s="3" t="s">
        <v>47</v>
      </c>
      <c r="C42" s="3">
        <v>522.99327055783556</v>
      </c>
      <c r="D42" s="3">
        <v>28.271106730825462</v>
      </c>
      <c r="E42" s="3">
        <v>2.8712931505358545</v>
      </c>
      <c r="G42" s="4" t="s">
        <v>255</v>
      </c>
      <c r="H42" s="2">
        <v>0.47561839236517922</v>
      </c>
    </row>
    <row r="43" spans="1:11" x14ac:dyDescent="0.2">
      <c r="A43" s="2" t="s">
        <v>170</v>
      </c>
      <c r="B43" s="3" t="s">
        <v>48</v>
      </c>
      <c r="C43" s="3">
        <v>452.78774799389066</v>
      </c>
      <c r="D43" s="3">
        <v>31.59904219522026</v>
      </c>
      <c r="E43" s="3">
        <v>3.2881887503049256</v>
      </c>
    </row>
    <row r="44" spans="1:11" x14ac:dyDescent="0.2">
      <c r="A44" s="2" t="s">
        <v>170</v>
      </c>
      <c r="B44" s="3" t="s">
        <v>49</v>
      </c>
      <c r="C44" s="3">
        <v>490.24189826808777</v>
      </c>
      <c r="D44" s="3">
        <v>30.909568812615206</v>
      </c>
      <c r="E44" s="3">
        <v>3.8804061468888209</v>
      </c>
      <c r="G44" s="4" t="s">
        <v>256</v>
      </c>
      <c r="H44" s="2">
        <v>0.44735496458352264</v>
      </c>
    </row>
    <row r="45" spans="1:11" x14ac:dyDescent="0.2">
      <c r="A45" s="2" t="s">
        <v>262</v>
      </c>
      <c r="B45" s="3" t="s">
        <v>50</v>
      </c>
      <c r="C45" s="3">
        <v>592.10332877919052</v>
      </c>
      <c r="D45" s="3">
        <v>150.00946350466674</v>
      </c>
      <c r="E45" s="3">
        <v>1.117412283036036</v>
      </c>
      <c r="G45" s="4" t="s">
        <v>263</v>
      </c>
      <c r="H45" s="2">
        <v>0.46606234634177879</v>
      </c>
    </row>
    <row r="46" spans="1:11" x14ac:dyDescent="0.2">
      <c r="A46" s="2" t="s">
        <v>264</v>
      </c>
      <c r="B46" s="3" t="s">
        <v>51</v>
      </c>
      <c r="C46" s="3">
        <v>490.6654470251969</v>
      </c>
      <c r="D46" s="3">
        <v>25.510329922341828</v>
      </c>
      <c r="E46" s="3">
        <v>1.4701321401529317</v>
      </c>
      <c r="G46" s="4" t="s">
        <v>257</v>
      </c>
      <c r="H46" s="2">
        <v>0.45073217481320427</v>
      </c>
    </row>
    <row r="47" spans="1:11" x14ac:dyDescent="0.2">
      <c r="A47" s="2" t="s">
        <v>265</v>
      </c>
      <c r="B47" s="3" t="s">
        <v>52</v>
      </c>
      <c r="C47" s="3">
        <v>549.83720146725955</v>
      </c>
      <c r="D47" s="3">
        <v>183.73137545897592</v>
      </c>
      <c r="E47" s="3">
        <v>5.9502464525360583</v>
      </c>
    </row>
    <row r="48" spans="1:11" x14ac:dyDescent="0.2">
      <c r="A48" s="2" t="s">
        <v>265</v>
      </c>
      <c r="B48" s="3" t="s">
        <v>53</v>
      </c>
      <c r="C48" s="3">
        <v>474.80524252034184</v>
      </c>
      <c r="D48" s="3">
        <v>20.919843299043052</v>
      </c>
      <c r="E48" s="3">
        <v>2.6705813599465915</v>
      </c>
    </row>
    <row r="49" spans="1:5" x14ac:dyDescent="0.2">
      <c r="A49" s="2" t="s">
        <v>265</v>
      </c>
      <c r="B49" s="3" t="s">
        <v>54</v>
      </c>
      <c r="C49" s="3">
        <v>492.13287800743876</v>
      </c>
      <c r="D49" s="3">
        <v>9.156230744278421</v>
      </c>
      <c r="E49" s="3">
        <v>4.9591377357226545</v>
      </c>
    </row>
    <row r="50" spans="1:5" x14ac:dyDescent="0.2">
      <c r="A50" s="2" t="s">
        <v>265</v>
      </c>
      <c r="B50" s="3" t="s">
        <v>55</v>
      </c>
      <c r="C50" s="3">
        <v>342.96616547239972</v>
      </c>
      <c r="D50" s="3">
        <v>48.604105331973059</v>
      </c>
      <c r="E50" s="3">
        <v>0.86560775806786305</v>
      </c>
    </row>
    <row r="51" spans="1:5" x14ac:dyDescent="0.2">
      <c r="A51" s="2" t="s">
        <v>265</v>
      </c>
      <c r="B51" s="3" t="s">
        <v>56</v>
      </c>
      <c r="C51" s="3">
        <v>500.10859147161403</v>
      </c>
      <c r="D51" s="3">
        <v>24.693231739455729</v>
      </c>
      <c r="E51" s="3">
        <v>2.4130647053330567</v>
      </c>
    </row>
    <row r="52" spans="1:5" x14ac:dyDescent="0.2">
      <c r="A52" s="2" t="s">
        <v>265</v>
      </c>
      <c r="B52" s="3" t="s">
        <v>57</v>
      </c>
      <c r="C52" s="3">
        <v>418.55279698119261</v>
      </c>
      <c r="D52" s="3">
        <v>31.468723394716775</v>
      </c>
      <c r="E52" s="3">
        <v>1.1725217704247564</v>
      </c>
    </row>
    <row r="53" spans="1:5" x14ac:dyDescent="0.2">
      <c r="A53" s="2" t="s">
        <v>265</v>
      </c>
      <c r="B53" s="3" t="s">
        <v>58</v>
      </c>
      <c r="C53" s="3">
        <v>304.79848215141692</v>
      </c>
      <c r="D53" s="3">
        <v>65.32669491478535</v>
      </c>
      <c r="E53" s="3">
        <v>1.203237269791122</v>
      </c>
    </row>
    <row r="54" spans="1:5" x14ac:dyDescent="0.2">
      <c r="A54" s="2" t="s">
        <v>265</v>
      </c>
      <c r="B54" s="3" t="s">
        <v>59</v>
      </c>
      <c r="C54" s="3">
        <v>598.69632539137501</v>
      </c>
      <c r="D54" s="3">
        <v>66.92649588881558</v>
      </c>
      <c r="E54" s="3">
        <v>1.2216288901872443</v>
      </c>
    </row>
    <row r="55" spans="1:5" x14ac:dyDescent="0.2">
      <c r="A55" s="2" t="s">
        <v>265</v>
      </c>
      <c r="B55" s="3" t="s">
        <v>60</v>
      </c>
      <c r="C55" s="3">
        <v>317.90447498349721</v>
      </c>
      <c r="D55" s="3">
        <v>125.63299198611038</v>
      </c>
      <c r="E55" s="3">
        <v>0.89941456222777261</v>
      </c>
    </row>
    <row r="56" spans="1:5" x14ac:dyDescent="0.2">
      <c r="A56" s="2" t="s">
        <v>265</v>
      </c>
      <c r="B56" s="3" t="s">
        <v>61</v>
      </c>
      <c r="C56" s="3">
        <v>501.72748000421785</v>
      </c>
      <c r="D56" s="3">
        <v>48.514976324987067</v>
      </c>
      <c r="E56" s="3">
        <v>3.068339472399646</v>
      </c>
    </row>
    <row r="57" spans="1:5" x14ac:dyDescent="0.2">
      <c r="A57" s="2" t="s">
        <v>265</v>
      </c>
      <c r="B57" s="3" t="s">
        <v>62</v>
      </c>
      <c r="C57" s="3">
        <v>517.31590804479595</v>
      </c>
      <c r="D57" s="3">
        <v>15.335102880098411</v>
      </c>
      <c r="E57" s="3">
        <v>2.0659138332373224</v>
      </c>
    </row>
    <row r="58" spans="1:5" x14ac:dyDescent="0.2">
      <c r="A58" s="2" t="s">
        <v>254</v>
      </c>
      <c r="B58" s="3" t="s">
        <v>63</v>
      </c>
      <c r="C58" s="3">
        <v>880.35869730014463</v>
      </c>
      <c r="D58" s="3">
        <v>83.391290253885771</v>
      </c>
      <c r="E58" s="3">
        <v>3.8479389632825982</v>
      </c>
    </row>
    <row r="59" spans="1:5" x14ac:dyDescent="0.2">
      <c r="A59" s="2" t="s">
        <v>254</v>
      </c>
      <c r="B59" s="3" t="s">
        <v>64</v>
      </c>
      <c r="C59" s="3">
        <v>798.60050966861991</v>
      </c>
      <c r="D59" s="3">
        <v>33.929157395612343</v>
      </c>
      <c r="E59" s="3">
        <v>5.0109107047802972</v>
      </c>
    </row>
    <row r="61" spans="1:5" x14ac:dyDescent="0.2">
      <c r="A61" s="2" t="s">
        <v>266</v>
      </c>
      <c r="B61" s="3" t="s">
        <v>246</v>
      </c>
      <c r="C61" s="2">
        <f>AVERAGE(C2:C11)</f>
        <v>572.52934449549525</v>
      </c>
      <c r="D61" s="2">
        <f t="shared" ref="D61:E61" si="18">AVERAGE(D2:D11)</f>
        <v>78.446237507355718</v>
      </c>
      <c r="E61" s="2">
        <f t="shared" si="18"/>
        <v>3.1597663214618614</v>
      </c>
    </row>
    <row r="62" spans="1:5" x14ac:dyDescent="0.2">
      <c r="B62" s="3" t="s">
        <v>252</v>
      </c>
      <c r="C62" s="2">
        <f>_xlfn.STDEV.S(C2:C11)</f>
        <v>110.3100015835646</v>
      </c>
      <c r="D62" s="2">
        <f t="shared" ref="D62:E62" si="19">_xlfn.STDEV.S(D2:D11)</f>
        <v>39.978558286356346</v>
      </c>
      <c r="E62" s="2">
        <f t="shared" si="19"/>
        <v>1.7249940389350471</v>
      </c>
    </row>
    <row r="64" spans="1:5" x14ac:dyDescent="0.2">
      <c r="A64" s="2" t="s">
        <v>232</v>
      </c>
      <c r="B64" s="3" t="s">
        <v>246</v>
      </c>
      <c r="C64" s="2">
        <f>AVERAGE(C12:C15)</f>
        <v>392.16893597799702</v>
      </c>
      <c r="D64" s="2">
        <f t="shared" ref="D64:E64" si="20">AVERAGE(D12:D15)</f>
        <v>8.2511722473153899</v>
      </c>
      <c r="E64" s="2">
        <f t="shared" si="20"/>
        <v>4.5071832184643377</v>
      </c>
    </row>
    <row r="65" spans="1:5" x14ac:dyDescent="0.2">
      <c r="B65" s="3" t="s">
        <v>252</v>
      </c>
      <c r="C65" s="2">
        <f>_xlfn.STDEV.S(C12:C15)</f>
        <v>119.08830987903698</v>
      </c>
      <c r="D65" s="2">
        <f t="shared" ref="D65:E65" si="21">_xlfn.STDEV.S(D12:D15)</f>
        <v>6.9714141088027137</v>
      </c>
      <c r="E65" s="2">
        <f t="shared" si="21"/>
        <v>1.0220946649200708</v>
      </c>
    </row>
    <row r="67" spans="1:5" x14ac:dyDescent="0.2">
      <c r="A67" s="2" t="s">
        <v>245</v>
      </c>
      <c r="B67" s="3" t="s">
        <v>246</v>
      </c>
      <c r="C67" s="2">
        <f>AVERAGE(C16:C44)</f>
        <v>534.91405334446063</v>
      </c>
      <c r="D67" s="2">
        <f t="shared" ref="D67:E67" si="22">AVERAGE(D16:D44)</f>
        <v>99.058263241264839</v>
      </c>
      <c r="E67" s="2">
        <f t="shared" si="22"/>
        <v>3.9866724642992546</v>
      </c>
    </row>
    <row r="68" spans="1:5" x14ac:dyDescent="0.2">
      <c r="B68" s="3" t="s">
        <v>267</v>
      </c>
      <c r="C68" s="2">
        <f>_xlfn.STDEV.S(C16:C44)</f>
        <v>159.07315010254979</v>
      </c>
      <c r="D68" s="2">
        <f t="shared" ref="D68:E68" si="23">_xlfn.STDEV.S(D16:D44)</f>
        <v>42.771421952758182</v>
      </c>
      <c r="E68" s="2">
        <f t="shared" si="23"/>
        <v>1.1915093615622541</v>
      </c>
    </row>
    <row r="70" spans="1:5" x14ac:dyDescent="0.2">
      <c r="A70" s="2" t="s">
        <v>264</v>
      </c>
      <c r="B70" s="3" t="s">
        <v>246</v>
      </c>
      <c r="C70" s="2">
        <f>AVERAGE(C45:C57)</f>
        <v>469.35494786922578</v>
      </c>
      <c r="D70" s="2">
        <f t="shared" ref="D70:E70" si="24">AVERAGE(D45:D57)</f>
        <v>62.756120414634481</v>
      </c>
      <c r="E70" s="2">
        <f t="shared" si="24"/>
        <v>2.2367106333125424</v>
      </c>
    </row>
    <row r="71" spans="1:5" x14ac:dyDescent="0.2">
      <c r="B71" s="3" t="s">
        <v>252</v>
      </c>
      <c r="C71" s="2">
        <f>_xlfn.STDEV.S(C45:C57)</f>
        <v>96.670189914416838</v>
      </c>
      <c r="D71" s="2">
        <f t="shared" ref="D71:E71" si="25">_xlfn.STDEV.S(D45:D57)</f>
        <v>55.764129426495352</v>
      </c>
      <c r="E71" s="2">
        <f t="shared" si="25"/>
        <v>1.6042077894617537</v>
      </c>
    </row>
    <row r="73" spans="1:5" x14ac:dyDescent="0.2">
      <c r="A73" s="2" t="s">
        <v>254</v>
      </c>
      <c r="B73" s="3" t="s">
        <v>246</v>
      </c>
      <c r="C73" s="2">
        <f>AVERAGE(C58:C59)</f>
        <v>839.47960348438232</v>
      </c>
      <c r="D73" s="2">
        <f t="shared" ref="D73:E73" si="26">AVERAGE(D58:D59)</f>
        <v>58.660223824749053</v>
      </c>
      <c r="E73" s="2">
        <f t="shared" si="26"/>
        <v>4.4294248340314475</v>
      </c>
    </row>
    <row r="74" spans="1:5" x14ac:dyDescent="0.2">
      <c r="B74" s="3" t="s">
        <v>252</v>
      </c>
      <c r="C74" s="2">
        <f>_xlfn.STDEV.S(C58:C59)</f>
        <v>57.811768891773241</v>
      </c>
      <c r="D74" s="2">
        <f t="shared" ref="D74:E74" si="27">_xlfn.STDEV.S(D58:D59)</f>
        <v>34.975009556035104</v>
      </c>
      <c r="E74" s="2">
        <f t="shared" si="27"/>
        <v>0.82234520474135298</v>
      </c>
    </row>
    <row r="76" spans="1:5" x14ac:dyDescent="0.2">
      <c r="A76" s="4" t="s">
        <v>255</v>
      </c>
      <c r="B76" s="2">
        <v>0.5272573344243966</v>
      </c>
    </row>
    <row r="78" spans="1:5" x14ac:dyDescent="0.2">
      <c r="A78" s="4" t="s">
        <v>256</v>
      </c>
      <c r="B78" s="2">
        <v>0.43294161548970383</v>
      </c>
    </row>
    <row r="79" spans="1:5" x14ac:dyDescent="0.2">
      <c r="A79" s="4" t="s">
        <v>268</v>
      </c>
      <c r="B79" s="2">
        <v>9.4830420448816871E-2</v>
      </c>
    </row>
    <row r="80" spans="1:5" x14ac:dyDescent="0.2">
      <c r="A80" s="4" t="s">
        <v>269</v>
      </c>
      <c r="B80" s="2">
        <v>0.73827346272944416</v>
      </c>
    </row>
    <row r="81" spans="1:2" x14ac:dyDescent="0.2">
      <c r="A81" s="4" t="s">
        <v>270</v>
      </c>
      <c r="B81" s="2">
        <v>0.29906424226290496</v>
      </c>
    </row>
    <row r="82" spans="1:2" x14ac:dyDescent="0.2">
      <c r="A82" s="4" t="s">
        <v>271</v>
      </c>
      <c r="B82" s="2">
        <v>0.30951443144147878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8" sqref="D8"/>
    </sheetView>
  </sheetViews>
  <sheetFormatPr defaultRowHeight="14.25" x14ac:dyDescent="0.2"/>
  <cols>
    <col min="2" max="2" width="15" customWidth="1"/>
    <col min="3" max="3" width="15.75" customWidth="1"/>
    <col min="4" max="4" width="16.375" customWidth="1"/>
    <col min="5" max="5" width="23.625" customWidth="1"/>
    <col min="25" max="25" width="9" customWidth="1"/>
  </cols>
  <sheetData>
    <row r="1" spans="1:5" x14ac:dyDescent="0.2">
      <c r="A1" t="s">
        <v>5</v>
      </c>
    </row>
    <row r="2" spans="1:5" x14ac:dyDescent="0.2">
      <c r="B2" s="2" t="s">
        <v>4</v>
      </c>
      <c r="C2" s="2" t="s">
        <v>3</v>
      </c>
      <c r="D2" s="2" t="s">
        <v>6</v>
      </c>
      <c r="E2" s="2" t="s">
        <v>7</v>
      </c>
    </row>
    <row r="3" spans="1:5" x14ac:dyDescent="0.2">
      <c r="A3" t="s">
        <v>8</v>
      </c>
      <c r="B3">
        <v>572.52934449549525</v>
      </c>
      <c r="C3">
        <v>78.446237507355718</v>
      </c>
      <c r="D3">
        <v>3.1597663214618614</v>
      </c>
      <c r="E3">
        <f>D3*C3/B3</f>
        <v>0.43294161548970383</v>
      </c>
    </row>
    <row r="4" spans="1:5" x14ac:dyDescent="0.2">
      <c r="A4" t="s">
        <v>9</v>
      </c>
      <c r="B4">
        <v>392.16893597799702</v>
      </c>
      <c r="C4">
        <v>8.2511722473153899</v>
      </c>
      <c r="D4">
        <v>4.5071832184643377</v>
      </c>
      <c r="E4">
        <f t="shared" ref="E4:E16" si="0">D4*C4/B4</f>
        <v>9.4830420448816871E-2</v>
      </c>
    </row>
    <row r="5" spans="1:5" x14ac:dyDescent="0.2">
      <c r="A5" t="s">
        <v>10</v>
      </c>
      <c r="B5">
        <v>534.91405334446063</v>
      </c>
      <c r="C5">
        <v>99.058263241264839</v>
      </c>
      <c r="D5">
        <v>3.9866724642992546</v>
      </c>
      <c r="E5">
        <f t="shared" si="0"/>
        <v>0.73827346272944416</v>
      </c>
    </row>
    <row r="6" spans="1:5" x14ac:dyDescent="0.2">
      <c r="A6" t="s">
        <v>11</v>
      </c>
      <c r="B6">
        <v>469.35494786922578</v>
      </c>
      <c r="C6">
        <v>62.756120414634481</v>
      </c>
      <c r="D6">
        <v>2.2367106333125424</v>
      </c>
      <c r="E6">
        <f t="shared" si="0"/>
        <v>0.29906424226290496</v>
      </c>
    </row>
    <row r="7" spans="1:5" x14ac:dyDescent="0.2">
      <c r="A7" t="s">
        <v>12</v>
      </c>
      <c r="B7">
        <v>839.47960348438232</v>
      </c>
      <c r="C7">
        <v>58.660223824749053</v>
      </c>
      <c r="D7">
        <v>4.4294248340314475</v>
      </c>
      <c r="E7">
        <f t="shared" si="0"/>
        <v>0.30951443144147878</v>
      </c>
    </row>
    <row r="8" spans="1:5" x14ac:dyDescent="0.2">
      <c r="A8" t="s">
        <v>13</v>
      </c>
      <c r="B8" s="1">
        <v>354.02564126342537</v>
      </c>
      <c r="C8" s="1">
        <v>37.767060363365701</v>
      </c>
      <c r="D8" s="1">
        <v>4.1934724780084673</v>
      </c>
      <c r="E8">
        <f t="shared" si="0"/>
        <v>0.44735496458352264</v>
      </c>
    </row>
    <row r="9" spans="1:5" x14ac:dyDescent="0.2">
      <c r="A9" t="s">
        <v>14</v>
      </c>
      <c r="B9" s="1">
        <v>335.78961170529288</v>
      </c>
      <c r="C9" s="1">
        <v>44.755928376307516</v>
      </c>
      <c r="D9" s="1">
        <v>3.4967187585233868</v>
      </c>
      <c r="E9">
        <f t="shared" si="0"/>
        <v>0.46606234634177879</v>
      </c>
    </row>
    <row r="10" spans="1:5" x14ac:dyDescent="0.2">
      <c r="A10" t="s">
        <v>15</v>
      </c>
      <c r="B10" s="1">
        <v>296.9456917803343</v>
      </c>
      <c r="C10" s="1">
        <v>72.513299515629342</v>
      </c>
      <c r="D10" s="1">
        <v>1.8457714426401646</v>
      </c>
      <c r="E10">
        <f t="shared" si="0"/>
        <v>0.45073217481320427</v>
      </c>
    </row>
    <row r="11" spans="1:5" x14ac:dyDescent="0.2">
      <c r="A11" t="s">
        <v>16</v>
      </c>
      <c r="B11">
        <v>167.02412352777452</v>
      </c>
      <c r="C11">
        <v>22.875765700228921</v>
      </c>
      <c r="D11">
        <v>2.941293258872733</v>
      </c>
      <c r="E11">
        <f t="shared" si="0"/>
        <v>0.40284202080812992</v>
      </c>
    </row>
    <row r="12" spans="1:5" x14ac:dyDescent="0.2">
      <c r="A12" t="s">
        <v>17</v>
      </c>
      <c r="B12">
        <v>567.92238528573455</v>
      </c>
      <c r="C12">
        <v>20.262262727110496</v>
      </c>
      <c r="D12">
        <v>5.0733912520994746</v>
      </c>
      <c r="E12">
        <f t="shared" si="0"/>
        <v>0.18100780869157579</v>
      </c>
    </row>
    <row r="13" spans="1:5" x14ac:dyDescent="0.2">
      <c r="A13" t="s">
        <v>18</v>
      </c>
      <c r="B13">
        <v>281.66469969465959</v>
      </c>
      <c r="C13">
        <v>16.057553181509753</v>
      </c>
      <c r="D13">
        <v>7.2533390303051704</v>
      </c>
      <c r="E13">
        <f t="shared" si="0"/>
        <v>0.41350896065039977</v>
      </c>
    </row>
    <row r="14" spans="1:5" x14ac:dyDescent="0.2">
      <c r="A14" t="s">
        <v>19</v>
      </c>
      <c r="B14">
        <v>378.327357755062</v>
      </c>
      <c r="C14">
        <v>29.768049346050777</v>
      </c>
      <c r="D14">
        <v>2.873281422708466</v>
      </c>
      <c r="E14">
        <f t="shared" si="0"/>
        <v>0.22607929726206058</v>
      </c>
    </row>
    <row r="15" spans="1:5" x14ac:dyDescent="0.2">
      <c r="A15" t="s">
        <v>20</v>
      </c>
      <c r="B15">
        <v>546.4551056343613</v>
      </c>
      <c r="C15">
        <v>39.1516146102731</v>
      </c>
      <c r="D15">
        <v>2.7790973447956029</v>
      </c>
      <c r="E15">
        <f t="shared" si="0"/>
        <v>0.19911269395417455</v>
      </c>
    </row>
    <row r="16" spans="1:5" x14ac:dyDescent="0.2">
      <c r="A16" t="s">
        <v>272</v>
      </c>
      <c r="B16">
        <v>343.82469925743379</v>
      </c>
      <c r="C16">
        <v>16.682205660899687</v>
      </c>
      <c r="D16">
        <v>4.2528208534088714</v>
      </c>
      <c r="E16">
        <f t="shared" si="0"/>
        <v>0.20634478054879238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S28 a</vt:lpstr>
      <vt:lpstr>Figure S28 b</vt:lpstr>
      <vt:lpstr>Figure S28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2021-12-20T06:02:34Z</dcterms:modified>
</cp:coreProperties>
</file>