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un_everts\Desktop\Projecten\SK\2_SK_Quantific[eDNA]\"/>
    </mc:Choice>
  </mc:AlternateContent>
  <xr:revisionPtr revIDLastSave="0" documentId="13_ncr:1_{B4FFCE81-B9F9-4DAB-9FF3-5ACA3126C9B9}" xr6:coauthVersionLast="47" xr6:coauthVersionMax="47" xr10:uidLastSave="{00000000-0000-0000-0000-000000000000}"/>
  <bookViews>
    <workbookView xWindow="49170" yWindow="-2055" windowWidth="25440" windowHeight="15390" tabRatio="814" xr2:uid="{00000000-000D-0000-FFFF-FFFF00000000}"/>
  </bookViews>
  <sheets>
    <sheet name="Overview_Experimental_Ponds" sheetId="7" r:id="rId1"/>
    <sheet name="Overview_Management_Ponds" sheetId="3" r:id="rId2"/>
    <sheet name="Catches_ManagementPonds" sheetId="4" r:id="rId3"/>
    <sheet name="eDNA_Concentrations" sheetId="1" r:id="rId4"/>
    <sheet name="Abiotics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7" l="1"/>
  <c r="F34" i="4" l="1"/>
  <c r="J34" i="4" s="1"/>
  <c r="J33" i="4"/>
  <c r="F32" i="4"/>
  <c r="J32" i="4" s="1"/>
  <c r="F31" i="4"/>
  <c r="J31" i="4" s="1"/>
  <c r="F30" i="4"/>
  <c r="J30" i="4" s="1"/>
  <c r="F29" i="4"/>
  <c r="J29" i="4" s="1"/>
  <c r="F28" i="4"/>
  <c r="J28" i="4" s="1"/>
  <c r="F27" i="4"/>
  <c r="J27" i="4" s="1"/>
  <c r="F26" i="4"/>
  <c r="J26" i="4" s="1"/>
  <c r="F25" i="4"/>
  <c r="J25" i="4" s="1"/>
  <c r="F24" i="4"/>
  <c r="J24" i="4" s="1"/>
  <c r="F23" i="4"/>
  <c r="J23" i="4" s="1"/>
  <c r="F22" i="4"/>
  <c r="J22" i="4" s="1"/>
  <c r="F21" i="4"/>
  <c r="J21" i="4" s="1"/>
  <c r="F20" i="4"/>
  <c r="J20" i="4" s="1"/>
  <c r="F19" i="4"/>
  <c r="J19" i="4" s="1"/>
  <c r="F18" i="4"/>
  <c r="J18" i="4" s="1"/>
  <c r="F17" i="4"/>
  <c r="J17" i="4" s="1"/>
  <c r="F16" i="4"/>
  <c r="J16" i="4" s="1"/>
  <c r="F15" i="4"/>
  <c r="J15" i="4" s="1"/>
  <c r="F14" i="4"/>
  <c r="J14" i="4" s="1"/>
  <c r="F13" i="4"/>
  <c r="J13" i="4" s="1"/>
  <c r="F12" i="4"/>
  <c r="J12" i="4" s="1"/>
  <c r="F11" i="4"/>
  <c r="J11" i="4" s="1"/>
  <c r="F10" i="4"/>
  <c r="J10" i="4" s="1"/>
  <c r="F9" i="4"/>
  <c r="J9" i="4" s="1"/>
  <c r="F8" i="4"/>
  <c r="J8" i="4" s="1"/>
  <c r="F7" i="4"/>
  <c r="J7" i="4" s="1"/>
  <c r="F6" i="4"/>
  <c r="J6" i="4" s="1"/>
  <c r="J5" i="4"/>
  <c r="F4" i="4"/>
  <c r="J4" i="4" s="1"/>
  <c r="F3" i="4"/>
  <c r="J3" i="4" s="1"/>
  <c r="F2" i="4"/>
  <c r="J2" i="4" s="1"/>
  <c r="L33" i="3" l="1"/>
  <c r="I33" i="3"/>
  <c r="K33" i="3"/>
  <c r="J33" i="3"/>
  <c r="H33" i="3"/>
</calcChain>
</file>

<file path=xl/sharedStrings.xml><?xml version="1.0" encoding="utf-8"?>
<sst xmlns="http://schemas.openxmlformats.org/spreadsheetml/2006/main" count="951" uniqueCount="155">
  <si>
    <t>Lysis_Volume (µL)</t>
  </si>
  <si>
    <t>Vol_elution_µL</t>
  </si>
  <si>
    <t>Factor_Dilution</t>
  </si>
  <si>
    <t>Factor_Powerclean</t>
  </si>
  <si>
    <t>AcceptedDroplets</t>
  </si>
  <si>
    <t>E2021STF032</t>
  </si>
  <si>
    <t>E2021STF033</t>
  </si>
  <si>
    <t>E2021STF078</t>
  </si>
  <si>
    <t>E2021STF079</t>
  </si>
  <si>
    <t>E2021STF080</t>
  </si>
  <si>
    <t>E2021STF162</t>
  </si>
  <si>
    <t>E2021STF187</t>
  </si>
  <si>
    <t>E2021STF188</t>
  </si>
  <si>
    <t>E2021STF210</t>
  </si>
  <si>
    <t>E2021STF222</t>
  </si>
  <si>
    <t>E2021STF226</t>
  </si>
  <si>
    <t>E2021STF227</t>
  </si>
  <si>
    <t>E2021STF253</t>
  </si>
  <si>
    <t>E2021STF254</t>
  </si>
  <si>
    <t>E2021STF255</t>
  </si>
  <si>
    <t>E2021STF256</t>
  </si>
  <si>
    <t>E2021STF257</t>
  </si>
  <si>
    <t>E2021STF258</t>
  </si>
  <si>
    <t>E2021STF260</t>
  </si>
  <si>
    <t>E2021STF300</t>
  </si>
  <si>
    <t>E2021STF323</t>
  </si>
  <si>
    <t>E2021STF324</t>
  </si>
  <si>
    <t>E2021STF327</t>
  </si>
  <si>
    <t>E2021STF329</t>
  </si>
  <si>
    <t>E2021STF330</t>
  </si>
  <si>
    <t>E2021STF344</t>
  </si>
  <si>
    <t>E2021STF346</t>
  </si>
  <si>
    <t>E2021STF358</t>
  </si>
  <si>
    <t>E2021STF364</t>
  </si>
  <si>
    <t>E2021STF365</t>
  </si>
  <si>
    <t>E2021STF366</t>
  </si>
  <si>
    <t>E2021STF367</t>
  </si>
  <si>
    <t>E2021STF370</t>
  </si>
  <si>
    <t>E2021STF382</t>
  </si>
  <si>
    <t>E2021STF383</t>
  </si>
  <si>
    <t>E2021STF384</t>
  </si>
  <si>
    <t>E2021STF385</t>
  </si>
  <si>
    <t>E2021STF391</t>
  </si>
  <si>
    <t>E2021STF399</t>
  </si>
  <si>
    <t>E2021STF400</t>
  </si>
  <si>
    <t>E2021STF441</t>
  </si>
  <si>
    <t>E2021STF443</t>
  </si>
  <si>
    <t>E2021STF444</t>
  </si>
  <si>
    <t>E2021STF445</t>
  </si>
  <si>
    <t>E2021STF446</t>
  </si>
  <si>
    <t>E2021STF451</t>
  </si>
  <si>
    <t>E2021STF455</t>
  </si>
  <si>
    <t>E2021STF456</t>
  </si>
  <si>
    <t>E2021STF457</t>
  </si>
  <si>
    <t>E2021STF458</t>
  </si>
  <si>
    <t>E2021STF459</t>
  </si>
  <si>
    <t>Pond_ID</t>
  </si>
  <si>
    <t>ANTLKD0181</t>
  </si>
  <si>
    <t>ANTBAL0151</t>
  </si>
  <si>
    <t>ANTBAL0208</t>
  </si>
  <si>
    <t>ANTLKD0087</t>
  </si>
  <si>
    <t>ANTLKD0282</t>
  </si>
  <si>
    <t>ANTBAL0184</t>
  </si>
  <si>
    <t>ANTBAL0199</t>
  </si>
  <si>
    <t>ANTLKD0136</t>
  </si>
  <si>
    <t>ANTARE0229</t>
  </si>
  <si>
    <t>ANTLKD0074</t>
  </si>
  <si>
    <t>ANTLKD0325</t>
  </si>
  <si>
    <t>ANTNIJ0133</t>
  </si>
  <si>
    <t>ANTNIJ0158</t>
  </si>
  <si>
    <t>ANTARE0300</t>
  </si>
  <si>
    <t>ANTARE0246</t>
  </si>
  <si>
    <t>ANTGEE0519</t>
  </si>
  <si>
    <t>ANTLKD0346</t>
  </si>
  <si>
    <t>ANTLKD0084</t>
  </si>
  <si>
    <t>ANTBAL0216</t>
  </si>
  <si>
    <t>ANTBAL0159</t>
  </si>
  <si>
    <t>ANTBAL0180</t>
  </si>
  <si>
    <t>ANTBAL0114</t>
  </si>
  <si>
    <t>ANTHST0108</t>
  </si>
  <si>
    <t>ANTHST0121</t>
  </si>
  <si>
    <t>ANTBAL0102</t>
  </si>
  <si>
    <t>ANTBAL0236</t>
  </si>
  <si>
    <t>ANTMEE0146</t>
  </si>
  <si>
    <t>ANTLKD0122</t>
  </si>
  <si>
    <t>ANTHST0046</t>
  </si>
  <si>
    <t>S.E.M.</t>
  </si>
  <si>
    <t>Pond_ID_Official</t>
  </si>
  <si>
    <t>Pond_ID_MS</t>
  </si>
  <si>
    <t>Abiotics</t>
  </si>
  <si>
    <t>Circumference (m)</t>
  </si>
  <si>
    <t>Longitude (°N)</t>
  </si>
  <si>
    <t>Lattitude (°E)</t>
  </si>
  <si>
    <t>Area (m²)</t>
  </si>
  <si>
    <t>Water volume (m³)</t>
  </si>
  <si>
    <t>ANTBAL0619</t>
  </si>
  <si>
    <t>ANTNIJ0174</t>
  </si>
  <si>
    <t>ANTNIJ0190</t>
  </si>
  <si>
    <t>ANTNIJ0185</t>
  </si>
  <si>
    <t>Veerle22b</t>
  </si>
  <si>
    <t>TOTAL</t>
  </si>
  <si>
    <t>Pond_Type</t>
  </si>
  <si>
    <t>Management</t>
  </si>
  <si>
    <t>pH</t>
  </si>
  <si>
    <t>Experimental</t>
  </si>
  <si>
    <t>Turbiditeit (FNU)</t>
  </si>
  <si>
    <t>Oxygen (%)</t>
  </si>
  <si>
    <t>Conductivity (µS/cm)</t>
  </si>
  <si>
    <t>Introduced_Abundances</t>
  </si>
  <si>
    <t>25, 50, 250</t>
  </si>
  <si>
    <t>25, 50, 100, 250</t>
  </si>
  <si>
    <t>1, 5, 1000</t>
  </si>
  <si>
    <t>Sample_Code</t>
  </si>
  <si>
    <t>#_Positive_Droplets</t>
  </si>
  <si>
    <t>Mean_Amplitude_Positive_Droplets</t>
  </si>
  <si>
    <t>Conc_(copies/µL)</t>
  </si>
  <si>
    <t>Conc_(copies/µL)_PerL</t>
  </si>
  <si>
    <t>Filtered_vol_water_(L)</t>
  </si>
  <si>
    <t>Mean_Conc</t>
  </si>
  <si>
    <t>#_Post_Fyke_Samples</t>
  </si>
  <si>
    <t>#_Pre_Fyke_Samples</t>
  </si>
  <si>
    <t>#_Independent_Fykenetting_Actions</t>
  </si>
  <si>
    <t>#_Conventional_Abundance_Estimates</t>
  </si>
  <si>
    <t>ANTHST0108 </t>
  </si>
  <si>
    <t>Veerle 22b</t>
  </si>
  <si>
    <t>Catch_Start</t>
  </si>
  <si>
    <t>Catch_Stop</t>
  </si>
  <si>
    <t>Number_Catch_Days</t>
  </si>
  <si>
    <t>Number_Double_Fykes</t>
  </si>
  <si>
    <t>Total_Catch</t>
  </si>
  <si>
    <t>Caught_Tadpoles</t>
  </si>
  <si>
    <t>Caught_Juveniles</t>
  </si>
  <si>
    <t>Caught_Adults</t>
  </si>
  <si>
    <t>Total_CPUE</t>
  </si>
  <si>
    <t>Daily_Catches</t>
  </si>
  <si>
    <t>-</t>
  </si>
  <si>
    <t>Number_Tadpoles_Introduced</t>
  </si>
  <si>
    <t>Nij0174</t>
  </si>
  <si>
    <t>Nij0185</t>
  </si>
  <si>
    <t>NIJ0190</t>
  </si>
  <si>
    <t>Date_Introduced</t>
  </si>
  <si>
    <t>Date_eDNA_Sample</t>
  </si>
  <si>
    <t>E2021STF348</t>
  </si>
  <si>
    <t>E2021STF349</t>
  </si>
  <si>
    <t>E2021STF360</t>
  </si>
  <si>
    <t>E2021STF362</t>
  </si>
  <si>
    <t>E2021STF375</t>
  </si>
  <si>
    <t>E2021STF377</t>
  </si>
  <si>
    <t>E2021STF379</t>
  </si>
  <si>
    <t>E2020KRW082</t>
  </si>
  <si>
    <t># Samples</t>
  </si>
  <si>
    <t>Number_introduced_Tadpoles</t>
  </si>
  <si>
    <t>E2021STF543</t>
  </si>
  <si>
    <t>E2021STF546</t>
  </si>
  <si>
    <t>NO IPC AMPLIFICATION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</si>
</sst>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</cellStyleXfs>
  <cellXfs count="32">
    <xf numFmtId="0" fontId="0" fillId="0" borderId="0" xfId="0"/>
    <xf numFmtId="0" fontId="0" fillId="0" borderId="0" xfId="0"/>
    <xf numFmtId="0" fontId="14" fillId="0" borderId="0" xfId="0" applyFont="1"/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0" borderId="0" xfId="0" applyFill="1"/>
    <xf numFmtId="0" fontId="20" fillId="0" borderId="0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right"/>
    </xf>
    <xf numFmtId="0" fontId="0" fillId="33" borderId="11" xfId="0" applyFill="1" applyBorder="1"/>
    <xf numFmtId="0" fontId="16" fillId="33" borderId="11" xfId="0" applyFont="1" applyFill="1" applyBorder="1"/>
    <xf numFmtId="0" fontId="16" fillId="0" borderId="0" xfId="0" applyFont="1" applyFill="1"/>
    <xf numFmtId="0" fontId="16" fillId="33" borderId="12" xfId="0" applyFont="1" applyFill="1" applyBorder="1"/>
    <xf numFmtId="0" fontId="0" fillId="0" borderId="0" xfId="0"/>
    <xf numFmtId="0" fontId="21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0" xfId="0" applyNumberForma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6" fontId="0" fillId="0" borderId="0" xfId="0" applyNumberFormat="1" applyFill="1" applyAlignment="1">
      <alignment horizontal="center"/>
    </xf>
    <xf numFmtId="4" fontId="0" fillId="0" borderId="0" xfId="0" applyNumberFormat="1" applyAlignment="1">
      <alignment horizont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Standaard 2" xfId="42" xr:uid="{00000000-0005-0000-0000-000025000000}"/>
    <cellStyle name="Standaard 2 2" xfId="43" xr:uid="{00000000-0005-0000-0000-000026000000}"/>
    <cellStyle name="Standaard 2 3" xfId="45" xr:uid="{00000000-0005-0000-0000-000027000000}"/>
    <cellStyle name="Standaard 2 3 2" xfId="46" xr:uid="{00000000-0005-0000-0000-000028000000}"/>
    <cellStyle name="Standaard 2 3 3" xfId="47" xr:uid="{00000000-0005-0000-0000-000029000000}"/>
    <cellStyle name="Standaard 2 3 3 2" xfId="48" xr:uid="{00000000-0005-0000-0000-00002A000000}"/>
    <cellStyle name="Standaard 3" xfId="44" xr:uid="{00000000-0005-0000-0000-00002B000000}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21">
    <dxf>
      <fill>
        <patternFill patternType="solid">
          <fgColor rgb="FFE7F9EF"/>
          <bgColor rgb="FFE7F9E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63D297"/>
          <bgColor rgb="FF63D297"/>
        </patternFill>
      </fill>
    </dxf>
    <dxf>
      <fill>
        <patternFill patternType="solid">
          <fgColor rgb="FFE7F9EF"/>
          <bgColor rgb="FFE7F9E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63D297"/>
          <bgColor rgb="FF63D297"/>
        </patternFill>
      </fill>
    </dxf>
    <dxf>
      <fill>
        <patternFill patternType="solid">
          <fgColor rgb="FFE7F9EF"/>
          <bgColor rgb="FFE7F9E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63D297"/>
          <bgColor rgb="FF63D297"/>
        </patternFill>
      </fill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b/>
        <color rgb="FF000000"/>
      </font>
      <fill>
        <patternFill patternType="solid">
          <fgColor rgb="FFD9D9D9"/>
          <bgColor rgb="FFD9D9D9"/>
        </patternFill>
      </fill>
      <border>
        <top style="double">
          <color rgb="FF000000"/>
        </top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FFFFFF"/>
          <bgColor rgb="FFFFFFFF"/>
        </patternFill>
      </fill>
    </dxf>
  </dxfs>
  <tableStyles count="5" defaultTableStyle="TableStyleMedium2" defaultPivotStyle="PivotStyleLight16">
    <tableStyle name="Google Sheets Pivot Table Style" table="0" count="12" xr9:uid="{00000000-0011-0000-FFFF-FFFF00000000}">
      <tableStyleElement type="wholeTable" dxfId="20"/>
      <tableStyleElement type="headerRow" dxfId="19"/>
      <tableStyleElement type="totalRow" dxfId="18"/>
      <tableStyleElement type="firstSubtotalRow" dxfId="17"/>
      <tableStyleElement type="secondSubtotalRow" dxfId="16"/>
      <tableStyleElement type="thirdSubtotalRow" dxfId="15"/>
      <tableStyleElement type="firstColumnSubheading" dxfId="14"/>
      <tableStyleElement type="secondColumnSubheading" dxfId="13"/>
      <tableStyleElement type="thirdColumnSubheading" dxfId="12"/>
      <tableStyleElement type="firstRowSubheading" dxfId="11"/>
      <tableStyleElement type="secondRowSubheading" dxfId="10"/>
      <tableStyleElement type="thirdRowSubheading" dxfId="9"/>
    </tableStyle>
    <tableStyle name="Tabelstijl 1" pivot="0" count="0" xr9:uid="{00000000-0011-0000-FFFF-FFFF01000000}"/>
    <tableStyle name="Formulierreacties 1-style" pivot="0" count="3" xr9:uid="{00000000-0011-0000-FFFF-FFFF02000000}">
      <tableStyleElement type="headerRow" dxfId="8"/>
      <tableStyleElement type="firstRowStripe" dxfId="7"/>
      <tableStyleElement type="secondRowStripe" dxfId="6"/>
    </tableStyle>
    <tableStyle name="Gebruikers-style" pivot="0" count="3" xr9:uid="{00000000-0011-0000-FFFF-FFFF03000000}">
      <tableStyleElement type="headerRow" dxfId="5"/>
      <tableStyleElement type="firstRowStripe" dxfId="4"/>
      <tableStyleElement type="secondRowStripe" dxfId="3"/>
    </tableStyle>
    <tableStyle name="Afschot-style" pivot="0" count="3" xr9:uid="{00000000-0011-0000-FFFF-FFFF04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G15" sqref="G15"/>
    </sheetView>
  </sheetViews>
  <sheetFormatPr defaultRowHeight="15" x14ac:dyDescent="0.25"/>
  <cols>
    <col min="1" max="1" width="12.28515625" bestFit="1" customWidth="1"/>
    <col min="2" max="2" width="16" bestFit="1" customWidth="1"/>
    <col min="3" max="3" width="14" bestFit="1" customWidth="1"/>
    <col min="4" max="4" width="19.140625" bestFit="1" customWidth="1"/>
    <col min="5" max="5" width="17.85546875" bestFit="1" customWidth="1"/>
    <col min="6" max="6" width="9.42578125" bestFit="1" customWidth="1"/>
    <col min="7" max="7" width="18.28515625" bestFit="1" customWidth="1"/>
    <col min="8" max="8" width="23" bestFit="1" customWidth="1"/>
  </cols>
  <sheetData>
    <row r="1" spans="1:9" x14ac:dyDescent="0.25">
      <c r="A1" s="24" t="s">
        <v>88</v>
      </c>
      <c r="B1" s="24" t="s">
        <v>87</v>
      </c>
      <c r="C1" s="24" t="s">
        <v>91</v>
      </c>
      <c r="D1" s="24" t="s">
        <v>92</v>
      </c>
      <c r="E1" s="24" t="s">
        <v>90</v>
      </c>
      <c r="F1" s="24" t="s">
        <v>93</v>
      </c>
      <c r="G1" s="24" t="s">
        <v>94</v>
      </c>
      <c r="H1" s="24" t="s">
        <v>108</v>
      </c>
      <c r="I1" s="22" t="s">
        <v>89</v>
      </c>
    </row>
    <row r="2" spans="1:9" x14ac:dyDescent="0.25">
      <c r="A2" s="29">
        <v>1</v>
      </c>
      <c r="B2" s="29" t="s">
        <v>96</v>
      </c>
      <c r="C2" s="23">
        <v>51.138100000000001</v>
      </c>
      <c r="D2" s="23">
        <v>4.6079999999999997</v>
      </c>
      <c r="E2" s="23">
        <v>119.09399999999999</v>
      </c>
      <c r="F2" s="23">
        <v>927.30100000000004</v>
      </c>
      <c r="G2" s="31">
        <v>1587.508</v>
      </c>
      <c r="H2" s="23" t="s">
        <v>109</v>
      </c>
      <c r="I2" s="23">
        <v>1</v>
      </c>
    </row>
    <row r="3" spans="1:9" x14ac:dyDescent="0.25">
      <c r="A3" s="29">
        <v>2</v>
      </c>
      <c r="B3" s="29" t="s">
        <v>98</v>
      </c>
      <c r="C3" s="23">
        <v>51.137799999999999</v>
      </c>
      <c r="D3" s="23">
        <v>4.6074000000000002</v>
      </c>
      <c r="E3" s="23">
        <v>122.667</v>
      </c>
      <c r="F3" s="23">
        <v>947.59</v>
      </c>
      <c r="G3" s="31">
        <v>1258.489</v>
      </c>
      <c r="H3" s="23" t="s">
        <v>110</v>
      </c>
      <c r="I3" s="23">
        <v>1</v>
      </c>
    </row>
    <row r="4" spans="1:9" x14ac:dyDescent="0.25">
      <c r="A4" s="29">
        <v>3</v>
      </c>
      <c r="B4" s="29" t="s">
        <v>97</v>
      </c>
      <c r="C4" s="23">
        <v>51.137999999999998</v>
      </c>
      <c r="D4" s="23">
        <v>4.6070000000000002</v>
      </c>
      <c r="E4" s="23">
        <v>123.089</v>
      </c>
      <c r="F4" s="23">
        <v>891.09</v>
      </c>
      <c r="G4" s="31">
        <v>1536.886</v>
      </c>
      <c r="H4" s="23" t="s">
        <v>111</v>
      </c>
      <c r="I4" s="23">
        <v>1</v>
      </c>
    </row>
    <row r="5" spans="1:9" x14ac:dyDescent="0.25">
      <c r="A5" s="24" t="s">
        <v>56</v>
      </c>
      <c r="B5" s="24" t="s">
        <v>136</v>
      </c>
      <c r="C5" s="24" t="s">
        <v>140</v>
      </c>
      <c r="D5" s="24" t="s">
        <v>141</v>
      </c>
      <c r="E5" s="24" t="s">
        <v>150</v>
      </c>
      <c r="F5" s="11"/>
      <c r="G5" s="6"/>
      <c r="H5" s="6"/>
      <c r="I5" s="6"/>
    </row>
    <row r="6" spans="1:9" x14ac:dyDescent="0.25">
      <c r="A6" s="21" t="s">
        <v>137</v>
      </c>
      <c r="B6" s="21">
        <v>25</v>
      </c>
      <c r="C6" s="30">
        <v>44377</v>
      </c>
      <c r="D6" s="30">
        <v>44382</v>
      </c>
      <c r="E6" s="23">
        <v>1</v>
      </c>
      <c r="G6" s="6"/>
      <c r="H6" s="24"/>
      <c r="I6" s="24"/>
    </row>
    <row r="7" spans="1:9" x14ac:dyDescent="0.25">
      <c r="A7" s="21" t="s">
        <v>137</v>
      </c>
      <c r="B7" s="21">
        <v>50</v>
      </c>
      <c r="C7" s="30">
        <v>44382</v>
      </c>
      <c r="D7" s="30">
        <v>44386</v>
      </c>
      <c r="E7" s="23">
        <v>2</v>
      </c>
      <c r="G7" s="6"/>
      <c r="H7" s="24"/>
      <c r="I7" s="24"/>
    </row>
    <row r="8" spans="1:9" x14ac:dyDescent="0.25">
      <c r="A8" s="21" t="s">
        <v>137</v>
      </c>
      <c r="B8" s="21">
        <v>250</v>
      </c>
      <c r="C8" s="30">
        <v>44391</v>
      </c>
      <c r="D8" s="30">
        <v>44397</v>
      </c>
      <c r="E8" s="23">
        <v>2</v>
      </c>
      <c r="G8" s="6"/>
      <c r="H8" s="21"/>
      <c r="I8" s="21"/>
    </row>
    <row r="9" spans="1:9" x14ac:dyDescent="0.25">
      <c r="A9" s="21" t="s">
        <v>138</v>
      </c>
      <c r="B9" s="21">
        <v>25</v>
      </c>
      <c r="C9" s="30">
        <v>44377</v>
      </c>
      <c r="D9" s="30">
        <v>44382</v>
      </c>
      <c r="E9" s="23">
        <v>1</v>
      </c>
      <c r="G9" s="6"/>
      <c r="H9" s="21"/>
      <c r="I9" s="21"/>
    </row>
    <row r="10" spans="1:9" x14ac:dyDescent="0.25">
      <c r="A10" s="21" t="s">
        <v>138</v>
      </c>
      <c r="B10" s="21">
        <v>50</v>
      </c>
      <c r="C10" s="30">
        <v>44382</v>
      </c>
      <c r="D10" s="30">
        <v>44386</v>
      </c>
      <c r="E10" s="23">
        <v>1</v>
      </c>
      <c r="G10" s="6"/>
      <c r="H10" s="21"/>
      <c r="I10" s="21"/>
    </row>
    <row r="11" spans="1:9" x14ac:dyDescent="0.25">
      <c r="A11" s="21" t="s">
        <v>138</v>
      </c>
      <c r="B11" s="21">
        <v>100</v>
      </c>
      <c r="C11" s="30">
        <v>44386</v>
      </c>
      <c r="D11" s="30">
        <v>44391</v>
      </c>
      <c r="E11" s="23">
        <v>2</v>
      </c>
      <c r="G11" s="6"/>
      <c r="H11" s="21"/>
      <c r="I11" s="21"/>
    </row>
    <row r="12" spans="1:9" x14ac:dyDescent="0.25">
      <c r="A12" s="21" t="s">
        <v>138</v>
      </c>
      <c r="B12" s="21">
        <v>250</v>
      </c>
      <c r="C12" s="30">
        <v>44391</v>
      </c>
      <c r="D12" s="30">
        <v>44397</v>
      </c>
      <c r="E12" s="23">
        <v>2</v>
      </c>
      <c r="G12" s="6"/>
      <c r="H12" s="21"/>
      <c r="I12" s="21"/>
    </row>
    <row r="13" spans="1:9" x14ac:dyDescent="0.25">
      <c r="A13" s="21" t="s">
        <v>138</v>
      </c>
      <c r="B13" s="21">
        <v>500</v>
      </c>
      <c r="C13" s="30">
        <v>44397</v>
      </c>
      <c r="D13" s="30">
        <v>44400</v>
      </c>
      <c r="E13" s="23">
        <v>2</v>
      </c>
      <c r="G13" s="6"/>
      <c r="H13" s="21"/>
      <c r="I13" s="21"/>
    </row>
    <row r="14" spans="1:9" s="13" customFormat="1" x14ac:dyDescent="0.25">
      <c r="A14" s="21" t="s">
        <v>139</v>
      </c>
      <c r="B14" s="21">
        <v>1</v>
      </c>
      <c r="C14" s="30">
        <v>44377</v>
      </c>
      <c r="D14" s="30">
        <v>44382</v>
      </c>
      <c r="E14" s="23">
        <v>1</v>
      </c>
      <c r="G14" s="6"/>
      <c r="H14" s="21"/>
      <c r="I14" s="21"/>
    </row>
    <row r="15" spans="1:9" s="13" customFormat="1" x14ac:dyDescent="0.25">
      <c r="A15" s="21" t="s">
        <v>139</v>
      </c>
      <c r="B15" s="21">
        <v>5</v>
      </c>
      <c r="C15" s="30">
        <v>44382</v>
      </c>
      <c r="D15" s="30">
        <v>44386</v>
      </c>
      <c r="E15" s="23">
        <v>1</v>
      </c>
      <c r="G15" s="6"/>
      <c r="H15" s="21"/>
      <c r="I15" s="21"/>
    </row>
    <row r="16" spans="1:9" x14ac:dyDescent="0.25">
      <c r="A16" s="21" t="s">
        <v>139</v>
      </c>
      <c r="B16" s="21">
        <v>1000</v>
      </c>
      <c r="C16" s="30">
        <v>44396</v>
      </c>
      <c r="D16" s="30">
        <v>44400</v>
      </c>
      <c r="E16" s="23">
        <v>2</v>
      </c>
      <c r="G16" s="6"/>
      <c r="H16" s="21"/>
      <c r="I16" s="21"/>
    </row>
    <row r="17" spans="4:9" x14ac:dyDescent="0.25">
      <c r="D17" s="8" t="s">
        <v>100</v>
      </c>
      <c r="E17" s="12">
        <f>SUM(E6:E16)</f>
        <v>17</v>
      </c>
      <c r="G17" s="6"/>
      <c r="H17" s="6"/>
      <c r="I17" s="6"/>
    </row>
  </sheetData>
  <sortState xmlns:xlrd2="http://schemas.microsoft.com/office/spreadsheetml/2017/richdata2" ref="A6:D16">
    <sortCondition ref="A6:A16"/>
    <sortCondition ref="B6:B1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25" sqref="F25"/>
    </sheetView>
  </sheetViews>
  <sheetFormatPr defaultRowHeight="15" x14ac:dyDescent="0.25"/>
  <cols>
    <col min="1" max="1" width="12.28515625" bestFit="1" customWidth="1"/>
    <col min="2" max="2" width="16" bestFit="1" customWidth="1"/>
    <col min="3" max="3" width="14" style="3" bestFit="1" customWidth="1"/>
    <col min="4" max="4" width="12.5703125" style="3" bestFit="1" customWidth="1"/>
    <col min="5" max="5" width="17.85546875" style="3" bestFit="1" customWidth="1"/>
    <col min="6" max="6" width="9.42578125" style="3" bestFit="1" customWidth="1"/>
    <col min="7" max="7" width="18.28515625" style="3" bestFit="1" customWidth="1"/>
    <col min="8" max="8" width="19.85546875" bestFit="1" customWidth="1"/>
    <col min="9" max="9" width="20.7109375" bestFit="1" customWidth="1"/>
    <col min="10" max="10" width="34.5703125" style="3" bestFit="1" customWidth="1"/>
    <col min="11" max="11" width="36.28515625" bestFit="1" customWidth="1"/>
    <col min="12" max="12" width="8.140625" bestFit="1" customWidth="1"/>
  </cols>
  <sheetData>
    <row r="1" spans="1:12" x14ac:dyDescent="0.25">
      <c r="A1" s="24" t="s">
        <v>88</v>
      </c>
      <c r="B1" s="24" t="s">
        <v>87</v>
      </c>
      <c r="C1" s="24" t="s">
        <v>91</v>
      </c>
      <c r="D1" s="24" t="s">
        <v>92</v>
      </c>
      <c r="E1" s="24" t="s">
        <v>90</v>
      </c>
      <c r="F1" s="24" t="s">
        <v>93</v>
      </c>
      <c r="G1" s="24" t="s">
        <v>94</v>
      </c>
      <c r="H1" s="24" t="s">
        <v>120</v>
      </c>
      <c r="I1" s="24" t="s">
        <v>119</v>
      </c>
      <c r="J1" s="24" t="s">
        <v>121</v>
      </c>
      <c r="K1" s="24" t="s">
        <v>122</v>
      </c>
      <c r="L1" s="22" t="s">
        <v>89</v>
      </c>
    </row>
    <row r="2" spans="1:12" x14ac:dyDescent="0.25">
      <c r="A2" s="21">
        <v>26</v>
      </c>
      <c r="B2" s="21" t="s">
        <v>65</v>
      </c>
      <c r="C2" s="21">
        <v>51.3264</v>
      </c>
      <c r="D2" s="21">
        <v>5.1073000000000004</v>
      </c>
      <c r="E2" s="21">
        <v>206.2</v>
      </c>
      <c r="F2" s="27">
        <v>2820.4209999999998</v>
      </c>
      <c r="G2" s="27">
        <v>6001.8339999999998</v>
      </c>
      <c r="H2" s="21">
        <v>2</v>
      </c>
      <c r="I2" s="21">
        <v>2</v>
      </c>
      <c r="J2" s="21">
        <v>2</v>
      </c>
      <c r="K2" s="28">
        <v>2</v>
      </c>
      <c r="L2" s="28">
        <v>1</v>
      </c>
    </row>
    <row r="3" spans="1:12" x14ac:dyDescent="0.25">
      <c r="A3" s="21">
        <v>25</v>
      </c>
      <c r="B3" s="21" t="s">
        <v>71</v>
      </c>
      <c r="C3" s="21">
        <v>51.327199999999998</v>
      </c>
      <c r="D3" s="21">
        <v>5.1054000000000004</v>
      </c>
      <c r="E3" s="21">
        <v>153.08199999999999</v>
      </c>
      <c r="F3" s="27">
        <v>1407.5239999999999</v>
      </c>
      <c r="G3" s="27">
        <v>1708.078</v>
      </c>
      <c r="H3" s="21">
        <v>1</v>
      </c>
      <c r="I3" s="21">
        <v>0</v>
      </c>
      <c r="J3" s="21">
        <v>1</v>
      </c>
      <c r="K3" s="21">
        <v>0</v>
      </c>
      <c r="L3" s="21">
        <v>1</v>
      </c>
    </row>
    <row r="4" spans="1:12" x14ac:dyDescent="0.25">
      <c r="A4" s="21">
        <v>27</v>
      </c>
      <c r="B4" s="21" t="s">
        <v>70</v>
      </c>
      <c r="C4" s="21">
        <v>51.325499999999998</v>
      </c>
      <c r="D4" s="21">
        <v>5.1101999999999999</v>
      </c>
      <c r="E4" s="21">
        <v>147.98480000000001</v>
      </c>
      <c r="F4" s="27">
        <v>1353.087</v>
      </c>
      <c r="G4" s="21" t="s">
        <v>135</v>
      </c>
      <c r="H4" s="21">
        <v>1</v>
      </c>
      <c r="I4" s="21">
        <v>0</v>
      </c>
      <c r="J4" s="21">
        <v>1</v>
      </c>
      <c r="K4" s="21">
        <v>0</v>
      </c>
      <c r="L4" s="28">
        <v>0</v>
      </c>
    </row>
    <row r="5" spans="1:12" x14ac:dyDescent="0.25">
      <c r="A5" s="21">
        <v>24</v>
      </c>
      <c r="B5" s="21" t="s">
        <v>81</v>
      </c>
      <c r="C5" s="21">
        <v>51.144100000000002</v>
      </c>
      <c r="D5" s="21">
        <v>5.1562000000000001</v>
      </c>
      <c r="E5" s="21">
        <v>153.108</v>
      </c>
      <c r="F5" s="27">
        <v>1274.5119999999999</v>
      </c>
      <c r="G5" s="27">
        <v>2948</v>
      </c>
      <c r="H5" s="21">
        <v>2</v>
      </c>
      <c r="I5" s="21">
        <v>2</v>
      </c>
      <c r="J5" s="21">
        <v>2</v>
      </c>
      <c r="K5" s="21">
        <v>2</v>
      </c>
      <c r="L5" s="21">
        <v>0</v>
      </c>
    </row>
    <row r="6" spans="1:12" x14ac:dyDescent="0.25">
      <c r="A6" s="21">
        <v>17</v>
      </c>
      <c r="B6" s="21" t="s">
        <v>78</v>
      </c>
      <c r="C6" s="21">
        <v>51.145099999999999</v>
      </c>
      <c r="D6" s="21">
        <v>5.1497000000000002</v>
      </c>
      <c r="E6" s="21">
        <v>124.393</v>
      </c>
      <c r="F6" s="21">
        <v>966.43039999999996</v>
      </c>
      <c r="G6" s="21">
        <v>738.28800000000001</v>
      </c>
      <c r="H6" s="21">
        <v>2</v>
      </c>
      <c r="I6" s="21">
        <v>2</v>
      </c>
      <c r="J6" s="21">
        <v>1</v>
      </c>
      <c r="K6" s="21">
        <v>1</v>
      </c>
      <c r="L6" s="21">
        <v>1</v>
      </c>
    </row>
    <row r="7" spans="1:12" x14ac:dyDescent="0.25">
      <c r="A7" s="21">
        <v>23</v>
      </c>
      <c r="B7" s="21" t="s">
        <v>58</v>
      </c>
      <c r="C7" s="21">
        <v>51.144300000000001</v>
      </c>
      <c r="D7" s="21">
        <v>5.1554000000000002</v>
      </c>
      <c r="E7" s="21">
        <v>81.256</v>
      </c>
      <c r="F7" s="21">
        <v>385.32830000000001</v>
      </c>
      <c r="G7" s="21">
        <v>343.16699999999997</v>
      </c>
      <c r="H7" s="21">
        <v>1</v>
      </c>
      <c r="I7" s="21">
        <v>0</v>
      </c>
      <c r="J7" s="21">
        <v>1</v>
      </c>
      <c r="K7" s="21">
        <v>0</v>
      </c>
      <c r="L7" s="21">
        <v>1</v>
      </c>
    </row>
    <row r="8" spans="1:12" x14ac:dyDescent="0.25">
      <c r="A8" s="21">
        <v>16</v>
      </c>
      <c r="B8" s="21" t="s">
        <v>76</v>
      </c>
      <c r="C8" s="21">
        <v>51.145099999999999</v>
      </c>
      <c r="D8" s="21">
        <v>5.149</v>
      </c>
      <c r="E8" s="21">
        <v>118.47799999999999</v>
      </c>
      <c r="F8" s="21">
        <v>978.79</v>
      </c>
      <c r="G8" s="27">
        <v>1147</v>
      </c>
      <c r="H8" s="21">
        <v>2</v>
      </c>
      <c r="I8" s="21">
        <v>0</v>
      </c>
      <c r="J8" s="21">
        <v>1</v>
      </c>
      <c r="K8" s="21">
        <v>0</v>
      </c>
      <c r="L8" s="21">
        <v>1</v>
      </c>
    </row>
    <row r="9" spans="1:12" x14ac:dyDescent="0.25">
      <c r="A9" s="21">
        <v>20</v>
      </c>
      <c r="B9" s="21" t="s">
        <v>77</v>
      </c>
      <c r="C9" s="21">
        <v>51.145499999999998</v>
      </c>
      <c r="D9" s="21">
        <v>5.1487999999999996</v>
      </c>
      <c r="E9" s="21">
        <v>170.16329999999999</v>
      </c>
      <c r="F9" s="27">
        <v>1624.7650000000001</v>
      </c>
      <c r="G9" s="27">
        <v>2404</v>
      </c>
      <c r="H9" s="21">
        <v>2</v>
      </c>
      <c r="I9" s="21">
        <v>2</v>
      </c>
      <c r="J9" s="21">
        <v>1</v>
      </c>
      <c r="K9" s="21">
        <v>1</v>
      </c>
      <c r="L9" s="21">
        <v>1</v>
      </c>
    </row>
    <row r="10" spans="1:12" x14ac:dyDescent="0.25">
      <c r="A10" s="21">
        <v>21</v>
      </c>
      <c r="B10" s="21" t="s">
        <v>62</v>
      </c>
      <c r="C10" s="21">
        <v>51.1462</v>
      </c>
      <c r="D10" s="21">
        <v>5.1553000000000004</v>
      </c>
      <c r="E10" s="21">
        <v>116.367</v>
      </c>
      <c r="F10" s="21">
        <v>817.81399999999996</v>
      </c>
      <c r="G10" s="21">
        <v>796.30499999999995</v>
      </c>
      <c r="H10" s="21">
        <v>1</v>
      </c>
      <c r="I10" s="21">
        <v>0</v>
      </c>
      <c r="J10" s="21">
        <v>1</v>
      </c>
      <c r="K10" s="21">
        <v>0</v>
      </c>
      <c r="L10" s="21">
        <v>1</v>
      </c>
    </row>
    <row r="11" spans="1:12" x14ac:dyDescent="0.25">
      <c r="A11" s="21">
        <v>22</v>
      </c>
      <c r="B11" s="21" t="s">
        <v>63</v>
      </c>
      <c r="C11" s="21">
        <v>51.1447</v>
      </c>
      <c r="D11" s="21">
        <v>5.1535000000000002</v>
      </c>
      <c r="E11" s="21">
        <v>116.113</v>
      </c>
      <c r="F11" s="21">
        <v>845.06600000000003</v>
      </c>
      <c r="G11" s="21" t="s">
        <v>135</v>
      </c>
      <c r="H11" s="21">
        <v>1</v>
      </c>
      <c r="I11" s="21">
        <v>0</v>
      </c>
      <c r="J11" s="21">
        <v>1</v>
      </c>
      <c r="K11" s="21">
        <v>0</v>
      </c>
      <c r="L11" s="21">
        <v>0</v>
      </c>
    </row>
    <row r="12" spans="1:12" x14ac:dyDescent="0.25">
      <c r="A12" s="21">
        <v>19</v>
      </c>
      <c r="B12" s="21" t="s">
        <v>59</v>
      </c>
      <c r="C12" s="21">
        <v>51.1462</v>
      </c>
      <c r="D12" s="21">
        <v>5.1509999999999998</v>
      </c>
      <c r="E12" s="21">
        <v>109.235</v>
      </c>
      <c r="F12" s="21">
        <v>471.08800000000002</v>
      </c>
      <c r="G12" s="21" t="s">
        <v>135</v>
      </c>
      <c r="H12" s="21">
        <v>1</v>
      </c>
      <c r="I12" s="21">
        <v>0</v>
      </c>
      <c r="J12" s="21">
        <v>1</v>
      </c>
      <c r="K12" s="21">
        <v>0</v>
      </c>
      <c r="L12" s="21">
        <v>0</v>
      </c>
    </row>
    <row r="13" spans="1:12" x14ac:dyDescent="0.25">
      <c r="A13" s="21">
        <v>15</v>
      </c>
      <c r="B13" s="21" t="s">
        <v>75</v>
      </c>
      <c r="C13" s="21">
        <v>51.145000000000003</v>
      </c>
      <c r="D13" s="21">
        <v>5.1482999999999999</v>
      </c>
      <c r="E13" s="21">
        <v>116.672</v>
      </c>
      <c r="F13" s="21">
        <v>882.505</v>
      </c>
      <c r="G13" s="21">
        <v>813.40499999999997</v>
      </c>
      <c r="H13" s="21">
        <v>2</v>
      </c>
      <c r="I13" s="21">
        <v>0</v>
      </c>
      <c r="J13" s="21">
        <v>1</v>
      </c>
      <c r="K13" s="21">
        <v>0</v>
      </c>
      <c r="L13" s="21">
        <v>1</v>
      </c>
    </row>
    <row r="14" spans="1:12" x14ac:dyDescent="0.25">
      <c r="A14" s="21">
        <v>30</v>
      </c>
      <c r="B14" s="21" t="s">
        <v>82</v>
      </c>
      <c r="C14" s="21">
        <v>51.186700000000002</v>
      </c>
      <c r="D14" s="21">
        <v>5.1584000000000003</v>
      </c>
      <c r="E14" s="21">
        <v>130.32</v>
      </c>
      <c r="F14" s="27">
        <v>1089.037</v>
      </c>
      <c r="G14" s="21">
        <v>674.22299999999996</v>
      </c>
      <c r="H14" s="21">
        <v>1</v>
      </c>
      <c r="I14" s="21">
        <v>1</v>
      </c>
      <c r="J14" s="21">
        <v>1</v>
      </c>
      <c r="K14" s="21">
        <v>0</v>
      </c>
      <c r="L14" s="28">
        <v>1</v>
      </c>
    </row>
    <row r="15" spans="1:12" x14ac:dyDescent="0.25">
      <c r="A15" s="21">
        <v>18</v>
      </c>
      <c r="B15" s="21" t="s">
        <v>95</v>
      </c>
      <c r="C15" s="21">
        <v>51.143300000000004</v>
      </c>
      <c r="D15" s="21">
        <v>5.1467999999999998</v>
      </c>
      <c r="E15" s="21">
        <v>65.769000000000005</v>
      </c>
      <c r="F15" s="21">
        <v>100.51600000000001</v>
      </c>
      <c r="G15" s="21">
        <v>19.545999999999999</v>
      </c>
      <c r="H15" s="21">
        <v>1</v>
      </c>
      <c r="I15" s="21">
        <v>0</v>
      </c>
      <c r="J15" s="21">
        <v>1</v>
      </c>
      <c r="K15" s="21">
        <v>0</v>
      </c>
      <c r="L15" s="21">
        <v>1</v>
      </c>
    </row>
    <row r="16" spans="1:12" x14ac:dyDescent="0.25">
      <c r="A16" s="21">
        <v>28</v>
      </c>
      <c r="B16" s="21" t="s">
        <v>72</v>
      </c>
      <c r="C16" s="21">
        <v>51.099600000000002</v>
      </c>
      <c r="D16" s="21">
        <v>4.9817</v>
      </c>
      <c r="E16" s="21">
        <v>173.63419999999999</v>
      </c>
      <c r="F16" s="27">
        <v>1598.8330000000001</v>
      </c>
      <c r="G16" s="27">
        <v>2029</v>
      </c>
      <c r="H16" s="21">
        <v>1</v>
      </c>
      <c r="I16" s="21">
        <v>1</v>
      </c>
      <c r="J16" s="21">
        <v>1</v>
      </c>
      <c r="K16" s="21">
        <v>1</v>
      </c>
      <c r="L16" s="28">
        <v>1</v>
      </c>
    </row>
    <row r="17" spans="1:12" x14ac:dyDescent="0.25">
      <c r="A17" s="21">
        <v>32</v>
      </c>
      <c r="B17" s="21" t="s">
        <v>85</v>
      </c>
      <c r="C17" s="21">
        <v>51.033000000000001</v>
      </c>
      <c r="D17" s="21">
        <v>4.8590999999999998</v>
      </c>
      <c r="E17" s="21">
        <v>104.4568</v>
      </c>
      <c r="F17" s="21">
        <v>725.26329999999996</v>
      </c>
      <c r="G17" s="21">
        <v>634.94399999999996</v>
      </c>
      <c r="H17" s="21">
        <v>1</v>
      </c>
      <c r="I17" s="21">
        <v>0</v>
      </c>
      <c r="J17" s="21">
        <v>1</v>
      </c>
      <c r="K17" s="21">
        <v>0</v>
      </c>
      <c r="L17" s="28">
        <v>0</v>
      </c>
    </row>
    <row r="18" spans="1:12" x14ac:dyDescent="0.25">
      <c r="A18" s="21">
        <v>34</v>
      </c>
      <c r="B18" s="21" t="s">
        <v>79</v>
      </c>
      <c r="C18" s="21">
        <v>51.0319</v>
      </c>
      <c r="D18" s="21">
        <v>4.8620000000000001</v>
      </c>
      <c r="E18" s="21">
        <v>250.352</v>
      </c>
      <c r="F18" s="27">
        <v>3409.877</v>
      </c>
      <c r="G18" s="27">
        <v>6388.4070000000002</v>
      </c>
      <c r="H18" s="21">
        <v>1</v>
      </c>
      <c r="I18" s="21">
        <v>0</v>
      </c>
      <c r="J18" s="21">
        <v>1</v>
      </c>
      <c r="K18" s="21">
        <v>0</v>
      </c>
      <c r="L18" s="28">
        <v>1</v>
      </c>
    </row>
    <row r="19" spans="1:12" x14ac:dyDescent="0.25">
      <c r="A19" s="21">
        <v>33</v>
      </c>
      <c r="B19" s="21" t="s">
        <v>80</v>
      </c>
      <c r="C19" s="21">
        <v>51.032899999999998</v>
      </c>
      <c r="D19" s="21">
        <v>4.8583999999999996</v>
      </c>
      <c r="E19" s="21">
        <v>96.475999999999999</v>
      </c>
      <c r="F19" s="21">
        <v>643.17399999999998</v>
      </c>
      <c r="G19" s="21">
        <v>595.45000000000005</v>
      </c>
      <c r="H19" s="21">
        <v>1</v>
      </c>
      <c r="I19" s="21">
        <v>0</v>
      </c>
      <c r="J19" s="21">
        <v>1</v>
      </c>
      <c r="K19" s="21">
        <v>0</v>
      </c>
      <c r="L19" s="28">
        <v>0</v>
      </c>
    </row>
    <row r="20" spans="1:12" x14ac:dyDescent="0.25">
      <c r="A20" s="21">
        <v>8</v>
      </c>
      <c r="B20" s="21" t="s">
        <v>66</v>
      </c>
      <c r="C20" s="21">
        <v>51.076700000000002</v>
      </c>
      <c r="D20" s="21">
        <v>4.9692999999999996</v>
      </c>
      <c r="E20" s="21">
        <v>418.88900000000001</v>
      </c>
      <c r="F20" s="27">
        <v>5300.67</v>
      </c>
      <c r="G20" s="27">
        <v>7989</v>
      </c>
      <c r="H20" s="21">
        <v>1</v>
      </c>
      <c r="I20" s="21">
        <v>0</v>
      </c>
      <c r="J20" s="21">
        <v>1</v>
      </c>
      <c r="K20" s="21">
        <v>0</v>
      </c>
      <c r="L20" s="21">
        <v>0</v>
      </c>
    </row>
    <row r="21" spans="1:12" x14ac:dyDescent="0.25">
      <c r="A21" s="21">
        <v>7</v>
      </c>
      <c r="B21" s="21" t="s">
        <v>74</v>
      </c>
      <c r="C21" s="21">
        <v>51.076300000000003</v>
      </c>
      <c r="D21" s="21">
        <v>4.9669999999999996</v>
      </c>
      <c r="E21" s="21">
        <v>574.529</v>
      </c>
      <c r="F21" s="27">
        <v>10116.82</v>
      </c>
      <c r="G21" s="27">
        <v>11721.67</v>
      </c>
      <c r="H21" s="21">
        <v>1</v>
      </c>
      <c r="I21" s="21">
        <v>0</v>
      </c>
      <c r="J21" s="21">
        <v>1</v>
      </c>
      <c r="K21" s="21">
        <v>0</v>
      </c>
      <c r="L21" s="21">
        <v>1</v>
      </c>
    </row>
    <row r="22" spans="1:12" x14ac:dyDescent="0.25">
      <c r="A22" s="21">
        <v>9</v>
      </c>
      <c r="B22" s="21" t="s">
        <v>60</v>
      </c>
      <c r="C22" s="21">
        <v>51.075200000000002</v>
      </c>
      <c r="D22" s="21">
        <v>4.968</v>
      </c>
      <c r="E22" s="21">
        <v>117.82299999999999</v>
      </c>
      <c r="F22" s="21">
        <v>658.61</v>
      </c>
      <c r="G22" s="21">
        <v>503.84</v>
      </c>
      <c r="H22" s="21">
        <v>1</v>
      </c>
      <c r="I22" s="21">
        <v>0</v>
      </c>
      <c r="J22" s="21">
        <v>1</v>
      </c>
      <c r="K22" s="21">
        <v>0</v>
      </c>
      <c r="L22" s="21">
        <v>1</v>
      </c>
    </row>
    <row r="23" spans="1:12" x14ac:dyDescent="0.25">
      <c r="A23" s="21">
        <v>11</v>
      </c>
      <c r="B23" s="21" t="s">
        <v>84</v>
      </c>
      <c r="C23" s="21">
        <v>51.075299999999999</v>
      </c>
      <c r="D23" s="21">
        <v>4.9782999999999999</v>
      </c>
      <c r="E23" s="21">
        <v>70.076400000000007</v>
      </c>
      <c r="F23" s="21">
        <v>341.37099999999998</v>
      </c>
      <c r="G23" s="21">
        <v>602.1</v>
      </c>
      <c r="H23" s="21">
        <v>1</v>
      </c>
      <c r="I23" s="21">
        <v>1</v>
      </c>
      <c r="J23" s="21">
        <v>1</v>
      </c>
      <c r="K23" s="21">
        <v>1</v>
      </c>
      <c r="L23" s="21">
        <v>1</v>
      </c>
    </row>
    <row r="24" spans="1:12" x14ac:dyDescent="0.25">
      <c r="A24" s="21">
        <v>12</v>
      </c>
      <c r="B24" s="21" t="s">
        <v>64</v>
      </c>
      <c r="C24" s="21">
        <v>51.074599999999997</v>
      </c>
      <c r="D24" s="21">
        <v>4.9779999999999998</v>
      </c>
      <c r="E24" s="21">
        <v>58.743499999999997</v>
      </c>
      <c r="F24" s="21">
        <v>245.434</v>
      </c>
      <c r="G24" s="21">
        <v>230.12700000000001</v>
      </c>
      <c r="H24" s="21">
        <v>1</v>
      </c>
      <c r="I24" s="21">
        <v>1</v>
      </c>
      <c r="J24" s="21">
        <v>1</v>
      </c>
      <c r="K24" s="21">
        <v>0</v>
      </c>
      <c r="L24" s="21">
        <v>1</v>
      </c>
    </row>
    <row r="25" spans="1:12" x14ac:dyDescent="0.25">
      <c r="A25" s="21">
        <v>13</v>
      </c>
      <c r="B25" s="21" t="s">
        <v>57</v>
      </c>
      <c r="C25" s="21">
        <v>51.077599999999997</v>
      </c>
      <c r="D25" s="21">
        <v>4.9882</v>
      </c>
      <c r="E25" s="21">
        <v>139.66499999999999</v>
      </c>
      <c r="F25" s="27">
        <v>1364.778</v>
      </c>
      <c r="G25" s="27">
        <v>1074.232</v>
      </c>
      <c r="H25" s="21">
        <v>1</v>
      </c>
      <c r="I25" s="21">
        <v>0</v>
      </c>
      <c r="J25" s="21">
        <v>1</v>
      </c>
      <c r="K25" s="21">
        <v>1</v>
      </c>
      <c r="L25" s="21">
        <v>1</v>
      </c>
    </row>
    <row r="26" spans="1:12" x14ac:dyDescent="0.25">
      <c r="A26" s="21">
        <v>10</v>
      </c>
      <c r="B26" s="21" t="s">
        <v>61</v>
      </c>
      <c r="C26" s="21">
        <v>51.073999999999998</v>
      </c>
      <c r="D26" s="21">
        <v>4.9692999999999996</v>
      </c>
      <c r="E26" s="21">
        <v>305.8</v>
      </c>
      <c r="F26" s="27">
        <v>3796.4659999999999</v>
      </c>
      <c r="G26" s="27">
        <v>1530</v>
      </c>
      <c r="H26" s="21">
        <v>1</v>
      </c>
      <c r="I26" s="21">
        <v>0</v>
      </c>
      <c r="J26" s="21">
        <v>1</v>
      </c>
      <c r="K26" s="21">
        <v>0</v>
      </c>
      <c r="L26" s="21">
        <v>1</v>
      </c>
    </row>
    <row r="27" spans="1:12" x14ac:dyDescent="0.25">
      <c r="A27" s="21">
        <v>6</v>
      </c>
      <c r="B27" s="21" t="s">
        <v>67</v>
      </c>
      <c r="C27" s="21">
        <v>51.077500000000001</v>
      </c>
      <c r="D27" s="21">
        <v>4.9696999999999996</v>
      </c>
      <c r="E27" s="21">
        <v>67.477999999999994</v>
      </c>
      <c r="F27" s="21">
        <v>269.89699999999999</v>
      </c>
      <c r="G27" s="21">
        <v>246.125</v>
      </c>
      <c r="H27" s="21">
        <v>1</v>
      </c>
      <c r="I27" s="21">
        <v>0</v>
      </c>
      <c r="J27" s="21">
        <v>1</v>
      </c>
      <c r="K27" s="21">
        <v>0</v>
      </c>
      <c r="L27" s="21">
        <v>1</v>
      </c>
    </row>
    <row r="28" spans="1:12" x14ac:dyDescent="0.25">
      <c r="A28" s="21">
        <v>29</v>
      </c>
      <c r="B28" s="21" t="s">
        <v>73</v>
      </c>
      <c r="C28" s="21">
        <v>51.095399999999998</v>
      </c>
      <c r="D28" s="21">
        <v>4.9748000000000001</v>
      </c>
      <c r="E28" s="21">
        <v>74.790000000000006</v>
      </c>
      <c r="F28" s="21">
        <v>283.67</v>
      </c>
      <c r="G28" s="21">
        <v>133.71799999999999</v>
      </c>
      <c r="H28" s="21">
        <v>1</v>
      </c>
      <c r="I28" s="21">
        <v>1</v>
      </c>
      <c r="J28" s="21">
        <v>1</v>
      </c>
      <c r="K28" s="21">
        <v>1</v>
      </c>
      <c r="L28" s="28">
        <v>0</v>
      </c>
    </row>
    <row r="29" spans="1:12" x14ac:dyDescent="0.25">
      <c r="A29" s="21">
        <v>31</v>
      </c>
      <c r="B29" s="21" t="s">
        <v>83</v>
      </c>
      <c r="C29" s="21">
        <v>51.123399999999997</v>
      </c>
      <c r="D29" s="21">
        <v>5.1185</v>
      </c>
      <c r="E29" s="21">
        <v>111.336</v>
      </c>
      <c r="F29" s="21">
        <v>850.83399999999995</v>
      </c>
      <c r="G29" s="27">
        <v>1137.4110000000001</v>
      </c>
      <c r="H29" s="21">
        <v>1</v>
      </c>
      <c r="I29" s="21">
        <v>1</v>
      </c>
      <c r="J29" s="21">
        <v>1</v>
      </c>
      <c r="K29" s="21">
        <v>1</v>
      </c>
      <c r="L29" s="28">
        <v>1</v>
      </c>
    </row>
    <row r="30" spans="1:12" x14ac:dyDescent="0.25">
      <c r="A30" s="21">
        <v>4</v>
      </c>
      <c r="B30" s="21" t="s">
        <v>68</v>
      </c>
      <c r="C30" s="21">
        <v>51.138399999999997</v>
      </c>
      <c r="D30" s="21">
        <v>4.6083999999999996</v>
      </c>
      <c r="E30" s="21">
        <v>104.297</v>
      </c>
      <c r="F30" s="21">
        <v>576.97</v>
      </c>
      <c r="G30" s="21">
        <v>905.5</v>
      </c>
      <c r="H30" s="21">
        <v>1</v>
      </c>
      <c r="I30" s="21">
        <v>0</v>
      </c>
      <c r="J30" s="21">
        <v>1</v>
      </c>
      <c r="K30" s="21">
        <v>0</v>
      </c>
      <c r="L30" s="21">
        <v>0</v>
      </c>
    </row>
    <row r="31" spans="1:12" x14ac:dyDescent="0.25">
      <c r="A31" s="21">
        <v>5</v>
      </c>
      <c r="B31" s="21" t="s">
        <v>69</v>
      </c>
      <c r="C31" s="21">
        <v>51.137999999999998</v>
      </c>
      <c r="D31" s="21">
        <v>4.6086</v>
      </c>
      <c r="E31" s="21">
        <v>101.387</v>
      </c>
      <c r="F31" s="21">
        <v>698.78</v>
      </c>
      <c r="G31" s="27">
        <v>1089</v>
      </c>
      <c r="H31" s="21">
        <v>1</v>
      </c>
      <c r="I31" s="21">
        <v>0</v>
      </c>
      <c r="J31" s="21">
        <v>1</v>
      </c>
      <c r="K31" s="21">
        <v>0</v>
      </c>
      <c r="L31" s="21">
        <v>0</v>
      </c>
    </row>
    <row r="32" spans="1:12" x14ac:dyDescent="0.25">
      <c r="A32" s="21">
        <v>14</v>
      </c>
      <c r="B32" s="21" t="s">
        <v>99</v>
      </c>
      <c r="C32" s="21">
        <v>51.076700000000002</v>
      </c>
      <c r="D32" s="21">
        <v>4.9885999999999999</v>
      </c>
      <c r="E32" s="21">
        <v>107</v>
      </c>
      <c r="F32" s="21">
        <v>610</v>
      </c>
      <c r="G32" s="21">
        <v>263.3</v>
      </c>
      <c r="H32" s="21">
        <v>1</v>
      </c>
      <c r="I32" s="21">
        <v>0</v>
      </c>
      <c r="J32" s="21">
        <v>1</v>
      </c>
      <c r="K32" s="21">
        <v>1</v>
      </c>
      <c r="L32" s="21">
        <v>1</v>
      </c>
    </row>
    <row r="33" spans="7:12" x14ac:dyDescent="0.25">
      <c r="G33" s="8" t="s">
        <v>100</v>
      </c>
      <c r="H33" s="10">
        <f>SUM(H2:H32)</f>
        <v>37</v>
      </c>
      <c r="I33" s="10">
        <f>SUM(I2:I32)</f>
        <v>14</v>
      </c>
      <c r="J33" s="10">
        <f>SUM(J2:J32)</f>
        <v>33</v>
      </c>
      <c r="K33" s="9">
        <f>SUM(K2:K32)</f>
        <v>12</v>
      </c>
      <c r="L33" s="12">
        <f>SUM(L2:L32)</f>
        <v>21</v>
      </c>
    </row>
  </sheetData>
  <sortState xmlns:xlrd2="http://schemas.microsoft.com/office/spreadsheetml/2017/richdata2" ref="A2:M33">
    <sortCondition ref="B2:B3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35"/>
  <sheetViews>
    <sheetView workbookViewId="0">
      <selection activeCell="E28" sqref="E28"/>
    </sheetView>
  </sheetViews>
  <sheetFormatPr defaultRowHeight="15" x14ac:dyDescent="0.25"/>
  <cols>
    <col min="1" max="1" width="14.7109375" style="6" bestFit="1" customWidth="1"/>
    <col min="2" max="2" width="13.28515625" style="6" bestFit="1" customWidth="1"/>
    <col min="3" max="3" width="10.85546875" style="6" bestFit="1" customWidth="1"/>
    <col min="4" max="4" width="19.5703125" style="6" bestFit="1" customWidth="1"/>
    <col min="5" max="5" width="22.140625" style="6" bestFit="1" customWidth="1"/>
    <col min="6" max="6" width="11.28515625" style="6" bestFit="1" customWidth="1"/>
    <col min="7" max="7" width="16.28515625" style="6" bestFit="1" customWidth="1"/>
    <col min="8" max="8" width="16.5703125" style="6" bestFit="1" customWidth="1"/>
    <col min="9" max="9" width="14" style="6" bestFit="1" customWidth="1"/>
    <col min="10" max="10" width="12" style="6" bestFit="1" customWidth="1"/>
    <col min="11" max="18" width="13.42578125" style="6" bestFit="1" customWidth="1"/>
    <col min="19" max="21" width="13.42578125" bestFit="1" customWidth="1"/>
  </cols>
  <sheetData>
    <row r="1" spans="1:21" x14ac:dyDescent="0.25">
      <c r="A1" s="14" t="s">
        <v>56</v>
      </c>
      <c r="B1" s="15" t="s">
        <v>125</v>
      </c>
      <c r="C1" s="15" t="s">
        <v>126</v>
      </c>
      <c r="D1" s="15" t="s">
        <v>127</v>
      </c>
      <c r="E1" s="15" t="s">
        <v>128</v>
      </c>
      <c r="F1" s="15" t="s">
        <v>129</v>
      </c>
      <c r="G1" s="15" t="s">
        <v>130</v>
      </c>
      <c r="H1" s="15" t="s">
        <v>131</v>
      </c>
      <c r="I1" s="15" t="s">
        <v>132</v>
      </c>
      <c r="J1" s="15" t="s">
        <v>133</v>
      </c>
      <c r="K1" s="15" t="s">
        <v>134</v>
      </c>
      <c r="L1" s="15" t="s">
        <v>134</v>
      </c>
      <c r="M1" s="15" t="s">
        <v>134</v>
      </c>
      <c r="N1" s="15" t="s">
        <v>134</v>
      </c>
      <c r="O1" s="15" t="s">
        <v>134</v>
      </c>
      <c r="P1" s="15" t="s">
        <v>134</v>
      </c>
      <c r="Q1" s="15" t="s">
        <v>134</v>
      </c>
      <c r="R1" s="15" t="s">
        <v>134</v>
      </c>
      <c r="S1" s="15" t="s">
        <v>134</v>
      </c>
      <c r="T1" s="15" t="s">
        <v>134</v>
      </c>
      <c r="U1" s="15" t="s">
        <v>134</v>
      </c>
    </row>
    <row r="2" spans="1:21" x14ac:dyDescent="0.25">
      <c r="A2" s="16" t="s">
        <v>69</v>
      </c>
      <c r="B2" s="17">
        <v>44326</v>
      </c>
      <c r="C2" s="17">
        <v>44337</v>
      </c>
      <c r="D2" s="16">
        <v>8</v>
      </c>
      <c r="E2" s="16">
        <v>5</v>
      </c>
      <c r="F2" s="16">
        <f>SUM(G2:I2)</f>
        <v>2</v>
      </c>
      <c r="G2" s="16">
        <v>2</v>
      </c>
      <c r="H2" s="16">
        <v>0</v>
      </c>
      <c r="I2" s="16">
        <v>0</v>
      </c>
      <c r="J2" s="16">
        <f t="shared" ref="J2:J29" si="0">F2/(D2*E2)</f>
        <v>0.05</v>
      </c>
      <c r="K2" s="18" t="s">
        <v>135</v>
      </c>
      <c r="L2" s="18" t="s">
        <v>135</v>
      </c>
      <c r="M2" s="18" t="s">
        <v>135</v>
      </c>
      <c r="N2" s="18" t="s">
        <v>135</v>
      </c>
      <c r="O2" s="18" t="s">
        <v>135</v>
      </c>
      <c r="P2" s="18" t="s">
        <v>135</v>
      </c>
      <c r="Q2" s="18" t="s">
        <v>135</v>
      </c>
      <c r="R2" s="18" t="s">
        <v>135</v>
      </c>
      <c r="S2" s="18" t="s">
        <v>135</v>
      </c>
      <c r="T2" s="18" t="s">
        <v>135</v>
      </c>
      <c r="U2" s="18" t="s">
        <v>135</v>
      </c>
    </row>
    <row r="3" spans="1:21" x14ac:dyDescent="0.25">
      <c r="A3" s="16" t="s">
        <v>68</v>
      </c>
      <c r="B3" s="17">
        <v>44326</v>
      </c>
      <c r="C3" s="17">
        <v>44337</v>
      </c>
      <c r="D3" s="16">
        <v>8</v>
      </c>
      <c r="E3" s="16">
        <v>5</v>
      </c>
      <c r="F3" s="16">
        <f>SUM(G3:I3)</f>
        <v>1</v>
      </c>
      <c r="G3" s="16">
        <v>0</v>
      </c>
      <c r="H3" s="16">
        <v>0</v>
      </c>
      <c r="I3" s="16">
        <v>1</v>
      </c>
      <c r="J3" s="16">
        <f t="shared" si="0"/>
        <v>2.5000000000000001E-2</v>
      </c>
      <c r="K3" s="18" t="s">
        <v>135</v>
      </c>
      <c r="L3" s="18" t="s">
        <v>135</v>
      </c>
      <c r="M3" s="18" t="s">
        <v>135</v>
      </c>
      <c r="N3" s="18" t="s">
        <v>135</v>
      </c>
      <c r="O3" s="18" t="s">
        <v>135</v>
      </c>
      <c r="P3" s="18" t="s">
        <v>135</v>
      </c>
      <c r="Q3" s="18" t="s">
        <v>135</v>
      </c>
      <c r="R3" s="18" t="s">
        <v>135</v>
      </c>
      <c r="S3" s="18" t="s">
        <v>135</v>
      </c>
      <c r="T3" s="18" t="s">
        <v>135</v>
      </c>
      <c r="U3" s="18" t="s">
        <v>135</v>
      </c>
    </row>
    <row r="4" spans="1:21" x14ac:dyDescent="0.25">
      <c r="A4" s="16" t="s">
        <v>65</v>
      </c>
      <c r="B4" s="17">
        <v>44326</v>
      </c>
      <c r="C4" s="17">
        <v>44337</v>
      </c>
      <c r="D4" s="16">
        <v>8</v>
      </c>
      <c r="E4" s="16">
        <v>10</v>
      </c>
      <c r="F4" s="16">
        <f t="shared" ref="F4:F34" si="1">SUM(G4:I4)</f>
        <v>3242</v>
      </c>
      <c r="G4" s="16">
        <v>3242</v>
      </c>
      <c r="H4" s="16">
        <v>0</v>
      </c>
      <c r="I4" s="16">
        <v>0</v>
      </c>
      <c r="J4" s="16">
        <f t="shared" si="0"/>
        <v>40.524999999999999</v>
      </c>
      <c r="K4" s="18">
        <v>1354</v>
      </c>
      <c r="L4" s="18">
        <v>1008</v>
      </c>
      <c r="M4" s="18">
        <v>466</v>
      </c>
      <c r="N4" s="18">
        <v>184</v>
      </c>
      <c r="O4" s="18">
        <v>51</v>
      </c>
      <c r="P4" s="18">
        <v>73</v>
      </c>
      <c r="Q4" s="18">
        <v>33</v>
      </c>
      <c r="R4" s="18">
        <v>73</v>
      </c>
      <c r="S4" s="18" t="s">
        <v>135</v>
      </c>
      <c r="T4" s="18" t="s">
        <v>135</v>
      </c>
      <c r="U4" s="18" t="s">
        <v>135</v>
      </c>
    </row>
    <row r="5" spans="1:21" x14ac:dyDescent="0.25">
      <c r="A5" s="16" t="s">
        <v>71</v>
      </c>
      <c r="B5" s="17">
        <v>44340</v>
      </c>
      <c r="C5" s="17">
        <v>44344</v>
      </c>
      <c r="D5" s="16">
        <v>3</v>
      </c>
      <c r="E5" s="16">
        <v>5</v>
      </c>
      <c r="F5" s="16">
        <v>1</v>
      </c>
      <c r="G5" s="16">
        <v>1</v>
      </c>
      <c r="H5" s="16">
        <v>0</v>
      </c>
      <c r="I5" s="16">
        <v>0</v>
      </c>
      <c r="J5" s="16">
        <f t="shared" si="0"/>
        <v>6.6666666666666666E-2</v>
      </c>
      <c r="K5" s="18" t="s">
        <v>135</v>
      </c>
      <c r="L5" s="18" t="s">
        <v>135</v>
      </c>
      <c r="M5" s="18" t="s">
        <v>135</v>
      </c>
      <c r="N5" s="18" t="s">
        <v>135</v>
      </c>
      <c r="O5" s="18" t="s">
        <v>135</v>
      </c>
      <c r="P5" s="18" t="s">
        <v>135</v>
      </c>
      <c r="Q5" s="18" t="s">
        <v>135</v>
      </c>
      <c r="R5" s="18" t="s">
        <v>135</v>
      </c>
      <c r="S5" s="18" t="s">
        <v>135</v>
      </c>
      <c r="T5" s="18" t="s">
        <v>135</v>
      </c>
      <c r="U5" s="18" t="s">
        <v>135</v>
      </c>
    </row>
    <row r="6" spans="1:21" x14ac:dyDescent="0.25">
      <c r="A6" s="16" t="s">
        <v>70</v>
      </c>
      <c r="B6" s="17">
        <v>44340</v>
      </c>
      <c r="C6" s="17">
        <v>44344</v>
      </c>
      <c r="D6" s="16">
        <v>4</v>
      </c>
      <c r="E6" s="16">
        <v>5</v>
      </c>
      <c r="F6" s="16">
        <f t="shared" si="1"/>
        <v>0</v>
      </c>
      <c r="G6" s="16">
        <v>0</v>
      </c>
      <c r="H6" s="16">
        <v>0</v>
      </c>
      <c r="I6" s="16">
        <v>0</v>
      </c>
      <c r="J6" s="16">
        <f t="shared" si="0"/>
        <v>0</v>
      </c>
      <c r="K6" s="18" t="s">
        <v>135</v>
      </c>
      <c r="L6" s="18" t="s">
        <v>135</v>
      </c>
      <c r="M6" s="18" t="s">
        <v>135</v>
      </c>
      <c r="N6" s="18" t="s">
        <v>135</v>
      </c>
      <c r="O6" s="18" t="s">
        <v>135</v>
      </c>
      <c r="P6" s="18" t="s">
        <v>135</v>
      </c>
      <c r="Q6" s="18" t="s">
        <v>135</v>
      </c>
      <c r="R6" s="18" t="s">
        <v>135</v>
      </c>
      <c r="S6" s="18" t="s">
        <v>135</v>
      </c>
      <c r="T6" s="18" t="s">
        <v>135</v>
      </c>
      <c r="U6" s="18" t="s">
        <v>135</v>
      </c>
    </row>
    <row r="7" spans="1:21" x14ac:dyDescent="0.25">
      <c r="A7" s="16" t="s">
        <v>67</v>
      </c>
      <c r="B7" s="17">
        <v>44347</v>
      </c>
      <c r="C7" s="17">
        <v>44351</v>
      </c>
      <c r="D7" s="16">
        <v>4</v>
      </c>
      <c r="E7" s="16">
        <v>5</v>
      </c>
      <c r="F7" s="16">
        <f t="shared" si="1"/>
        <v>33</v>
      </c>
      <c r="G7" s="16">
        <v>0</v>
      </c>
      <c r="H7" s="16">
        <v>28</v>
      </c>
      <c r="I7" s="16">
        <v>5</v>
      </c>
      <c r="J7" s="16">
        <f t="shared" si="0"/>
        <v>1.65</v>
      </c>
      <c r="K7" s="18">
        <v>8</v>
      </c>
      <c r="L7" s="18">
        <v>8</v>
      </c>
      <c r="M7" s="18">
        <v>5</v>
      </c>
      <c r="N7" s="18">
        <v>12</v>
      </c>
      <c r="O7" s="18" t="s">
        <v>135</v>
      </c>
      <c r="P7" s="18" t="s">
        <v>135</v>
      </c>
      <c r="Q7" s="18" t="s">
        <v>135</v>
      </c>
      <c r="R7" s="18" t="s">
        <v>135</v>
      </c>
      <c r="S7" s="18" t="s">
        <v>135</v>
      </c>
      <c r="T7" s="18" t="s">
        <v>135</v>
      </c>
      <c r="U7" s="18" t="s">
        <v>135</v>
      </c>
    </row>
    <row r="8" spans="1:21" x14ac:dyDescent="0.25">
      <c r="A8" s="16" t="s">
        <v>74</v>
      </c>
      <c r="B8" s="17">
        <v>44347</v>
      </c>
      <c r="C8" s="17">
        <v>44351</v>
      </c>
      <c r="D8" s="16">
        <v>11</v>
      </c>
      <c r="E8" s="16">
        <v>10</v>
      </c>
      <c r="F8" s="16">
        <f t="shared" si="1"/>
        <v>13765</v>
      </c>
      <c r="G8" s="16">
        <v>13693</v>
      </c>
      <c r="H8" s="16">
        <v>72</v>
      </c>
      <c r="I8" s="16">
        <v>0</v>
      </c>
      <c r="J8" s="16">
        <f t="shared" si="0"/>
        <v>125.13636363636364</v>
      </c>
      <c r="K8" s="18">
        <v>2061</v>
      </c>
      <c r="L8" s="18">
        <v>1027</v>
      </c>
      <c r="M8" s="18">
        <v>876</v>
      </c>
      <c r="N8" s="18">
        <v>811</v>
      </c>
      <c r="O8" s="18">
        <v>763</v>
      </c>
      <c r="P8" s="19">
        <v>1385</v>
      </c>
      <c r="Q8" s="19">
        <v>1160</v>
      </c>
      <c r="R8" s="19">
        <v>1448</v>
      </c>
      <c r="S8" s="20">
        <v>1360</v>
      </c>
      <c r="T8" s="20">
        <v>1321</v>
      </c>
      <c r="U8" s="20">
        <v>1553</v>
      </c>
    </row>
    <row r="9" spans="1:21" x14ac:dyDescent="0.25">
      <c r="A9" s="16" t="s">
        <v>60</v>
      </c>
      <c r="B9" s="17">
        <v>44354</v>
      </c>
      <c r="C9" s="17">
        <v>44358</v>
      </c>
      <c r="D9" s="16">
        <v>4</v>
      </c>
      <c r="E9" s="16">
        <v>5</v>
      </c>
      <c r="F9" s="16">
        <f t="shared" si="1"/>
        <v>0</v>
      </c>
      <c r="G9" s="16">
        <v>0</v>
      </c>
      <c r="H9" s="16">
        <v>0</v>
      </c>
      <c r="I9" s="16">
        <v>0</v>
      </c>
      <c r="J9" s="16">
        <f t="shared" si="0"/>
        <v>0</v>
      </c>
      <c r="K9" s="18" t="s">
        <v>135</v>
      </c>
      <c r="L9" s="18" t="s">
        <v>135</v>
      </c>
      <c r="M9" s="18" t="s">
        <v>135</v>
      </c>
      <c r="N9" s="18" t="s">
        <v>135</v>
      </c>
      <c r="O9" s="18" t="s">
        <v>135</v>
      </c>
      <c r="P9" s="18" t="s">
        <v>135</v>
      </c>
      <c r="Q9" s="18" t="s">
        <v>135</v>
      </c>
      <c r="R9" s="18" t="s">
        <v>135</v>
      </c>
      <c r="S9" s="18" t="s">
        <v>135</v>
      </c>
      <c r="T9" s="18" t="s">
        <v>135</v>
      </c>
      <c r="U9" s="18" t="s">
        <v>135</v>
      </c>
    </row>
    <row r="10" spans="1:21" x14ac:dyDescent="0.25">
      <c r="A10" s="16" t="s">
        <v>61</v>
      </c>
      <c r="B10" s="17">
        <v>44361</v>
      </c>
      <c r="C10" s="17">
        <v>44365</v>
      </c>
      <c r="D10" s="16">
        <v>4</v>
      </c>
      <c r="E10" s="16">
        <v>5</v>
      </c>
      <c r="F10" s="16">
        <f t="shared" si="1"/>
        <v>2</v>
      </c>
      <c r="G10" s="16">
        <v>0</v>
      </c>
      <c r="H10" s="16">
        <v>2</v>
      </c>
      <c r="I10" s="16">
        <v>0</v>
      </c>
      <c r="J10" s="16">
        <f t="shared" si="0"/>
        <v>0.1</v>
      </c>
      <c r="K10" s="18" t="s">
        <v>135</v>
      </c>
      <c r="L10" s="18" t="s">
        <v>135</v>
      </c>
      <c r="M10" s="18" t="s">
        <v>135</v>
      </c>
      <c r="N10" s="18" t="s">
        <v>135</v>
      </c>
      <c r="O10" s="18" t="s">
        <v>135</v>
      </c>
      <c r="P10" s="18" t="s">
        <v>135</v>
      </c>
      <c r="Q10" s="18" t="s">
        <v>135</v>
      </c>
      <c r="R10" s="18" t="s">
        <v>135</v>
      </c>
      <c r="S10" s="18" t="s">
        <v>135</v>
      </c>
      <c r="T10" s="18" t="s">
        <v>135</v>
      </c>
      <c r="U10" s="18" t="s">
        <v>135</v>
      </c>
    </row>
    <row r="11" spans="1:21" x14ac:dyDescent="0.25">
      <c r="A11" s="16" t="s">
        <v>63</v>
      </c>
      <c r="B11" s="17">
        <v>44368</v>
      </c>
      <c r="C11" s="17">
        <v>44372</v>
      </c>
      <c r="D11" s="16">
        <v>4</v>
      </c>
      <c r="E11" s="16">
        <v>5</v>
      </c>
      <c r="F11" s="16">
        <f t="shared" si="1"/>
        <v>0</v>
      </c>
      <c r="G11" s="16">
        <v>0</v>
      </c>
      <c r="H11" s="16">
        <v>0</v>
      </c>
      <c r="I11" s="16">
        <v>0</v>
      </c>
      <c r="J11" s="16">
        <f t="shared" si="0"/>
        <v>0</v>
      </c>
      <c r="K11" s="18" t="s">
        <v>135</v>
      </c>
      <c r="L11" s="18" t="s">
        <v>135</v>
      </c>
      <c r="M11" s="18" t="s">
        <v>135</v>
      </c>
      <c r="N11" s="18" t="s">
        <v>135</v>
      </c>
      <c r="O11" s="18" t="s">
        <v>135</v>
      </c>
      <c r="P11" s="18" t="s">
        <v>135</v>
      </c>
      <c r="Q11" s="18" t="s">
        <v>135</v>
      </c>
      <c r="R11" s="18" t="s">
        <v>135</v>
      </c>
      <c r="S11" s="18" t="s">
        <v>135</v>
      </c>
      <c r="T11" s="18" t="s">
        <v>135</v>
      </c>
      <c r="U11" s="18" t="s">
        <v>135</v>
      </c>
    </row>
    <row r="12" spans="1:21" x14ac:dyDescent="0.25">
      <c r="A12" s="16" t="s">
        <v>58</v>
      </c>
      <c r="B12" s="17">
        <v>44368</v>
      </c>
      <c r="C12" s="17">
        <v>44372</v>
      </c>
      <c r="D12" s="16">
        <v>4</v>
      </c>
      <c r="E12" s="16">
        <v>5</v>
      </c>
      <c r="F12" s="16">
        <f t="shared" si="1"/>
        <v>0</v>
      </c>
      <c r="G12" s="16">
        <v>0</v>
      </c>
      <c r="H12" s="16">
        <v>0</v>
      </c>
      <c r="I12" s="16">
        <v>0</v>
      </c>
      <c r="J12" s="16">
        <f t="shared" si="0"/>
        <v>0</v>
      </c>
      <c r="K12" s="18" t="s">
        <v>135</v>
      </c>
      <c r="L12" s="18" t="s">
        <v>135</v>
      </c>
      <c r="M12" s="18" t="s">
        <v>135</v>
      </c>
      <c r="N12" s="18" t="s">
        <v>135</v>
      </c>
      <c r="O12" s="18" t="s">
        <v>135</v>
      </c>
      <c r="P12" s="18" t="s">
        <v>135</v>
      </c>
      <c r="Q12" s="18" t="s">
        <v>135</v>
      </c>
      <c r="R12" s="18" t="s">
        <v>135</v>
      </c>
      <c r="S12" s="18" t="s">
        <v>135</v>
      </c>
      <c r="T12" s="18" t="s">
        <v>135</v>
      </c>
      <c r="U12" s="18" t="s">
        <v>135</v>
      </c>
    </row>
    <row r="13" spans="1:21" x14ac:dyDescent="0.25">
      <c r="A13" s="16" t="s">
        <v>65</v>
      </c>
      <c r="B13" s="17">
        <v>44368</v>
      </c>
      <c r="C13" s="17">
        <v>44372</v>
      </c>
      <c r="D13" s="16">
        <v>4</v>
      </c>
      <c r="E13" s="16">
        <v>10</v>
      </c>
      <c r="F13" s="16">
        <f t="shared" si="1"/>
        <v>632</v>
      </c>
      <c r="G13" s="16">
        <v>632</v>
      </c>
      <c r="H13" s="16">
        <v>0</v>
      </c>
      <c r="I13" s="16">
        <v>0</v>
      </c>
      <c r="J13" s="16">
        <f t="shared" si="0"/>
        <v>15.8</v>
      </c>
      <c r="K13" s="18">
        <v>147</v>
      </c>
      <c r="L13" s="18">
        <v>336</v>
      </c>
      <c r="M13" s="18">
        <v>100</v>
      </c>
      <c r="N13" s="18">
        <v>49</v>
      </c>
      <c r="O13" s="18" t="s">
        <v>135</v>
      </c>
      <c r="P13" s="18" t="s">
        <v>135</v>
      </c>
      <c r="Q13" s="18" t="s">
        <v>135</v>
      </c>
      <c r="R13" s="18" t="s">
        <v>135</v>
      </c>
      <c r="S13" s="18" t="s">
        <v>135</v>
      </c>
      <c r="T13" s="18" t="s">
        <v>135</v>
      </c>
      <c r="U13" s="18" t="s">
        <v>135</v>
      </c>
    </row>
    <row r="14" spans="1:21" x14ac:dyDescent="0.25">
      <c r="A14" s="16" t="s">
        <v>72</v>
      </c>
      <c r="B14" s="17">
        <v>44375</v>
      </c>
      <c r="C14" s="17">
        <v>44379</v>
      </c>
      <c r="D14" s="16">
        <v>4</v>
      </c>
      <c r="E14" s="16">
        <v>5</v>
      </c>
      <c r="F14" s="16">
        <f t="shared" si="1"/>
        <v>4987</v>
      </c>
      <c r="G14" s="16">
        <v>4982</v>
      </c>
      <c r="H14" s="16">
        <v>0</v>
      </c>
      <c r="I14" s="16">
        <v>5</v>
      </c>
      <c r="J14" s="16">
        <f t="shared" si="0"/>
        <v>249.35</v>
      </c>
      <c r="K14" s="18">
        <v>1894</v>
      </c>
      <c r="L14" s="18">
        <v>1272</v>
      </c>
      <c r="M14" s="18">
        <v>965</v>
      </c>
      <c r="N14" s="18">
        <v>856</v>
      </c>
      <c r="O14" s="18" t="s">
        <v>135</v>
      </c>
      <c r="P14" s="18" t="s">
        <v>135</v>
      </c>
      <c r="Q14" s="18" t="s">
        <v>135</v>
      </c>
      <c r="R14" s="18" t="s">
        <v>135</v>
      </c>
      <c r="S14" s="18" t="s">
        <v>135</v>
      </c>
      <c r="T14" s="18" t="s">
        <v>135</v>
      </c>
      <c r="U14" s="18" t="s">
        <v>135</v>
      </c>
    </row>
    <row r="15" spans="1:21" x14ac:dyDescent="0.25">
      <c r="A15" s="16" t="s">
        <v>73</v>
      </c>
      <c r="B15" s="17">
        <v>44383</v>
      </c>
      <c r="C15" s="17">
        <v>44386</v>
      </c>
      <c r="D15" s="16">
        <v>3</v>
      </c>
      <c r="E15" s="16">
        <v>1</v>
      </c>
      <c r="F15" s="16">
        <f t="shared" si="1"/>
        <v>519</v>
      </c>
      <c r="G15" s="16">
        <v>519</v>
      </c>
      <c r="H15" s="16">
        <v>0</v>
      </c>
      <c r="I15" s="16">
        <v>0</v>
      </c>
      <c r="J15" s="16">
        <f t="shared" si="0"/>
        <v>173</v>
      </c>
      <c r="K15" s="18">
        <v>233</v>
      </c>
      <c r="L15" s="18">
        <v>184</v>
      </c>
      <c r="M15" s="18">
        <v>102</v>
      </c>
      <c r="N15" s="18" t="s">
        <v>135</v>
      </c>
      <c r="O15" s="18" t="s">
        <v>135</v>
      </c>
      <c r="P15" s="18" t="s">
        <v>135</v>
      </c>
      <c r="Q15" s="18" t="s">
        <v>135</v>
      </c>
      <c r="R15" s="18" t="s">
        <v>135</v>
      </c>
      <c r="S15" s="18" t="s">
        <v>135</v>
      </c>
      <c r="T15" s="18" t="s">
        <v>135</v>
      </c>
      <c r="U15" s="18" t="s">
        <v>135</v>
      </c>
    </row>
    <row r="16" spans="1:21" x14ac:dyDescent="0.25">
      <c r="A16" s="16" t="s">
        <v>57</v>
      </c>
      <c r="B16" s="17">
        <v>44382</v>
      </c>
      <c r="C16" s="17">
        <v>44386</v>
      </c>
      <c r="D16" s="16">
        <v>4</v>
      </c>
      <c r="E16" s="16">
        <v>5</v>
      </c>
      <c r="F16" s="16">
        <f t="shared" si="1"/>
        <v>9</v>
      </c>
      <c r="G16" s="16">
        <v>0</v>
      </c>
      <c r="H16" s="16">
        <v>9</v>
      </c>
      <c r="I16" s="16">
        <v>0</v>
      </c>
      <c r="J16" s="16">
        <f t="shared" si="0"/>
        <v>0.45</v>
      </c>
      <c r="K16" s="18">
        <v>6</v>
      </c>
      <c r="L16" s="18">
        <v>1</v>
      </c>
      <c r="M16" s="18">
        <v>1</v>
      </c>
      <c r="N16" s="18">
        <v>1</v>
      </c>
      <c r="O16" s="18" t="s">
        <v>135</v>
      </c>
      <c r="P16" s="18" t="s">
        <v>135</v>
      </c>
      <c r="Q16" s="18" t="s">
        <v>135</v>
      </c>
      <c r="R16" s="18" t="s">
        <v>135</v>
      </c>
      <c r="S16" s="18" t="s">
        <v>135</v>
      </c>
      <c r="T16" s="18" t="s">
        <v>135</v>
      </c>
      <c r="U16" s="18" t="s">
        <v>135</v>
      </c>
    </row>
    <row r="17" spans="1:21" x14ac:dyDescent="0.25">
      <c r="A17" s="16" t="s">
        <v>66</v>
      </c>
      <c r="B17" s="17">
        <v>44389</v>
      </c>
      <c r="C17" s="17">
        <v>44393</v>
      </c>
      <c r="D17" s="16">
        <v>4</v>
      </c>
      <c r="E17" s="16">
        <v>5</v>
      </c>
      <c r="F17" s="16">
        <f t="shared" si="1"/>
        <v>17</v>
      </c>
      <c r="G17" s="16">
        <v>0</v>
      </c>
      <c r="H17" s="16">
        <v>3</v>
      </c>
      <c r="I17" s="16">
        <v>14</v>
      </c>
      <c r="J17" s="16">
        <f t="shared" si="0"/>
        <v>0.85</v>
      </c>
      <c r="K17" s="18" t="s">
        <v>135</v>
      </c>
      <c r="L17" s="18" t="s">
        <v>135</v>
      </c>
      <c r="M17" s="18" t="s">
        <v>135</v>
      </c>
      <c r="N17" s="18" t="s">
        <v>135</v>
      </c>
      <c r="O17" s="18" t="s">
        <v>135</v>
      </c>
      <c r="P17" s="18" t="s">
        <v>135</v>
      </c>
      <c r="Q17" s="18" t="s">
        <v>135</v>
      </c>
      <c r="R17" s="18" t="s">
        <v>135</v>
      </c>
      <c r="S17" s="18" t="s">
        <v>135</v>
      </c>
      <c r="T17" s="18" t="s">
        <v>135</v>
      </c>
      <c r="U17" s="18" t="s">
        <v>135</v>
      </c>
    </row>
    <row r="18" spans="1:21" x14ac:dyDescent="0.25">
      <c r="A18" s="16" t="s">
        <v>81</v>
      </c>
      <c r="B18" s="17">
        <v>44389</v>
      </c>
      <c r="C18" s="17">
        <v>44393</v>
      </c>
      <c r="D18" s="16">
        <v>4</v>
      </c>
      <c r="E18" s="16">
        <v>5</v>
      </c>
      <c r="F18" s="16">
        <f t="shared" si="1"/>
        <v>2042</v>
      </c>
      <c r="G18" s="16">
        <v>2040</v>
      </c>
      <c r="H18" s="16">
        <v>0</v>
      </c>
      <c r="I18" s="16">
        <v>2</v>
      </c>
      <c r="J18" s="16">
        <f t="shared" si="0"/>
        <v>102.1</v>
      </c>
      <c r="K18" s="18">
        <v>1060</v>
      </c>
      <c r="L18" s="18">
        <v>582</v>
      </c>
      <c r="M18" s="18">
        <v>135</v>
      </c>
      <c r="N18" s="18">
        <v>265</v>
      </c>
      <c r="O18" s="18" t="s">
        <v>135</v>
      </c>
      <c r="P18" s="18" t="s">
        <v>135</v>
      </c>
      <c r="Q18" s="18" t="s">
        <v>135</v>
      </c>
      <c r="R18" s="18" t="s">
        <v>135</v>
      </c>
      <c r="S18" s="18" t="s">
        <v>135</v>
      </c>
      <c r="T18" s="18" t="s">
        <v>135</v>
      </c>
      <c r="U18" s="18" t="s">
        <v>135</v>
      </c>
    </row>
    <row r="19" spans="1:21" x14ac:dyDescent="0.25">
      <c r="A19" s="16" t="s">
        <v>82</v>
      </c>
      <c r="B19" s="17">
        <v>44389</v>
      </c>
      <c r="C19" s="17">
        <v>44400</v>
      </c>
      <c r="D19" s="16">
        <v>8</v>
      </c>
      <c r="E19" s="16">
        <v>10</v>
      </c>
      <c r="F19" s="16">
        <f t="shared" si="1"/>
        <v>3693</v>
      </c>
      <c r="G19" s="16">
        <v>3599</v>
      </c>
      <c r="H19" s="16">
        <v>94</v>
      </c>
      <c r="I19" s="16">
        <v>0</v>
      </c>
      <c r="J19" s="16">
        <f t="shared" si="0"/>
        <v>46.162500000000001</v>
      </c>
      <c r="K19" s="18">
        <v>983</v>
      </c>
      <c r="L19" s="18">
        <v>269</v>
      </c>
      <c r="M19" s="18">
        <v>161</v>
      </c>
      <c r="N19" s="18">
        <v>395</v>
      </c>
      <c r="O19" s="18">
        <v>880</v>
      </c>
      <c r="P19" s="18">
        <v>444</v>
      </c>
      <c r="Q19" s="18">
        <v>304</v>
      </c>
      <c r="R19" s="18">
        <v>257</v>
      </c>
      <c r="S19" s="18" t="s">
        <v>135</v>
      </c>
      <c r="T19" s="18" t="s">
        <v>135</v>
      </c>
      <c r="U19" s="18" t="s">
        <v>135</v>
      </c>
    </row>
    <row r="20" spans="1:21" x14ac:dyDescent="0.25">
      <c r="A20" s="16" t="s">
        <v>59</v>
      </c>
      <c r="B20" s="17">
        <v>44403</v>
      </c>
      <c r="C20" s="17">
        <v>44407</v>
      </c>
      <c r="D20" s="16">
        <v>4</v>
      </c>
      <c r="E20" s="16">
        <v>5</v>
      </c>
      <c r="F20" s="16">
        <f t="shared" si="1"/>
        <v>6</v>
      </c>
      <c r="G20" s="16">
        <v>0</v>
      </c>
      <c r="H20" s="16">
        <v>6</v>
      </c>
      <c r="I20" s="16">
        <v>0</v>
      </c>
      <c r="J20" s="16">
        <f t="shared" si="0"/>
        <v>0.3</v>
      </c>
      <c r="K20" s="18" t="s">
        <v>135</v>
      </c>
      <c r="L20" s="18" t="s">
        <v>135</v>
      </c>
      <c r="M20" s="18" t="s">
        <v>135</v>
      </c>
      <c r="N20" s="18" t="s">
        <v>135</v>
      </c>
      <c r="O20" s="18" t="s">
        <v>135</v>
      </c>
      <c r="P20" s="18" t="s">
        <v>135</v>
      </c>
      <c r="Q20" s="18" t="s">
        <v>135</v>
      </c>
      <c r="R20" s="18" t="s">
        <v>135</v>
      </c>
      <c r="S20" s="18" t="s">
        <v>135</v>
      </c>
      <c r="T20" s="18" t="s">
        <v>135</v>
      </c>
      <c r="U20" s="18" t="s">
        <v>135</v>
      </c>
    </row>
    <row r="21" spans="1:21" x14ac:dyDescent="0.25">
      <c r="A21" s="16" t="s">
        <v>83</v>
      </c>
      <c r="B21" s="17">
        <v>44403</v>
      </c>
      <c r="C21" s="17">
        <v>44407</v>
      </c>
      <c r="D21" s="16">
        <v>4</v>
      </c>
      <c r="E21" s="16">
        <v>5</v>
      </c>
      <c r="F21" s="16">
        <f t="shared" si="1"/>
        <v>2309</v>
      </c>
      <c r="G21" s="16">
        <v>2288</v>
      </c>
      <c r="H21" s="16">
        <v>10</v>
      </c>
      <c r="I21" s="16">
        <v>11</v>
      </c>
      <c r="J21" s="16">
        <f t="shared" si="0"/>
        <v>115.45</v>
      </c>
      <c r="K21" s="18">
        <v>1502</v>
      </c>
      <c r="L21" s="18">
        <v>420</v>
      </c>
      <c r="M21" s="18">
        <v>242</v>
      </c>
      <c r="N21" s="18">
        <v>145</v>
      </c>
      <c r="O21" s="18" t="s">
        <v>135</v>
      </c>
      <c r="P21" s="18" t="s">
        <v>135</v>
      </c>
      <c r="Q21" s="18" t="s">
        <v>135</v>
      </c>
      <c r="R21" s="18" t="s">
        <v>135</v>
      </c>
      <c r="S21" s="18" t="s">
        <v>135</v>
      </c>
      <c r="T21" s="18" t="s">
        <v>135</v>
      </c>
      <c r="U21" s="18" t="s">
        <v>135</v>
      </c>
    </row>
    <row r="22" spans="1:21" x14ac:dyDescent="0.25">
      <c r="A22" s="16" t="s">
        <v>81</v>
      </c>
      <c r="B22" s="17">
        <v>44403</v>
      </c>
      <c r="C22" s="17">
        <v>44407</v>
      </c>
      <c r="D22" s="16">
        <v>4</v>
      </c>
      <c r="E22" s="16">
        <v>5</v>
      </c>
      <c r="F22" s="16">
        <f>SUM(G22:I22)</f>
        <v>391</v>
      </c>
      <c r="G22" s="16">
        <v>346</v>
      </c>
      <c r="H22" s="16">
        <v>30</v>
      </c>
      <c r="I22" s="16">
        <v>15</v>
      </c>
      <c r="J22" s="16">
        <f t="shared" si="0"/>
        <v>19.55</v>
      </c>
      <c r="K22" s="18">
        <v>162</v>
      </c>
      <c r="L22" s="18">
        <v>76</v>
      </c>
      <c r="M22" s="18">
        <v>41</v>
      </c>
      <c r="N22" s="18">
        <v>102</v>
      </c>
      <c r="O22" s="18" t="s">
        <v>135</v>
      </c>
      <c r="P22" s="18" t="s">
        <v>135</v>
      </c>
      <c r="Q22" s="18" t="s">
        <v>135</v>
      </c>
      <c r="R22" s="18" t="s">
        <v>135</v>
      </c>
      <c r="S22" s="18" t="s">
        <v>135</v>
      </c>
      <c r="T22" s="18" t="s">
        <v>135</v>
      </c>
      <c r="U22" s="18" t="s">
        <v>135</v>
      </c>
    </row>
    <row r="23" spans="1:21" x14ac:dyDescent="0.25">
      <c r="A23" s="16" t="s">
        <v>95</v>
      </c>
      <c r="B23" s="17">
        <v>44410</v>
      </c>
      <c r="C23" s="17">
        <v>44414</v>
      </c>
      <c r="D23" s="16">
        <v>4</v>
      </c>
      <c r="E23" s="16">
        <v>1</v>
      </c>
      <c r="F23" s="16">
        <f t="shared" si="1"/>
        <v>6</v>
      </c>
      <c r="G23" s="16">
        <v>0</v>
      </c>
      <c r="H23" s="16">
        <v>3</v>
      </c>
      <c r="I23" s="16">
        <v>3</v>
      </c>
      <c r="J23" s="16">
        <f t="shared" si="0"/>
        <v>1.5</v>
      </c>
      <c r="K23" s="18" t="s">
        <v>135</v>
      </c>
      <c r="L23" s="18" t="s">
        <v>135</v>
      </c>
      <c r="M23" s="18" t="s">
        <v>135</v>
      </c>
      <c r="N23" s="18" t="s">
        <v>135</v>
      </c>
      <c r="O23" s="18" t="s">
        <v>135</v>
      </c>
      <c r="P23" s="18" t="s">
        <v>135</v>
      </c>
      <c r="Q23" s="18" t="s">
        <v>135</v>
      </c>
      <c r="R23" s="18" t="s">
        <v>135</v>
      </c>
      <c r="S23" s="18" t="s">
        <v>135</v>
      </c>
      <c r="T23" s="18" t="s">
        <v>135</v>
      </c>
      <c r="U23" s="18" t="s">
        <v>135</v>
      </c>
    </row>
    <row r="24" spans="1:21" x14ac:dyDescent="0.25">
      <c r="A24" s="16" t="s">
        <v>62</v>
      </c>
      <c r="B24" s="17">
        <v>44410</v>
      </c>
      <c r="C24" s="17">
        <v>44414</v>
      </c>
      <c r="D24" s="16">
        <v>4</v>
      </c>
      <c r="E24" s="16">
        <v>3</v>
      </c>
      <c r="F24" s="16">
        <f t="shared" si="1"/>
        <v>0</v>
      </c>
      <c r="G24" s="16">
        <v>0</v>
      </c>
      <c r="H24" s="16">
        <v>0</v>
      </c>
      <c r="I24" s="16">
        <v>0</v>
      </c>
      <c r="J24" s="16">
        <f t="shared" si="0"/>
        <v>0</v>
      </c>
      <c r="K24" s="18" t="s">
        <v>135</v>
      </c>
      <c r="L24" s="18" t="s">
        <v>135</v>
      </c>
      <c r="M24" s="18" t="s">
        <v>135</v>
      </c>
      <c r="N24" s="18" t="s">
        <v>135</v>
      </c>
      <c r="O24" s="18" t="s">
        <v>135</v>
      </c>
      <c r="P24" s="18" t="s">
        <v>135</v>
      </c>
      <c r="Q24" s="18" t="s">
        <v>135</v>
      </c>
      <c r="R24" s="18" t="s">
        <v>135</v>
      </c>
      <c r="S24" s="18" t="s">
        <v>135</v>
      </c>
      <c r="T24" s="18" t="s">
        <v>135</v>
      </c>
      <c r="U24" s="18" t="s">
        <v>135</v>
      </c>
    </row>
    <row r="25" spans="1:21" x14ac:dyDescent="0.25">
      <c r="A25" s="16" t="s">
        <v>64</v>
      </c>
      <c r="B25" s="17">
        <v>44417</v>
      </c>
      <c r="C25" s="17">
        <v>44421</v>
      </c>
      <c r="D25" s="16">
        <v>4</v>
      </c>
      <c r="E25" s="16">
        <v>5</v>
      </c>
      <c r="F25" s="16">
        <f t="shared" si="1"/>
        <v>2</v>
      </c>
      <c r="G25" s="16">
        <v>0</v>
      </c>
      <c r="H25" s="16">
        <v>0</v>
      </c>
      <c r="I25" s="16">
        <v>2</v>
      </c>
      <c r="J25" s="16">
        <f t="shared" si="0"/>
        <v>0.1</v>
      </c>
      <c r="K25" s="18" t="s">
        <v>135</v>
      </c>
      <c r="L25" s="18" t="s">
        <v>135</v>
      </c>
      <c r="M25" s="18" t="s">
        <v>135</v>
      </c>
      <c r="N25" s="18" t="s">
        <v>135</v>
      </c>
      <c r="O25" s="18" t="s">
        <v>135</v>
      </c>
      <c r="P25" s="18" t="s">
        <v>135</v>
      </c>
      <c r="Q25" s="18" t="s">
        <v>135</v>
      </c>
      <c r="R25" s="18" t="s">
        <v>135</v>
      </c>
      <c r="S25" s="18" t="s">
        <v>135</v>
      </c>
      <c r="T25" s="18" t="s">
        <v>135</v>
      </c>
      <c r="U25" s="18" t="s">
        <v>135</v>
      </c>
    </row>
    <row r="26" spans="1:21" x14ac:dyDescent="0.25">
      <c r="A26" s="16" t="s">
        <v>84</v>
      </c>
      <c r="B26" s="17">
        <v>44417</v>
      </c>
      <c r="C26" s="17">
        <v>44421</v>
      </c>
      <c r="D26" s="16">
        <v>4</v>
      </c>
      <c r="E26" s="16">
        <v>5</v>
      </c>
      <c r="F26" s="16">
        <f t="shared" si="1"/>
        <v>16</v>
      </c>
      <c r="G26" s="16">
        <v>15</v>
      </c>
      <c r="H26" s="16">
        <v>0</v>
      </c>
      <c r="I26" s="16">
        <v>1</v>
      </c>
      <c r="J26" s="16">
        <f t="shared" si="0"/>
        <v>0.8</v>
      </c>
      <c r="K26" s="18">
        <v>11</v>
      </c>
      <c r="L26" s="18">
        <v>3</v>
      </c>
      <c r="M26" s="18">
        <v>1</v>
      </c>
      <c r="N26" s="18">
        <v>1</v>
      </c>
      <c r="O26" s="18" t="s">
        <v>135</v>
      </c>
      <c r="P26" s="18" t="s">
        <v>135</v>
      </c>
      <c r="Q26" s="18" t="s">
        <v>135</v>
      </c>
      <c r="R26" s="18" t="s">
        <v>135</v>
      </c>
      <c r="S26" s="18" t="s">
        <v>135</v>
      </c>
      <c r="T26" s="18" t="s">
        <v>135</v>
      </c>
      <c r="U26" s="18" t="s">
        <v>135</v>
      </c>
    </row>
    <row r="27" spans="1:21" x14ac:dyDescent="0.25">
      <c r="A27" s="16" t="s">
        <v>80</v>
      </c>
      <c r="B27" s="17">
        <v>44424</v>
      </c>
      <c r="C27" s="17">
        <v>44428</v>
      </c>
      <c r="D27" s="16">
        <v>4</v>
      </c>
      <c r="E27" s="16">
        <v>5</v>
      </c>
      <c r="F27" s="16">
        <f t="shared" si="1"/>
        <v>35</v>
      </c>
      <c r="G27" s="16">
        <v>35</v>
      </c>
      <c r="H27" s="16">
        <v>0</v>
      </c>
      <c r="I27" s="16">
        <v>0</v>
      </c>
      <c r="J27" s="16">
        <f t="shared" si="0"/>
        <v>1.75</v>
      </c>
      <c r="K27" s="18">
        <v>14</v>
      </c>
      <c r="L27" s="18">
        <v>6</v>
      </c>
      <c r="M27" s="18">
        <v>4</v>
      </c>
      <c r="N27" s="18">
        <v>11</v>
      </c>
      <c r="O27" s="18" t="s">
        <v>135</v>
      </c>
      <c r="P27" s="18" t="s">
        <v>135</v>
      </c>
      <c r="Q27" s="18" t="s">
        <v>135</v>
      </c>
      <c r="R27" s="18" t="s">
        <v>135</v>
      </c>
      <c r="S27" s="18" t="s">
        <v>135</v>
      </c>
      <c r="T27" s="18" t="s">
        <v>135</v>
      </c>
      <c r="U27" s="18" t="s">
        <v>135</v>
      </c>
    </row>
    <row r="28" spans="1:21" x14ac:dyDescent="0.25">
      <c r="A28" s="16" t="s">
        <v>85</v>
      </c>
      <c r="B28" s="17">
        <v>44424</v>
      </c>
      <c r="C28" s="17">
        <v>44428</v>
      </c>
      <c r="D28" s="16">
        <v>4</v>
      </c>
      <c r="E28" s="16">
        <v>5</v>
      </c>
      <c r="F28" s="16">
        <f t="shared" si="1"/>
        <v>103</v>
      </c>
      <c r="G28" s="16">
        <v>103</v>
      </c>
      <c r="H28" s="16">
        <v>0</v>
      </c>
      <c r="I28" s="16">
        <v>0</v>
      </c>
      <c r="J28" s="16">
        <f t="shared" si="0"/>
        <v>5.15</v>
      </c>
      <c r="K28" s="18">
        <v>47</v>
      </c>
      <c r="L28" s="18">
        <v>1</v>
      </c>
      <c r="M28" s="18">
        <v>25</v>
      </c>
      <c r="N28" s="18">
        <v>30</v>
      </c>
      <c r="O28" s="18" t="s">
        <v>135</v>
      </c>
      <c r="P28" s="18" t="s">
        <v>135</v>
      </c>
      <c r="Q28" s="18" t="s">
        <v>135</v>
      </c>
      <c r="R28" s="18" t="s">
        <v>135</v>
      </c>
      <c r="S28" s="18" t="s">
        <v>135</v>
      </c>
      <c r="T28" s="18" t="s">
        <v>135</v>
      </c>
      <c r="U28" s="18" t="s">
        <v>135</v>
      </c>
    </row>
    <row r="29" spans="1:21" x14ac:dyDescent="0.25">
      <c r="A29" s="16" t="s">
        <v>123</v>
      </c>
      <c r="B29" s="17">
        <v>44424</v>
      </c>
      <c r="C29" s="17">
        <v>44435</v>
      </c>
      <c r="D29" s="16">
        <v>8</v>
      </c>
      <c r="E29" s="16">
        <v>10</v>
      </c>
      <c r="F29" s="16">
        <f t="shared" si="1"/>
        <v>1074</v>
      </c>
      <c r="G29" s="16">
        <v>1073</v>
      </c>
      <c r="H29" s="16">
        <v>1</v>
      </c>
      <c r="I29" s="16">
        <v>0</v>
      </c>
      <c r="J29" s="16">
        <f t="shared" si="0"/>
        <v>13.425000000000001</v>
      </c>
      <c r="K29" s="18">
        <v>51</v>
      </c>
      <c r="L29" s="18">
        <v>48</v>
      </c>
      <c r="M29" s="18">
        <v>121</v>
      </c>
      <c r="N29" s="18">
        <v>157</v>
      </c>
      <c r="O29" s="18">
        <v>244</v>
      </c>
      <c r="P29" s="18">
        <v>167</v>
      </c>
      <c r="Q29" s="18">
        <v>145</v>
      </c>
      <c r="R29" s="18">
        <v>141</v>
      </c>
      <c r="S29" s="18" t="s">
        <v>135</v>
      </c>
      <c r="T29" s="18" t="s">
        <v>135</v>
      </c>
      <c r="U29" s="18" t="s">
        <v>135</v>
      </c>
    </row>
    <row r="30" spans="1:21" x14ac:dyDescent="0.25">
      <c r="A30" s="16" t="s">
        <v>75</v>
      </c>
      <c r="B30" s="17">
        <v>44349</v>
      </c>
      <c r="C30" s="17">
        <v>44351</v>
      </c>
      <c r="D30" s="16">
        <v>3</v>
      </c>
      <c r="E30" s="16">
        <v>4</v>
      </c>
      <c r="F30" s="16">
        <f t="shared" si="1"/>
        <v>1</v>
      </c>
      <c r="G30" s="16">
        <v>1</v>
      </c>
      <c r="H30" s="16">
        <v>0</v>
      </c>
      <c r="I30" s="16">
        <v>0</v>
      </c>
      <c r="J30" s="16">
        <f>F30/(E30*D30)</f>
        <v>8.3333333333333329E-2</v>
      </c>
      <c r="K30" s="18" t="s">
        <v>135</v>
      </c>
      <c r="L30" s="18" t="s">
        <v>135</v>
      </c>
      <c r="M30" s="18" t="s">
        <v>135</v>
      </c>
      <c r="N30" s="18" t="s">
        <v>135</v>
      </c>
      <c r="O30" s="18" t="s">
        <v>135</v>
      </c>
      <c r="P30" s="18" t="s">
        <v>135</v>
      </c>
      <c r="Q30" s="18" t="s">
        <v>135</v>
      </c>
      <c r="R30" s="18" t="s">
        <v>135</v>
      </c>
      <c r="S30" s="18" t="s">
        <v>135</v>
      </c>
      <c r="T30" s="18" t="s">
        <v>135</v>
      </c>
      <c r="U30" s="18" t="s">
        <v>135</v>
      </c>
    </row>
    <row r="31" spans="1:21" x14ac:dyDescent="0.25">
      <c r="A31" s="16" t="s">
        <v>77</v>
      </c>
      <c r="B31" s="17">
        <v>44349</v>
      </c>
      <c r="C31" s="17">
        <v>44351</v>
      </c>
      <c r="D31" s="16">
        <v>3</v>
      </c>
      <c r="E31" s="16">
        <v>5</v>
      </c>
      <c r="F31" s="16">
        <f t="shared" si="1"/>
        <v>514</v>
      </c>
      <c r="G31" s="16">
        <v>514</v>
      </c>
      <c r="H31" s="16">
        <v>0</v>
      </c>
      <c r="I31" s="16">
        <v>0</v>
      </c>
      <c r="J31" s="16">
        <f>F31/(E31*D31)</f>
        <v>34.266666666666666</v>
      </c>
      <c r="K31" s="18">
        <v>219</v>
      </c>
      <c r="L31" s="18">
        <v>167</v>
      </c>
      <c r="M31" s="18">
        <v>128</v>
      </c>
      <c r="N31" s="18" t="s">
        <v>135</v>
      </c>
      <c r="O31" s="18" t="s">
        <v>135</v>
      </c>
      <c r="P31" s="18" t="s">
        <v>135</v>
      </c>
      <c r="Q31" s="18" t="s">
        <v>135</v>
      </c>
      <c r="R31" s="18" t="s">
        <v>135</v>
      </c>
      <c r="S31" s="18" t="s">
        <v>135</v>
      </c>
      <c r="T31" s="18" t="s">
        <v>135</v>
      </c>
      <c r="U31" s="18" t="s">
        <v>135</v>
      </c>
    </row>
    <row r="32" spans="1:21" x14ac:dyDescent="0.25">
      <c r="A32" s="16" t="s">
        <v>76</v>
      </c>
      <c r="B32" s="17">
        <v>44349</v>
      </c>
      <c r="C32" s="17">
        <v>44351</v>
      </c>
      <c r="D32" s="16">
        <v>3</v>
      </c>
      <c r="E32" s="16">
        <v>4</v>
      </c>
      <c r="F32" s="16">
        <f t="shared" si="1"/>
        <v>0</v>
      </c>
      <c r="G32" s="16">
        <v>0</v>
      </c>
      <c r="H32" s="16">
        <v>0</v>
      </c>
      <c r="I32" s="16">
        <v>0</v>
      </c>
      <c r="J32" s="16">
        <f>F32/(E32*D32)</f>
        <v>0</v>
      </c>
      <c r="K32" s="18" t="s">
        <v>135</v>
      </c>
      <c r="L32" s="18" t="s">
        <v>135</v>
      </c>
      <c r="M32" s="18" t="s">
        <v>135</v>
      </c>
      <c r="N32" s="18" t="s">
        <v>135</v>
      </c>
      <c r="O32" s="18" t="s">
        <v>135</v>
      </c>
      <c r="P32" s="18" t="s">
        <v>135</v>
      </c>
      <c r="Q32" s="18" t="s">
        <v>135</v>
      </c>
      <c r="R32" s="18" t="s">
        <v>135</v>
      </c>
      <c r="S32" s="18" t="s">
        <v>135</v>
      </c>
      <c r="T32" s="18" t="s">
        <v>135</v>
      </c>
      <c r="U32" s="18" t="s">
        <v>135</v>
      </c>
    </row>
    <row r="33" spans="1:21" x14ac:dyDescent="0.25">
      <c r="A33" s="16" t="s">
        <v>78</v>
      </c>
      <c r="B33" s="17">
        <v>44349</v>
      </c>
      <c r="C33" s="17">
        <v>44351</v>
      </c>
      <c r="D33" s="16">
        <v>3</v>
      </c>
      <c r="E33" s="16">
        <v>4</v>
      </c>
      <c r="F33" s="16">
        <v>19</v>
      </c>
      <c r="G33" s="16">
        <v>19</v>
      </c>
      <c r="H33" s="16">
        <v>0</v>
      </c>
      <c r="I33" s="16">
        <v>0</v>
      </c>
      <c r="J33" s="16">
        <f>F33/(E33*D33)</f>
        <v>1.5833333333333333</v>
      </c>
      <c r="K33" s="18">
        <v>10</v>
      </c>
      <c r="L33" s="18">
        <v>6</v>
      </c>
      <c r="M33" s="18">
        <v>3</v>
      </c>
      <c r="N33" s="18" t="s">
        <v>135</v>
      </c>
      <c r="O33" s="18" t="s">
        <v>135</v>
      </c>
      <c r="P33" s="18" t="s">
        <v>135</v>
      </c>
      <c r="Q33" s="18" t="s">
        <v>135</v>
      </c>
      <c r="R33" s="18" t="s">
        <v>135</v>
      </c>
      <c r="S33" s="18" t="s">
        <v>135</v>
      </c>
      <c r="T33" s="18" t="s">
        <v>135</v>
      </c>
      <c r="U33" s="18" t="s">
        <v>135</v>
      </c>
    </row>
    <row r="34" spans="1:21" x14ac:dyDescent="0.25">
      <c r="A34" s="16" t="s">
        <v>124</v>
      </c>
      <c r="B34" s="17">
        <v>44389</v>
      </c>
      <c r="C34" s="17">
        <v>44393</v>
      </c>
      <c r="D34" s="16">
        <v>4</v>
      </c>
      <c r="E34" s="16">
        <v>5</v>
      </c>
      <c r="F34" s="16">
        <f t="shared" si="1"/>
        <v>13</v>
      </c>
      <c r="G34" s="16">
        <v>0</v>
      </c>
      <c r="H34" s="16">
        <v>7</v>
      </c>
      <c r="I34" s="16">
        <v>6</v>
      </c>
      <c r="J34" s="16">
        <f>F34/(D34*E34)</f>
        <v>0.65</v>
      </c>
      <c r="K34" s="18">
        <v>7</v>
      </c>
      <c r="L34" s="18">
        <v>2</v>
      </c>
      <c r="M34" s="18">
        <v>4</v>
      </c>
      <c r="N34" s="18">
        <v>0</v>
      </c>
      <c r="O34" s="18" t="s">
        <v>135</v>
      </c>
      <c r="P34" s="18" t="s">
        <v>135</v>
      </c>
      <c r="Q34" s="18" t="s">
        <v>135</v>
      </c>
      <c r="R34" s="18" t="s">
        <v>135</v>
      </c>
      <c r="S34" s="18" t="s">
        <v>135</v>
      </c>
      <c r="T34" s="18" t="s">
        <v>135</v>
      </c>
      <c r="U34" s="18" t="s">
        <v>135</v>
      </c>
    </row>
    <row r="35" spans="1:21" x14ac:dyDescent="0.25">
      <c r="K35" s="5"/>
      <c r="L35" s="5"/>
      <c r="M35" s="5"/>
      <c r="N35" s="5"/>
      <c r="O35" s="5"/>
      <c r="P35" s="5"/>
      <c r="Q35" s="5"/>
      <c r="R35" s="5"/>
      <c r="S35" s="4"/>
      <c r="T35" s="4"/>
      <c r="U35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22"/>
  <sheetViews>
    <sheetView workbookViewId="0">
      <pane ySplit="1" topLeftCell="A2" activePane="bottomLeft" state="frozen"/>
      <selection pane="bottomLeft" activeCell="B6" sqref="B6"/>
    </sheetView>
  </sheetViews>
  <sheetFormatPr defaultRowHeight="15" x14ac:dyDescent="0.25"/>
  <cols>
    <col min="1" max="1" width="12.42578125" style="1" bestFit="1" customWidth="1"/>
    <col min="2" max="2" width="13.28515625" bestFit="1" customWidth="1"/>
    <col min="3" max="3" width="28.5703125" style="13" bestFit="1" customWidth="1"/>
    <col min="4" max="4" width="12.7109375" bestFit="1" customWidth="1"/>
    <col min="5" max="5" width="21.5703125" bestFit="1" customWidth="1"/>
    <col min="6" max="6" width="17.28515625" bestFit="1" customWidth="1"/>
    <col min="7" max="7" width="14.5703125" bestFit="1" customWidth="1"/>
    <col min="8" max="8" width="14.7109375" bestFit="1" customWidth="1"/>
    <col min="9" max="9" width="18.140625" bestFit="1" customWidth="1"/>
    <col min="10" max="10" width="17" bestFit="1" customWidth="1"/>
    <col min="11" max="11" width="19" bestFit="1" customWidth="1"/>
    <col min="12" max="12" width="34.140625" bestFit="1" customWidth="1"/>
    <col min="13" max="13" width="16.42578125" bestFit="1" customWidth="1"/>
    <col min="14" max="14" width="21.5703125" bestFit="1" customWidth="1"/>
    <col min="15" max="16" width="12" bestFit="1" customWidth="1"/>
  </cols>
  <sheetData>
    <row r="1" spans="1:16" x14ac:dyDescent="0.25">
      <c r="A1" s="14" t="s">
        <v>56</v>
      </c>
      <c r="B1" s="14" t="s">
        <v>112</v>
      </c>
      <c r="C1" s="14" t="s">
        <v>151</v>
      </c>
      <c r="D1" s="25" t="s">
        <v>101</v>
      </c>
      <c r="E1" s="14" t="s">
        <v>117</v>
      </c>
      <c r="F1" s="14" t="s">
        <v>0</v>
      </c>
      <c r="G1" s="14" t="s">
        <v>1</v>
      </c>
      <c r="H1" s="14" t="s">
        <v>2</v>
      </c>
      <c r="I1" s="14" t="s">
        <v>3</v>
      </c>
      <c r="J1" s="14" t="s">
        <v>4</v>
      </c>
      <c r="K1" s="14" t="s">
        <v>113</v>
      </c>
      <c r="L1" s="14" t="s">
        <v>114</v>
      </c>
      <c r="M1" s="14" t="s">
        <v>115</v>
      </c>
      <c r="N1" s="14" t="s">
        <v>116</v>
      </c>
      <c r="O1" s="14" t="s">
        <v>118</v>
      </c>
      <c r="P1" s="14" t="s">
        <v>86</v>
      </c>
    </row>
    <row r="2" spans="1:16" x14ac:dyDescent="0.25">
      <c r="A2" s="7" t="s">
        <v>68</v>
      </c>
      <c r="B2" s="7" t="s">
        <v>5</v>
      </c>
      <c r="C2" s="7" t="s">
        <v>135</v>
      </c>
      <c r="D2" s="7" t="s">
        <v>102</v>
      </c>
      <c r="E2" s="7">
        <v>0.85</v>
      </c>
      <c r="F2" s="7">
        <v>1000</v>
      </c>
      <c r="G2" s="7">
        <v>200</v>
      </c>
      <c r="H2" s="7">
        <v>1</v>
      </c>
      <c r="I2" s="7">
        <v>1.5</v>
      </c>
      <c r="J2" s="7">
        <v>14220</v>
      </c>
      <c r="K2" s="7">
        <v>0</v>
      </c>
      <c r="L2" s="7">
        <v>0</v>
      </c>
      <c r="M2" s="7">
        <v>0</v>
      </c>
      <c r="N2" s="7">
        <v>0</v>
      </c>
      <c r="O2" s="7">
        <v>0</v>
      </c>
      <c r="P2" s="7">
        <v>0</v>
      </c>
    </row>
    <row r="3" spans="1:16" x14ac:dyDescent="0.25">
      <c r="A3" s="7" t="s">
        <v>68</v>
      </c>
      <c r="B3" s="7" t="s">
        <v>5</v>
      </c>
      <c r="C3" s="7" t="s">
        <v>135</v>
      </c>
      <c r="D3" s="7" t="s">
        <v>102</v>
      </c>
      <c r="E3" s="7">
        <v>0.85</v>
      </c>
      <c r="F3" s="7">
        <v>1000</v>
      </c>
      <c r="G3" s="7">
        <v>200</v>
      </c>
      <c r="H3" s="7">
        <v>2</v>
      </c>
      <c r="I3" s="7">
        <v>1.5</v>
      </c>
      <c r="J3" s="7">
        <v>16008</v>
      </c>
      <c r="K3" s="7">
        <v>0</v>
      </c>
      <c r="L3" s="7">
        <v>0</v>
      </c>
      <c r="M3" s="7">
        <v>0</v>
      </c>
      <c r="N3" s="7">
        <v>0</v>
      </c>
      <c r="O3" s="7"/>
      <c r="P3" s="7"/>
    </row>
    <row r="4" spans="1:16" x14ac:dyDescent="0.25">
      <c r="A4" s="7" t="s">
        <v>69</v>
      </c>
      <c r="B4" s="7" t="s">
        <v>6</v>
      </c>
      <c r="C4" s="7" t="s">
        <v>135</v>
      </c>
      <c r="D4" s="7" t="s">
        <v>102</v>
      </c>
      <c r="E4" s="7">
        <v>1.05</v>
      </c>
      <c r="F4" s="7">
        <v>1000</v>
      </c>
      <c r="G4" s="7">
        <v>200</v>
      </c>
      <c r="H4" s="7">
        <v>1</v>
      </c>
      <c r="I4" s="7">
        <v>1.5</v>
      </c>
      <c r="J4" s="7">
        <v>14992</v>
      </c>
      <c r="K4" s="7">
        <v>1</v>
      </c>
      <c r="L4" s="7">
        <v>9209.9</v>
      </c>
      <c r="M4" s="7">
        <v>0.08</v>
      </c>
      <c r="N4" s="7">
        <v>5.0793650793650801E-2</v>
      </c>
      <c r="O4" s="7">
        <v>2.53968253968254E-2</v>
      </c>
      <c r="P4" s="7">
        <v>2.53968253968254E-2</v>
      </c>
    </row>
    <row r="5" spans="1:16" x14ac:dyDescent="0.25">
      <c r="A5" s="7" t="s">
        <v>69</v>
      </c>
      <c r="B5" s="7" t="s">
        <v>6</v>
      </c>
      <c r="C5" s="7" t="s">
        <v>135</v>
      </c>
      <c r="D5" s="7" t="s">
        <v>102</v>
      </c>
      <c r="E5" s="7">
        <v>1.05</v>
      </c>
      <c r="F5" s="7">
        <v>1000</v>
      </c>
      <c r="G5" s="7">
        <v>200</v>
      </c>
      <c r="H5" s="7">
        <v>2</v>
      </c>
      <c r="I5" s="7">
        <v>1.5</v>
      </c>
      <c r="J5" s="7">
        <v>13779</v>
      </c>
      <c r="K5" s="7">
        <v>0</v>
      </c>
      <c r="L5" s="7">
        <v>0</v>
      </c>
      <c r="M5" s="7">
        <v>0</v>
      </c>
      <c r="N5" s="7">
        <v>0</v>
      </c>
      <c r="O5" s="7"/>
      <c r="P5" s="7"/>
    </row>
    <row r="6" spans="1:16" x14ac:dyDescent="0.25">
      <c r="A6" s="7" t="s">
        <v>67</v>
      </c>
      <c r="B6" s="7" t="s">
        <v>7</v>
      </c>
      <c r="C6" s="7" t="s">
        <v>135</v>
      </c>
      <c r="D6" s="7" t="s">
        <v>102</v>
      </c>
      <c r="E6" s="7">
        <v>1.05</v>
      </c>
      <c r="F6" s="7">
        <v>1000</v>
      </c>
      <c r="G6" s="7">
        <v>200</v>
      </c>
      <c r="H6" s="7">
        <v>1</v>
      </c>
      <c r="I6" s="7">
        <v>1.5</v>
      </c>
      <c r="J6" s="7">
        <v>14967</v>
      </c>
      <c r="K6" s="7">
        <v>21</v>
      </c>
      <c r="L6" s="7">
        <v>11743</v>
      </c>
      <c r="M6" s="7">
        <v>1.7</v>
      </c>
      <c r="N6" s="7">
        <v>1.0793650793650793</v>
      </c>
      <c r="O6" s="7">
        <v>1.1111111111111112</v>
      </c>
      <c r="P6" s="7">
        <v>3.1746031746031744E-2</v>
      </c>
    </row>
    <row r="7" spans="1:16" x14ac:dyDescent="0.25">
      <c r="A7" s="7" t="s">
        <v>67</v>
      </c>
      <c r="B7" s="7" t="s">
        <v>7</v>
      </c>
      <c r="C7" s="7" t="s">
        <v>135</v>
      </c>
      <c r="D7" s="7" t="s">
        <v>102</v>
      </c>
      <c r="E7" s="7">
        <v>1.05</v>
      </c>
      <c r="F7" s="7">
        <v>1000</v>
      </c>
      <c r="G7" s="7">
        <v>200</v>
      </c>
      <c r="H7" s="7">
        <v>2</v>
      </c>
      <c r="I7" s="7">
        <v>1.5</v>
      </c>
      <c r="J7" s="7">
        <v>14279</v>
      </c>
      <c r="K7" s="7">
        <v>11</v>
      </c>
      <c r="L7" s="7">
        <v>11780</v>
      </c>
      <c r="M7" s="7">
        <v>0.9</v>
      </c>
      <c r="N7" s="7">
        <v>1.1428571428571428</v>
      </c>
      <c r="O7" s="7"/>
      <c r="P7" s="7"/>
    </row>
    <row r="8" spans="1:16" x14ac:dyDescent="0.25">
      <c r="A8" s="7" t="s">
        <v>74</v>
      </c>
      <c r="B8" s="7" t="s">
        <v>8</v>
      </c>
      <c r="C8" s="7" t="s">
        <v>135</v>
      </c>
      <c r="D8" s="7" t="s">
        <v>102</v>
      </c>
      <c r="E8" s="7">
        <v>3.2</v>
      </c>
      <c r="F8" s="7">
        <v>1000</v>
      </c>
      <c r="G8" s="7">
        <v>200</v>
      </c>
      <c r="H8" s="7">
        <v>1</v>
      </c>
      <c r="I8" s="7">
        <v>1.5</v>
      </c>
      <c r="J8" s="7">
        <v>15811</v>
      </c>
      <c r="K8" s="7">
        <v>854</v>
      </c>
      <c r="L8" s="7">
        <v>11745</v>
      </c>
      <c r="M8" s="7">
        <v>65.3</v>
      </c>
      <c r="N8" s="7">
        <v>13.604166666666666</v>
      </c>
      <c r="O8" s="7">
        <v>12.427083333333332</v>
      </c>
      <c r="P8" s="7">
        <v>1.1770833333333328</v>
      </c>
    </row>
    <row r="9" spans="1:16" x14ac:dyDescent="0.25">
      <c r="A9" s="7" t="s">
        <v>74</v>
      </c>
      <c r="B9" s="7" t="s">
        <v>8</v>
      </c>
      <c r="C9" s="7" t="s">
        <v>135</v>
      </c>
      <c r="D9" s="7" t="s">
        <v>102</v>
      </c>
      <c r="E9" s="7">
        <v>3.2</v>
      </c>
      <c r="F9" s="7">
        <v>1000</v>
      </c>
      <c r="G9" s="7">
        <v>200</v>
      </c>
      <c r="H9" s="7">
        <v>2</v>
      </c>
      <c r="I9" s="7">
        <v>1.5</v>
      </c>
      <c r="J9" s="7">
        <v>16028</v>
      </c>
      <c r="K9" s="7">
        <v>363</v>
      </c>
      <c r="L9" s="7">
        <v>11533</v>
      </c>
      <c r="M9" s="7">
        <v>27</v>
      </c>
      <c r="N9" s="7">
        <v>11.25</v>
      </c>
      <c r="O9" s="7"/>
      <c r="P9" s="7"/>
    </row>
    <row r="10" spans="1:16" x14ac:dyDescent="0.25">
      <c r="A10" s="7" t="s">
        <v>75</v>
      </c>
      <c r="B10" s="7" t="s">
        <v>9</v>
      </c>
      <c r="C10" s="7" t="s">
        <v>135</v>
      </c>
      <c r="D10" s="7" t="s">
        <v>102</v>
      </c>
      <c r="E10" s="7">
        <v>2.25</v>
      </c>
      <c r="F10" s="7">
        <v>1000</v>
      </c>
      <c r="G10" s="7">
        <v>200</v>
      </c>
      <c r="H10" s="7">
        <v>1</v>
      </c>
      <c r="I10" s="7">
        <v>1.5</v>
      </c>
      <c r="J10" s="7">
        <v>17922</v>
      </c>
      <c r="K10" s="7">
        <v>7</v>
      </c>
      <c r="L10" s="7">
        <v>11993</v>
      </c>
      <c r="M10" s="7">
        <v>0.46</v>
      </c>
      <c r="N10" s="7">
        <v>0.1362962962962963</v>
      </c>
      <c r="O10" s="7">
        <v>0.19555555555555557</v>
      </c>
      <c r="P10" s="7">
        <v>5.9259259259259324E-2</v>
      </c>
    </row>
    <row r="11" spans="1:16" x14ac:dyDescent="0.25">
      <c r="A11" s="7" t="s">
        <v>75</v>
      </c>
      <c r="B11" s="7" t="s">
        <v>9</v>
      </c>
      <c r="C11" s="7" t="s">
        <v>135</v>
      </c>
      <c r="D11" s="7" t="s">
        <v>102</v>
      </c>
      <c r="E11" s="7">
        <v>2.25</v>
      </c>
      <c r="F11" s="7">
        <v>1000</v>
      </c>
      <c r="G11" s="7">
        <v>200</v>
      </c>
      <c r="H11" s="7">
        <v>2</v>
      </c>
      <c r="I11" s="7">
        <v>1.5</v>
      </c>
      <c r="J11" s="7">
        <v>16291</v>
      </c>
      <c r="K11" s="7">
        <v>6</v>
      </c>
      <c r="L11" s="7">
        <v>11873</v>
      </c>
      <c r="M11" s="7">
        <v>0.43</v>
      </c>
      <c r="N11" s="7">
        <v>0.25481481481481483</v>
      </c>
      <c r="O11" s="7"/>
      <c r="P11" s="7"/>
    </row>
    <row r="12" spans="1:16" x14ac:dyDescent="0.25">
      <c r="A12" s="7" t="s">
        <v>65</v>
      </c>
      <c r="B12" s="7" t="s">
        <v>10</v>
      </c>
      <c r="C12" s="7" t="s">
        <v>135</v>
      </c>
      <c r="D12" s="7" t="s">
        <v>102</v>
      </c>
      <c r="E12" s="7">
        <v>1.45</v>
      </c>
      <c r="F12" s="7">
        <v>1000</v>
      </c>
      <c r="G12" s="7">
        <v>200</v>
      </c>
      <c r="H12" s="7">
        <v>1</v>
      </c>
      <c r="I12" s="7">
        <v>1.5</v>
      </c>
      <c r="J12" s="7">
        <v>16435</v>
      </c>
      <c r="K12" s="7">
        <v>447</v>
      </c>
      <c r="L12" s="7">
        <v>11700</v>
      </c>
      <c r="M12" s="7">
        <v>32.4</v>
      </c>
      <c r="N12" s="7">
        <v>14.896551724137931</v>
      </c>
      <c r="O12" s="7">
        <v>16.137931034482758</v>
      </c>
      <c r="P12" s="7">
        <v>1.2413793103448281</v>
      </c>
    </row>
    <row r="13" spans="1:16" x14ac:dyDescent="0.25">
      <c r="A13" s="7" t="s">
        <v>65</v>
      </c>
      <c r="B13" s="7" t="s">
        <v>10</v>
      </c>
      <c r="C13" s="7" t="s">
        <v>135</v>
      </c>
      <c r="D13" s="7" t="s">
        <v>102</v>
      </c>
      <c r="E13" s="7">
        <v>1.45</v>
      </c>
      <c r="F13" s="7">
        <v>1000</v>
      </c>
      <c r="G13" s="7">
        <v>200</v>
      </c>
      <c r="H13" s="7">
        <v>2</v>
      </c>
      <c r="I13" s="7">
        <v>1.5</v>
      </c>
      <c r="J13" s="7">
        <v>15616</v>
      </c>
      <c r="K13" s="7">
        <v>249</v>
      </c>
      <c r="L13" s="7">
        <v>12163</v>
      </c>
      <c r="M13" s="7">
        <v>18.899999999999999</v>
      </c>
      <c r="N13" s="7">
        <v>17.379310344827587</v>
      </c>
      <c r="O13" s="7"/>
      <c r="P13" s="7"/>
    </row>
    <row r="14" spans="1:16" x14ac:dyDescent="0.25">
      <c r="A14" s="7" t="s">
        <v>70</v>
      </c>
      <c r="B14" s="7" t="s">
        <v>11</v>
      </c>
      <c r="C14" s="7" t="s">
        <v>135</v>
      </c>
      <c r="D14" s="7" t="s">
        <v>102</v>
      </c>
      <c r="E14" s="7">
        <v>3.25</v>
      </c>
      <c r="F14" s="7">
        <v>800</v>
      </c>
      <c r="G14" s="7">
        <v>200</v>
      </c>
      <c r="H14" s="7">
        <v>1</v>
      </c>
      <c r="I14" s="7">
        <v>1.5</v>
      </c>
      <c r="J14" s="7">
        <v>14144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</row>
    <row r="15" spans="1:16" x14ac:dyDescent="0.25">
      <c r="A15" s="7" t="s">
        <v>70</v>
      </c>
      <c r="B15" s="7" t="s">
        <v>11</v>
      </c>
      <c r="C15" s="7" t="s">
        <v>135</v>
      </c>
      <c r="D15" s="7" t="s">
        <v>102</v>
      </c>
      <c r="E15" s="7">
        <v>3.25</v>
      </c>
      <c r="F15" s="7">
        <v>800</v>
      </c>
      <c r="G15" s="7">
        <v>200</v>
      </c>
      <c r="H15" s="7">
        <v>2</v>
      </c>
      <c r="I15" s="7">
        <v>1.5</v>
      </c>
      <c r="J15" s="7">
        <v>18750</v>
      </c>
      <c r="K15" s="7">
        <v>0</v>
      </c>
      <c r="L15" s="7">
        <v>0</v>
      </c>
      <c r="M15" s="7">
        <v>0</v>
      </c>
      <c r="N15" s="7">
        <v>0</v>
      </c>
      <c r="O15" s="7"/>
      <c r="P15" s="7"/>
    </row>
    <row r="16" spans="1:16" x14ac:dyDescent="0.25">
      <c r="A16" s="7" t="s">
        <v>71</v>
      </c>
      <c r="B16" s="7" t="s">
        <v>12</v>
      </c>
      <c r="C16" s="7" t="s">
        <v>135</v>
      </c>
      <c r="D16" s="7" t="s">
        <v>102</v>
      </c>
      <c r="E16" s="7">
        <v>1.5</v>
      </c>
      <c r="F16" s="7">
        <v>800</v>
      </c>
      <c r="G16" s="7">
        <v>200</v>
      </c>
      <c r="H16" s="7">
        <v>1</v>
      </c>
      <c r="I16" s="7">
        <v>1.5</v>
      </c>
      <c r="J16" s="7">
        <v>17254</v>
      </c>
      <c r="K16" s="7">
        <v>7</v>
      </c>
      <c r="L16" s="7">
        <v>11480</v>
      </c>
      <c r="M16" s="7">
        <v>0.48</v>
      </c>
      <c r="N16" s="7">
        <v>0.26666666666666666</v>
      </c>
      <c r="O16" s="7">
        <v>0.26111111111111113</v>
      </c>
      <c r="P16" s="7">
        <v>5.5555555555555358E-3</v>
      </c>
    </row>
    <row r="17" spans="1:16" x14ac:dyDescent="0.25">
      <c r="A17" s="7" t="s">
        <v>71</v>
      </c>
      <c r="B17" s="7" t="s">
        <v>12</v>
      </c>
      <c r="C17" s="7" t="s">
        <v>135</v>
      </c>
      <c r="D17" s="7" t="s">
        <v>102</v>
      </c>
      <c r="E17" s="7">
        <v>1.5</v>
      </c>
      <c r="F17" s="7">
        <v>800</v>
      </c>
      <c r="G17" s="7">
        <v>200</v>
      </c>
      <c r="H17" s="7">
        <v>2</v>
      </c>
      <c r="I17" s="7">
        <v>1.5</v>
      </c>
      <c r="J17" s="7">
        <v>15675</v>
      </c>
      <c r="K17" s="7">
        <v>3</v>
      </c>
      <c r="L17" s="7">
        <v>12039</v>
      </c>
      <c r="M17" s="7">
        <v>0.23</v>
      </c>
      <c r="N17" s="7">
        <v>0.25555555555555559</v>
      </c>
      <c r="O17" s="7"/>
      <c r="P17" s="7"/>
    </row>
    <row r="18" spans="1:16" s="2" customFormat="1" x14ac:dyDescent="0.25">
      <c r="A18" s="7" t="s">
        <v>65</v>
      </c>
      <c r="B18" s="7" t="s">
        <v>13</v>
      </c>
      <c r="C18" s="7" t="s">
        <v>135</v>
      </c>
      <c r="D18" s="7" t="s">
        <v>102</v>
      </c>
      <c r="E18" s="7">
        <v>3.5</v>
      </c>
      <c r="F18" s="7">
        <v>1000</v>
      </c>
      <c r="G18" s="7">
        <v>200</v>
      </c>
      <c r="H18" s="7">
        <v>2</v>
      </c>
      <c r="I18" s="7">
        <v>1.5</v>
      </c>
      <c r="J18" s="7">
        <v>14843</v>
      </c>
      <c r="K18" s="7">
        <v>59</v>
      </c>
      <c r="L18" s="7">
        <v>12415</v>
      </c>
      <c r="M18" s="7">
        <v>4.7</v>
      </c>
      <c r="N18" s="7">
        <v>1.7904761904761908</v>
      </c>
      <c r="O18" s="7">
        <v>1.7904761904761908</v>
      </c>
      <c r="P18" s="7">
        <v>0</v>
      </c>
    </row>
    <row r="19" spans="1:16" x14ac:dyDescent="0.25">
      <c r="A19" s="7" t="s">
        <v>60</v>
      </c>
      <c r="B19" s="7" t="s">
        <v>14</v>
      </c>
      <c r="C19" s="7" t="s">
        <v>135</v>
      </c>
      <c r="D19" s="7" t="s">
        <v>102</v>
      </c>
      <c r="E19" s="7">
        <v>1.2</v>
      </c>
      <c r="F19" s="7">
        <v>1000</v>
      </c>
      <c r="G19" s="7">
        <v>200</v>
      </c>
      <c r="H19" s="7">
        <v>1</v>
      </c>
      <c r="I19" s="7">
        <v>1.5</v>
      </c>
      <c r="J19" s="7">
        <v>14557</v>
      </c>
      <c r="K19" s="7">
        <v>3</v>
      </c>
      <c r="L19" s="7">
        <v>11017</v>
      </c>
      <c r="M19" s="7">
        <v>0.24</v>
      </c>
      <c r="N19" s="7">
        <v>0.13333333333333333</v>
      </c>
      <c r="O19" s="7">
        <v>0.10555555555555556</v>
      </c>
      <c r="P19" s="7">
        <v>2.7777777777777773E-2</v>
      </c>
    </row>
    <row r="20" spans="1:16" x14ac:dyDescent="0.25">
      <c r="A20" s="7" t="s">
        <v>60</v>
      </c>
      <c r="B20" s="7" t="s">
        <v>14</v>
      </c>
      <c r="C20" s="7" t="s">
        <v>135</v>
      </c>
      <c r="D20" s="7" t="s">
        <v>102</v>
      </c>
      <c r="E20" s="7">
        <v>1.2</v>
      </c>
      <c r="F20" s="7">
        <v>1000</v>
      </c>
      <c r="G20" s="7">
        <v>200</v>
      </c>
      <c r="H20" s="7">
        <v>2</v>
      </c>
      <c r="I20" s="7">
        <v>1.5</v>
      </c>
      <c r="J20" s="7">
        <v>16303</v>
      </c>
      <c r="K20" s="7">
        <v>1</v>
      </c>
      <c r="L20" s="7">
        <v>12102</v>
      </c>
      <c r="M20" s="7">
        <v>7.0000000000000007E-2</v>
      </c>
      <c r="N20" s="7">
        <v>7.7777777777777779E-2</v>
      </c>
      <c r="O20" s="7"/>
      <c r="P20" s="7"/>
    </row>
    <row r="21" spans="1:16" x14ac:dyDescent="0.25">
      <c r="A21" s="7" t="s">
        <v>78</v>
      </c>
      <c r="B21" s="7" t="s">
        <v>15</v>
      </c>
      <c r="C21" s="7" t="s">
        <v>135</v>
      </c>
      <c r="D21" s="7" t="s">
        <v>102</v>
      </c>
      <c r="E21" s="7">
        <v>2.2999999999999998</v>
      </c>
      <c r="F21" s="7">
        <v>1000</v>
      </c>
      <c r="G21" s="7">
        <v>200</v>
      </c>
      <c r="H21" s="7">
        <v>1</v>
      </c>
      <c r="I21" s="7">
        <v>1.5</v>
      </c>
      <c r="J21" s="7">
        <v>14872</v>
      </c>
      <c r="K21" s="7">
        <v>76</v>
      </c>
      <c r="L21" s="7">
        <v>11492</v>
      </c>
      <c r="M21" s="7">
        <v>6</v>
      </c>
      <c r="N21" s="7">
        <v>1.7391304347826089</v>
      </c>
      <c r="O21" s="7">
        <v>1.4782608695652177</v>
      </c>
      <c r="P21" s="7">
        <v>0.2608695652173908</v>
      </c>
    </row>
    <row r="22" spans="1:16" x14ac:dyDescent="0.25">
      <c r="A22" s="7" t="s">
        <v>78</v>
      </c>
      <c r="B22" s="7" t="s">
        <v>15</v>
      </c>
      <c r="C22" s="7" t="s">
        <v>135</v>
      </c>
      <c r="D22" s="7" t="s">
        <v>102</v>
      </c>
      <c r="E22" s="7">
        <v>2.2999999999999998</v>
      </c>
      <c r="F22" s="7">
        <v>1000</v>
      </c>
      <c r="G22" s="7">
        <v>200</v>
      </c>
      <c r="H22" s="7">
        <v>2</v>
      </c>
      <c r="I22" s="7">
        <v>1.5</v>
      </c>
      <c r="J22" s="7">
        <v>15613</v>
      </c>
      <c r="K22" s="7">
        <v>28</v>
      </c>
      <c r="L22" s="7">
        <v>12438</v>
      </c>
      <c r="M22" s="7">
        <v>2.1</v>
      </c>
      <c r="N22" s="7">
        <v>1.2173913043478264</v>
      </c>
      <c r="O22" s="7"/>
      <c r="P22" s="7"/>
    </row>
    <row r="23" spans="1:16" x14ac:dyDescent="0.25">
      <c r="A23" s="7" t="s">
        <v>77</v>
      </c>
      <c r="B23" s="7" t="s">
        <v>16</v>
      </c>
      <c r="C23" s="7" t="s">
        <v>135</v>
      </c>
      <c r="D23" s="7" t="s">
        <v>102</v>
      </c>
      <c r="E23" s="7">
        <v>2.5</v>
      </c>
      <c r="F23" s="7">
        <v>1000</v>
      </c>
      <c r="G23" s="7">
        <v>200</v>
      </c>
      <c r="H23" s="7">
        <v>1</v>
      </c>
      <c r="I23" s="7">
        <v>1.5</v>
      </c>
      <c r="J23" s="7">
        <v>14711</v>
      </c>
      <c r="K23" s="7">
        <v>276</v>
      </c>
      <c r="L23" s="7">
        <v>11219</v>
      </c>
      <c r="M23" s="7">
        <v>22.3</v>
      </c>
      <c r="N23" s="7">
        <v>5.9466666666666672</v>
      </c>
      <c r="O23" s="7">
        <v>6.0133333333333336</v>
      </c>
      <c r="P23" s="7">
        <v>6.6666666666666874E-2</v>
      </c>
    </row>
    <row r="24" spans="1:16" x14ac:dyDescent="0.25">
      <c r="A24" s="7" t="s">
        <v>77</v>
      </c>
      <c r="B24" s="7" t="s">
        <v>16</v>
      </c>
      <c r="C24" s="7" t="s">
        <v>135</v>
      </c>
      <c r="D24" s="7" t="s">
        <v>102</v>
      </c>
      <c r="E24" s="7">
        <v>2.5</v>
      </c>
      <c r="F24" s="7">
        <v>1000</v>
      </c>
      <c r="G24" s="7">
        <v>200</v>
      </c>
      <c r="H24" s="7">
        <v>2</v>
      </c>
      <c r="I24" s="7">
        <v>1.5</v>
      </c>
      <c r="J24" s="7">
        <v>15497</v>
      </c>
      <c r="K24" s="7">
        <v>149</v>
      </c>
      <c r="L24" s="7">
        <v>12565</v>
      </c>
      <c r="M24" s="7">
        <v>11.4</v>
      </c>
      <c r="N24" s="7">
        <v>6.080000000000001</v>
      </c>
      <c r="O24" s="7"/>
      <c r="P24" s="7"/>
    </row>
    <row r="25" spans="1:16" x14ac:dyDescent="0.25">
      <c r="A25" s="7" t="s">
        <v>75</v>
      </c>
      <c r="B25" s="7" t="s">
        <v>17</v>
      </c>
      <c r="C25" s="7" t="s">
        <v>135</v>
      </c>
      <c r="D25" s="7" t="s">
        <v>102</v>
      </c>
      <c r="E25" s="7">
        <v>1.95</v>
      </c>
      <c r="F25" s="7">
        <v>1000</v>
      </c>
      <c r="G25" s="7">
        <v>200</v>
      </c>
      <c r="H25" s="7">
        <v>1</v>
      </c>
      <c r="I25" s="7">
        <v>1.5</v>
      </c>
      <c r="J25" s="7">
        <v>16082</v>
      </c>
      <c r="K25" s="7">
        <v>8</v>
      </c>
      <c r="L25" s="7">
        <v>12059</v>
      </c>
      <c r="M25" s="7">
        <v>0.59</v>
      </c>
      <c r="N25" s="7">
        <v>0.20170940170940171</v>
      </c>
      <c r="O25" s="7">
        <v>0.10085470085470086</v>
      </c>
      <c r="P25" s="7">
        <v>0.10085470085470084</v>
      </c>
    </row>
    <row r="26" spans="1:16" x14ac:dyDescent="0.25">
      <c r="A26" s="7" t="s">
        <v>75</v>
      </c>
      <c r="B26" s="7" t="s">
        <v>17</v>
      </c>
      <c r="C26" s="7" t="s">
        <v>135</v>
      </c>
      <c r="D26" s="7" t="s">
        <v>102</v>
      </c>
      <c r="E26" s="7">
        <v>1.95</v>
      </c>
      <c r="F26" s="7">
        <v>1000</v>
      </c>
      <c r="G26" s="7">
        <v>200</v>
      </c>
      <c r="H26" s="7">
        <v>2</v>
      </c>
      <c r="I26" s="7">
        <v>1.5</v>
      </c>
      <c r="J26" s="7">
        <v>17283</v>
      </c>
      <c r="K26" s="7">
        <v>0</v>
      </c>
      <c r="L26" s="7">
        <v>0</v>
      </c>
      <c r="M26" s="7">
        <v>0</v>
      </c>
      <c r="N26" s="7">
        <v>0</v>
      </c>
      <c r="O26" s="7"/>
      <c r="P26" s="7"/>
    </row>
    <row r="27" spans="1:16" x14ac:dyDescent="0.25">
      <c r="A27" s="7" t="s">
        <v>76</v>
      </c>
      <c r="B27" s="7" t="s">
        <v>18</v>
      </c>
      <c r="C27" s="7" t="s">
        <v>135</v>
      </c>
      <c r="D27" s="7" t="s">
        <v>102</v>
      </c>
      <c r="E27" s="7">
        <v>3.4</v>
      </c>
      <c r="F27" s="7">
        <v>1000</v>
      </c>
      <c r="G27" s="7">
        <v>200</v>
      </c>
      <c r="H27" s="7">
        <v>1</v>
      </c>
      <c r="I27" s="7">
        <v>1.5</v>
      </c>
      <c r="J27" s="7">
        <v>17034</v>
      </c>
      <c r="K27" s="7">
        <v>7</v>
      </c>
      <c r="L27" s="7">
        <v>11611</v>
      </c>
      <c r="M27" s="7">
        <v>0.48</v>
      </c>
      <c r="N27" s="7">
        <v>9.4117647058823528E-2</v>
      </c>
      <c r="O27" s="7">
        <v>0.11176470588235295</v>
      </c>
      <c r="P27" s="7">
        <v>1.7647058823529436E-2</v>
      </c>
    </row>
    <row r="28" spans="1:16" x14ac:dyDescent="0.25">
      <c r="A28" s="7" t="s">
        <v>76</v>
      </c>
      <c r="B28" s="7" t="s">
        <v>18</v>
      </c>
      <c r="C28" s="7" t="s">
        <v>135</v>
      </c>
      <c r="D28" s="7" t="s">
        <v>102</v>
      </c>
      <c r="E28" s="7">
        <v>3.4</v>
      </c>
      <c r="F28" s="7">
        <v>1000</v>
      </c>
      <c r="G28" s="7">
        <v>200</v>
      </c>
      <c r="H28" s="7">
        <v>2</v>
      </c>
      <c r="I28" s="7">
        <v>1.5</v>
      </c>
      <c r="J28" s="7">
        <v>17766</v>
      </c>
      <c r="K28" s="7">
        <v>5</v>
      </c>
      <c r="L28" s="7">
        <v>12166</v>
      </c>
      <c r="M28" s="7">
        <v>0.33</v>
      </c>
      <c r="N28" s="7">
        <v>0.12941176470588237</v>
      </c>
      <c r="O28" s="7"/>
      <c r="P28" s="7"/>
    </row>
    <row r="29" spans="1:16" x14ac:dyDescent="0.25">
      <c r="A29" s="7" t="s">
        <v>76</v>
      </c>
      <c r="B29" s="7" t="s">
        <v>19</v>
      </c>
      <c r="C29" s="7" t="s">
        <v>135</v>
      </c>
      <c r="D29" s="7" t="s">
        <v>102</v>
      </c>
      <c r="E29" s="7">
        <v>3.45</v>
      </c>
      <c r="F29" s="7">
        <v>1000</v>
      </c>
      <c r="G29" s="7">
        <v>200</v>
      </c>
      <c r="H29" s="7">
        <v>1</v>
      </c>
      <c r="I29" s="7">
        <v>1.5</v>
      </c>
      <c r="J29" s="7">
        <v>16770</v>
      </c>
      <c r="K29" s="7">
        <v>6</v>
      </c>
      <c r="L29" s="7">
        <v>11536</v>
      </c>
      <c r="M29" s="7">
        <v>0.42</v>
      </c>
      <c r="N29" s="7">
        <v>8.1159420289855067E-2</v>
      </c>
      <c r="O29" s="7">
        <v>0.11207729468599034</v>
      </c>
      <c r="P29" s="7">
        <v>3.0917874396135272E-2</v>
      </c>
    </row>
    <row r="30" spans="1:16" x14ac:dyDescent="0.25">
      <c r="A30" s="7" t="s">
        <v>76</v>
      </c>
      <c r="B30" s="7" t="s">
        <v>19</v>
      </c>
      <c r="C30" s="7" t="s">
        <v>135</v>
      </c>
      <c r="D30" s="7" t="s">
        <v>102</v>
      </c>
      <c r="E30" s="7">
        <v>3.45</v>
      </c>
      <c r="F30" s="7">
        <v>1000</v>
      </c>
      <c r="G30" s="7">
        <v>200</v>
      </c>
      <c r="H30" s="7">
        <v>2</v>
      </c>
      <c r="I30" s="7">
        <v>1.5</v>
      </c>
      <c r="J30" s="7">
        <v>15950</v>
      </c>
      <c r="K30" s="7">
        <v>5</v>
      </c>
      <c r="L30" s="7">
        <v>12232</v>
      </c>
      <c r="M30" s="7">
        <v>0.37</v>
      </c>
      <c r="N30" s="7">
        <v>0.14299516908212562</v>
      </c>
      <c r="O30" s="7"/>
      <c r="P30" s="7"/>
    </row>
    <row r="31" spans="1:16" x14ac:dyDescent="0.25">
      <c r="A31" s="7" t="s">
        <v>77</v>
      </c>
      <c r="B31" s="7" t="s">
        <v>20</v>
      </c>
      <c r="C31" s="7" t="s">
        <v>135</v>
      </c>
      <c r="D31" s="7" t="s">
        <v>102</v>
      </c>
      <c r="E31" s="7">
        <v>3.9</v>
      </c>
      <c r="F31" s="7">
        <v>1000</v>
      </c>
      <c r="G31" s="7">
        <v>200</v>
      </c>
      <c r="H31" s="7">
        <v>1</v>
      </c>
      <c r="I31" s="7">
        <v>1.5</v>
      </c>
      <c r="J31" s="7">
        <v>15581</v>
      </c>
      <c r="K31" s="7">
        <v>1425</v>
      </c>
      <c r="L31" s="7">
        <v>11205</v>
      </c>
      <c r="M31" s="7">
        <v>113</v>
      </c>
      <c r="N31" s="7">
        <v>19.316239316239315</v>
      </c>
      <c r="O31" s="7">
        <v>19.316239316239315</v>
      </c>
      <c r="P31" s="7">
        <v>0</v>
      </c>
    </row>
    <row r="32" spans="1:16" x14ac:dyDescent="0.25">
      <c r="A32" s="7" t="s">
        <v>77</v>
      </c>
      <c r="B32" s="7" t="s">
        <v>20</v>
      </c>
      <c r="C32" s="7" t="s">
        <v>135</v>
      </c>
      <c r="D32" s="7" t="s">
        <v>102</v>
      </c>
      <c r="E32" s="7">
        <v>3.9</v>
      </c>
      <c r="F32" s="7">
        <v>1000</v>
      </c>
      <c r="G32" s="7">
        <v>200</v>
      </c>
      <c r="H32" s="7">
        <v>2</v>
      </c>
      <c r="I32" s="7">
        <v>1.5</v>
      </c>
      <c r="J32" s="7">
        <v>15642</v>
      </c>
      <c r="K32" s="7">
        <v>733</v>
      </c>
      <c r="L32" s="7">
        <v>12124</v>
      </c>
      <c r="M32" s="7">
        <v>56.5</v>
      </c>
      <c r="N32" s="7">
        <v>19.316239316239315</v>
      </c>
      <c r="O32" s="7"/>
      <c r="P32" s="7"/>
    </row>
    <row r="33" spans="1:16" x14ac:dyDescent="0.25">
      <c r="A33" s="7" t="s">
        <v>77</v>
      </c>
      <c r="B33" s="7" t="s">
        <v>21</v>
      </c>
      <c r="C33" s="7" t="s">
        <v>135</v>
      </c>
      <c r="D33" s="7" t="s">
        <v>102</v>
      </c>
      <c r="E33" s="7">
        <v>5.2</v>
      </c>
      <c r="F33" s="7">
        <v>1000</v>
      </c>
      <c r="G33" s="7">
        <v>200</v>
      </c>
      <c r="H33" s="7">
        <v>1</v>
      </c>
      <c r="I33" s="7">
        <v>1.5</v>
      </c>
      <c r="J33" s="7">
        <v>14708</v>
      </c>
      <c r="K33" s="7">
        <v>1603</v>
      </c>
      <c r="L33" s="7">
        <v>11452</v>
      </c>
      <c r="M33" s="7">
        <v>136</v>
      </c>
      <c r="N33" s="7">
        <v>17.435897435897438</v>
      </c>
      <c r="O33" s="7">
        <v>17.833333333333336</v>
      </c>
      <c r="P33" s="7">
        <v>0.3974358974358978</v>
      </c>
    </row>
    <row r="34" spans="1:16" x14ac:dyDescent="0.25">
      <c r="A34" s="7" t="s">
        <v>77</v>
      </c>
      <c r="B34" s="7" t="s">
        <v>21</v>
      </c>
      <c r="C34" s="7" t="s">
        <v>135</v>
      </c>
      <c r="D34" s="7" t="s">
        <v>102</v>
      </c>
      <c r="E34" s="7">
        <v>5.2</v>
      </c>
      <c r="F34" s="7">
        <v>1000</v>
      </c>
      <c r="G34" s="7">
        <v>200</v>
      </c>
      <c r="H34" s="7">
        <v>2</v>
      </c>
      <c r="I34" s="7">
        <v>1.5</v>
      </c>
      <c r="J34" s="7">
        <v>14440</v>
      </c>
      <c r="K34" s="7">
        <v>847</v>
      </c>
      <c r="L34" s="7">
        <v>11944</v>
      </c>
      <c r="M34" s="7">
        <v>71.099999999999994</v>
      </c>
      <c r="N34" s="7">
        <v>18.230769230769234</v>
      </c>
      <c r="O34" s="7"/>
      <c r="P34" s="7"/>
    </row>
    <row r="35" spans="1:16" x14ac:dyDescent="0.25">
      <c r="A35" s="7" t="s">
        <v>78</v>
      </c>
      <c r="B35" s="7" t="s">
        <v>22</v>
      </c>
      <c r="C35" s="7" t="s">
        <v>135</v>
      </c>
      <c r="D35" s="7" t="s">
        <v>102</v>
      </c>
      <c r="E35" s="7">
        <v>3.25</v>
      </c>
      <c r="F35" s="7">
        <v>1000</v>
      </c>
      <c r="G35" s="7">
        <v>200</v>
      </c>
      <c r="H35" s="7">
        <v>1</v>
      </c>
      <c r="I35" s="7">
        <v>1.5</v>
      </c>
      <c r="J35" s="7">
        <v>16063</v>
      </c>
      <c r="K35" s="7">
        <v>155</v>
      </c>
      <c r="L35" s="7">
        <v>11669</v>
      </c>
      <c r="M35" s="7">
        <v>11.4</v>
      </c>
      <c r="N35" s="7">
        <v>2.338461538461539</v>
      </c>
      <c r="O35" s="7">
        <v>2.2974358974358977</v>
      </c>
      <c r="P35" s="7">
        <v>4.1025641025641324E-2</v>
      </c>
    </row>
    <row r="36" spans="1:16" x14ac:dyDescent="0.25">
      <c r="A36" s="7" t="s">
        <v>78</v>
      </c>
      <c r="B36" s="7" t="s">
        <v>22</v>
      </c>
      <c r="C36" s="7" t="s">
        <v>135</v>
      </c>
      <c r="D36" s="7" t="s">
        <v>102</v>
      </c>
      <c r="E36" s="7">
        <v>3.25</v>
      </c>
      <c r="F36" s="7">
        <v>1000</v>
      </c>
      <c r="G36" s="7">
        <v>200</v>
      </c>
      <c r="H36" s="7">
        <v>2</v>
      </c>
      <c r="I36" s="7">
        <v>1.5</v>
      </c>
      <c r="J36" s="7">
        <v>17263</v>
      </c>
      <c r="K36" s="7">
        <v>80</v>
      </c>
      <c r="L36" s="7">
        <v>12401</v>
      </c>
      <c r="M36" s="7">
        <v>5.5</v>
      </c>
      <c r="N36" s="7">
        <v>2.2564102564102564</v>
      </c>
      <c r="O36" s="7"/>
      <c r="P36" s="7"/>
    </row>
    <row r="37" spans="1:16" x14ac:dyDescent="0.25">
      <c r="A37" s="7" t="s">
        <v>78</v>
      </c>
      <c r="B37" s="7" t="s">
        <v>23</v>
      </c>
      <c r="C37" s="7" t="s">
        <v>135</v>
      </c>
      <c r="D37" s="7" t="s">
        <v>102</v>
      </c>
      <c r="E37" s="7">
        <v>3.2</v>
      </c>
      <c r="F37" s="7">
        <v>1000</v>
      </c>
      <c r="G37" s="7">
        <v>200</v>
      </c>
      <c r="H37" s="7">
        <v>1</v>
      </c>
      <c r="I37" s="7">
        <v>1.5</v>
      </c>
      <c r="J37" s="7">
        <v>9962</v>
      </c>
      <c r="K37" s="7">
        <v>165</v>
      </c>
      <c r="L37" s="7">
        <v>11705</v>
      </c>
      <c r="M37" s="7">
        <v>19.600000000000001</v>
      </c>
      <c r="N37" s="7">
        <v>4.0833333333333339</v>
      </c>
      <c r="O37" s="7">
        <v>4.0208333333333339</v>
      </c>
      <c r="P37" s="7">
        <v>6.2500000000000444E-2</v>
      </c>
    </row>
    <row r="38" spans="1:16" x14ac:dyDescent="0.25">
      <c r="A38" s="7" t="s">
        <v>78</v>
      </c>
      <c r="B38" s="7" t="s">
        <v>23</v>
      </c>
      <c r="C38" s="7" t="s">
        <v>135</v>
      </c>
      <c r="D38" s="7" t="s">
        <v>102</v>
      </c>
      <c r="E38" s="7">
        <v>3.2</v>
      </c>
      <c r="F38" s="7">
        <v>1000</v>
      </c>
      <c r="G38" s="7">
        <v>200</v>
      </c>
      <c r="H38" s="7">
        <v>2</v>
      </c>
      <c r="I38" s="7">
        <v>1.5</v>
      </c>
      <c r="J38" s="7">
        <v>13548</v>
      </c>
      <c r="K38" s="7">
        <v>109</v>
      </c>
      <c r="L38" s="7">
        <v>12210</v>
      </c>
      <c r="M38" s="7">
        <v>9.5</v>
      </c>
      <c r="N38" s="7">
        <v>3.958333333333333</v>
      </c>
      <c r="O38" s="7"/>
      <c r="P38" s="7"/>
    </row>
    <row r="39" spans="1:16" x14ac:dyDescent="0.25">
      <c r="A39" s="7" t="s">
        <v>61</v>
      </c>
      <c r="B39" s="7" t="s">
        <v>24</v>
      </c>
      <c r="C39" s="7" t="s">
        <v>135</v>
      </c>
      <c r="D39" s="7" t="s">
        <v>102</v>
      </c>
      <c r="E39" s="7">
        <v>2.7</v>
      </c>
      <c r="F39" s="7">
        <v>900</v>
      </c>
      <c r="G39" s="7">
        <v>200</v>
      </c>
      <c r="H39" s="7">
        <v>1</v>
      </c>
      <c r="I39" s="7">
        <v>1.5</v>
      </c>
      <c r="J39" s="7">
        <v>16306</v>
      </c>
      <c r="K39" s="7">
        <v>1</v>
      </c>
      <c r="L39" s="7">
        <v>8669.9</v>
      </c>
      <c r="M39" s="7">
        <v>7.0000000000000007E-2</v>
      </c>
      <c r="N39" s="7">
        <v>1.9204389574759943E-2</v>
      </c>
      <c r="O39" s="7">
        <v>9.6021947873799716E-3</v>
      </c>
      <c r="P39" s="7">
        <v>9.6021947873799716E-3</v>
      </c>
    </row>
    <row r="40" spans="1:16" x14ac:dyDescent="0.25">
      <c r="A40" s="7" t="s">
        <v>61</v>
      </c>
      <c r="B40" s="7" t="s">
        <v>24</v>
      </c>
      <c r="C40" s="7" t="s">
        <v>135</v>
      </c>
      <c r="D40" s="7" t="s">
        <v>102</v>
      </c>
      <c r="E40" s="7">
        <v>2.7</v>
      </c>
      <c r="F40" s="7">
        <v>900</v>
      </c>
      <c r="G40" s="7">
        <v>200</v>
      </c>
      <c r="H40" s="7">
        <v>2</v>
      </c>
      <c r="I40" s="7">
        <v>1.5</v>
      </c>
      <c r="J40" s="7">
        <v>12586</v>
      </c>
      <c r="K40" s="7">
        <v>0</v>
      </c>
      <c r="L40" s="7">
        <v>0</v>
      </c>
      <c r="M40" s="7">
        <v>0</v>
      </c>
      <c r="N40" s="7">
        <v>0</v>
      </c>
      <c r="O40" s="7"/>
      <c r="P40" s="7"/>
    </row>
    <row r="41" spans="1:16" x14ac:dyDescent="0.25">
      <c r="A41" s="7" t="s">
        <v>77</v>
      </c>
      <c r="B41" s="7" t="s">
        <v>25</v>
      </c>
      <c r="C41" s="7" t="s">
        <v>135</v>
      </c>
      <c r="D41" s="7" t="s">
        <v>102</v>
      </c>
      <c r="E41" s="7">
        <v>1.6</v>
      </c>
      <c r="F41" s="7">
        <v>900</v>
      </c>
      <c r="G41" s="7">
        <v>200</v>
      </c>
      <c r="H41" s="7">
        <v>1</v>
      </c>
      <c r="I41" s="7">
        <v>1.5</v>
      </c>
      <c r="J41" s="7">
        <v>17055</v>
      </c>
      <c r="K41" s="7">
        <v>75</v>
      </c>
      <c r="L41" s="7">
        <v>11479</v>
      </c>
      <c r="M41" s="7">
        <v>5.2</v>
      </c>
      <c r="N41" s="7">
        <v>2.4074074074074074</v>
      </c>
      <c r="O41" s="7">
        <v>2.083333333333333</v>
      </c>
      <c r="P41" s="7">
        <v>0.32407407407407401</v>
      </c>
    </row>
    <row r="42" spans="1:16" x14ac:dyDescent="0.25">
      <c r="A42" s="7" t="s">
        <v>77</v>
      </c>
      <c r="B42" s="7" t="s">
        <v>25</v>
      </c>
      <c r="C42" s="7" t="s">
        <v>135</v>
      </c>
      <c r="D42" s="7" t="s">
        <v>102</v>
      </c>
      <c r="E42" s="7">
        <v>1.6</v>
      </c>
      <c r="F42" s="7">
        <v>900</v>
      </c>
      <c r="G42" s="7">
        <v>200</v>
      </c>
      <c r="H42" s="7">
        <v>2</v>
      </c>
      <c r="I42" s="7">
        <v>1.5</v>
      </c>
      <c r="J42" s="7">
        <v>19335</v>
      </c>
      <c r="K42" s="7">
        <v>31</v>
      </c>
      <c r="L42" s="7">
        <v>11897</v>
      </c>
      <c r="M42" s="7">
        <v>1.9</v>
      </c>
      <c r="N42" s="7">
        <v>1.7592592592592589</v>
      </c>
      <c r="O42" s="7"/>
      <c r="P42" s="7"/>
    </row>
    <row r="43" spans="1:16" x14ac:dyDescent="0.25">
      <c r="A43" s="7" t="s">
        <v>78</v>
      </c>
      <c r="B43" s="7" t="s">
        <v>26</v>
      </c>
      <c r="C43" s="7" t="s">
        <v>135</v>
      </c>
      <c r="D43" s="7" t="s">
        <v>102</v>
      </c>
      <c r="E43" s="7">
        <v>2.4</v>
      </c>
      <c r="F43" s="7">
        <v>900</v>
      </c>
      <c r="G43" s="7">
        <v>200</v>
      </c>
      <c r="H43" s="7">
        <v>1</v>
      </c>
      <c r="I43" s="7">
        <v>1.5</v>
      </c>
      <c r="J43" s="7">
        <v>17864</v>
      </c>
      <c r="K43" s="7">
        <v>6</v>
      </c>
      <c r="L43" s="7">
        <v>12308</v>
      </c>
      <c r="M43" s="7">
        <v>0.4</v>
      </c>
      <c r="N43" s="7">
        <v>0.12345679012345678</v>
      </c>
      <c r="O43" s="7">
        <v>0.17592592592592593</v>
      </c>
      <c r="P43" s="7">
        <v>5.2469135802469133E-2</v>
      </c>
    </row>
    <row r="44" spans="1:16" x14ac:dyDescent="0.25">
      <c r="A44" s="7" t="s">
        <v>78</v>
      </c>
      <c r="B44" s="7" t="s">
        <v>26</v>
      </c>
      <c r="C44" s="7" t="s">
        <v>135</v>
      </c>
      <c r="D44" s="7" t="s">
        <v>102</v>
      </c>
      <c r="E44" s="7">
        <v>2.4</v>
      </c>
      <c r="F44" s="7">
        <v>900</v>
      </c>
      <c r="G44" s="7">
        <v>200</v>
      </c>
      <c r="H44" s="7">
        <v>2</v>
      </c>
      <c r="I44" s="7">
        <v>1.5</v>
      </c>
      <c r="J44" s="7">
        <v>12819</v>
      </c>
      <c r="K44" s="7">
        <v>4</v>
      </c>
      <c r="L44" s="7">
        <v>11901</v>
      </c>
      <c r="M44" s="7">
        <v>0.37</v>
      </c>
      <c r="N44" s="7">
        <v>0.22839506172839508</v>
      </c>
      <c r="O44" s="7"/>
      <c r="P44" s="7"/>
    </row>
    <row r="45" spans="1:16" x14ac:dyDescent="0.25">
      <c r="A45" s="7" t="s">
        <v>58</v>
      </c>
      <c r="B45" s="7" t="s">
        <v>27</v>
      </c>
      <c r="C45" s="7" t="s">
        <v>135</v>
      </c>
      <c r="D45" s="7" t="s">
        <v>102</v>
      </c>
      <c r="E45" s="7">
        <v>0.2</v>
      </c>
      <c r="F45" s="7">
        <v>500</v>
      </c>
      <c r="G45" s="7">
        <v>200</v>
      </c>
      <c r="H45" s="7">
        <v>1</v>
      </c>
      <c r="I45" s="7">
        <v>1.5</v>
      </c>
      <c r="J45" s="7">
        <v>17960</v>
      </c>
      <c r="K45" s="7">
        <v>14</v>
      </c>
      <c r="L45" s="7">
        <v>11647</v>
      </c>
      <c r="M45" s="7">
        <v>0.92</v>
      </c>
      <c r="N45" s="7">
        <v>6.1333333333333337</v>
      </c>
      <c r="O45" s="7">
        <v>5.5333333333333332</v>
      </c>
      <c r="P45" s="7">
        <v>0.60000000000000542</v>
      </c>
    </row>
    <row r="46" spans="1:16" x14ac:dyDescent="0.25">
      <c r="A46" s="7" t="s">
        <v>58</v>
      </c>
      <c r="B46" s="7" t="s">
        <v>27</v>
      </c>
      <c r="C46" s="7" t="s">
        <v>135</v>
      </c>
      <c r="D46" s="7" t="s">
        <v>102</v>
      </c>
      <c r="E46" s="7">
        <v>0.2</v>
      </c>
      <c r="F46" s="7">
        <v>500</v>
      </c>
      <c r="G46" s="7">
        <v>200</v>
      </c>
      <c r="H46" s="7">
        <v>2</v>
      </c>
      <c r="I46" s="7">
        <v>1.5</v>
      </c>
      <c r="J46" s="7">
        <v>19295</v>
      </c>
      <c r="K46" s="7">
        <v>6</v>
      </c>
      <c r="L46" s="7">
        <v>12163</v>
      </c>
      <c r="M46" s="7">
        <v>0.37</v>
      </c>
      <c r="N46" s="7">
        <v>4.9333333333333336</v>
      </c>
      <c r="O46" s="7"/>
      <c r="P46" s="7"/>
    </row>
    <row r="47" spans="1:16" x14ac:dyDescent="0.25">
      <c r="A47" s="7" t="s">
        <v>63</v>
      </c>
      <c r="B47" s="7" t="s">
        <v>28</v>
      </c>
      <c r="C47" s="7" t="s">
        <v>135</v>
      </c>
      <c r="D47" s="7" t="s">
        <v>102</v>
      </c>
      <c r="E47" s="7">
        <v>0.6</v>
      </c>
      <c r="F47" s="7">
        <v>900</v>
      </c>
      <c r="G47" s="7">
        <v>200</v>
      </c>
      <c r="H47" s="7">
        <v>1</v>
      </c>
      <c r="I47" s="7">
        <v>1.5</v>
      </c>
      <c r="J47" s="7">
        <v>19170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</row>
    <row r="48" spans="1:16" x14ac:dyDescent="0.25">
      <c r="A48" s="7" t="s">
        <v>63</v>
      </c>
      <c r="B48" s="7" t="s">
        <v>28</v>
      </c>
      <c r="C48" s="7" t="s">
        <v>135</v>
      </c>
      <c r="D48" s="7" t="s">
        <v>102</v>
      </c>
      <c r="E48" s="7">
        <v>0.6</v>
      </c>
      <c r="F48" s="7">
        <v>900</v>
      </c>
      <c r="G48" s="7">
        <v>200</v>
      </c>
      <c r="H48" s="7">
        <v>2</v>
      </c>
      <c r="I48" s="7">
        <v>1.5</v>
      </c>
      <c r="J48" s="7">
        <v>18477</v>
      </c>
      <c r="K48" s="7">
        <v>0</v>
      </c>
      <c r="L48" s="7">
        <v>0</v>
      </c>
      <c r="M48" s="7">
        <v>0</v>
      </c>
      <c r="N48" s="7">
        <v>0</v>
      </c>
      <c r="O48" s="7"/>
      <c r="P48" s="7"/>
    </row>
    <row r="49" spans="1:16" x14ac:dyDescent="0.25">
      <c r="A49" s="7" t="s">
        <v>65</v>
      </c>
      <c r="B49" s="7" t="s">
        <v>29</v>
      </c>
      <c r="C49" s="7" t="s">
        <v>135</v>
      </c>
      <c r="D49" s="7" t="s">
        <v>102</v>
      </c>
      <c r="E49" s="7">
        <v>2.66</v>
      </c>
      <c r="F49" s="7">
        <v>500</v>
      </c>
      <c r="G49" s="7">
        <v>200</v>
      </c>
      <c r="H49" s="7">
        <v>1</v>
      </c>
      <c r="I49" s="7">
        <v>1.5</v>
      </c>
      <c r="J49" s="7">
        <v>17167</v>
      </c>
      <c r="K49" s="7">
        <v>114</v>
      </c>
      <c r="L49" s="7">
        <v>11603</v>
      </c>
      <c r="M49" s="7">
        <v>7.8</v>
      </c>
      <c r="N49" s="7">
        <v>3.9097744360902253</v>
      </c>
      <c r="O49" s="7">
        <v>3.8596491228070176</v>
      </c>
      <c r="P49" s="7">
        <v>5.0125313283207795E-2</v>
      </c>
    </row>
    <row r="50" spans="1:16" x14ac:dyDescent="0.25">
      <c r="A50" s="7" t="s">
        <v>65</v>
      </c>
      <c r="B50" s="7" t="s">
        <v>29</v>
      </c>
      <c r="C50" s="7" t="s">
        <v>135</v>
      </c>
      <c r="D50" s="7" t="s">
        <v>102</v>
      </c>
      <c r="E50" s="7">
        <v>2.66</v>
      </c>
      <c r="F50" s="7">
        <v>500</v>
      </c>
      <c r="G50" s="7">
        <v>200</v>
      </c>
      <c r="H50" s="7">
        <v>2</v>
      </c>
      <c r="I50" s="7">
        <v>1.5</v>
      </c>
      <c r="J50" s="7">
        <v>16034</v>
      </c>
      <c r="K50" s="7">
        <v>52</v>
      </c>
      <c r="L50" s="7">
        <v>12099</v>
      </c>
      <c r="M50" s="7">
        <v>3.8</v>
      </c>
      <c r="N50" s="7">
        <v>3.8095238095238098</v>
      </c>
      <c r="O50" s="7"/>
      <c r="P50" s="7"/>
    </row>
    <row r="51" spans="1:16" x14ac:dyDescent="0.25">
      <c r="A51" s="7" t="s">
        <v>57</v>
      </c>
      <c r="B51" s="7" t="s">
        <v>30</v>
      </c>
      <c r="C51" s="7" t="s">
        <v>135</v>
      </c>
      <c r="D51" s="7" t="s">
        <v>102</v>
      </c>
      <c r="E51" s="7">
        <v>1.65</v>
      </c>
      <c r="F51" s="7">
        <v>800</v>
      </c>
      <c r="G51" s="7">
        <v>200</v>
      </c>
      <c r="H51" s="7">
        <v>1</v>
      </c>
      <c r="I51" s="7">
        <v>1.5</v>
      </c>
      <c r="J51" s="7">
        <v>18183</v>
      </c>
      <c r="K51" s="7">
        <v>10</v>
      </c>
      <c r="L51" s="7">
        <v>10981</v>
      </c>
      <c r="M51" s="7">
        <v>0.65</v>
      </c>
      <c r="N51" s="7">
        <v>0.32828282828282834</v>
      </c>
      <c r="O51" s="7">
        <v>0.19444444444444448</v>
      </c>
      <c r="P51" s="7">
        <v>0.13383838383838387</v>
      </c>
    </row>
    <row r="52" spans="1:16" x14ac:dyDescent="0.25">
      <c r="A52" s="7" t="s">
        <v>57</v>
      </c>
      <c r="B52" s="7" t="s">
        <v>30</v>
      </c>
      <c r="C52" s="7" t="s">
        <v>135</v>
      </c>
      <c r="D52" s="7" t="s">
        <v>102</v>
      </c>
      <c r="E52" s="7">
        <v>1.65</v>
      </c>
      <c r="F52" s="7">
        <v>800</v>
      </c>
      <c r="G52" s="7">
        <v>200</v>
      </c>
      <c r="H52" s="7">
        <v>2</v>
      </c>
      <c r="I52" s="7">
        <v>1.5</v>
      </c>
      <c r="J52" s="7">
        <v>19783</v>
      </c>
      <c r="K52" s="7">
        <v>1</v>
      </c>
      <c r="L52" s="7">
        <v>12396</v>
      </c>
      <c r="M52" s="7">
        <v>0.06</v>
      </c>
      <c r="N52" s="7">
        <v>6.0606060606060615E-2</v>
      </c>
      <c r="O52" s="7"/>
      <c r="P52" s="7"/>
    </row>
    <row r="53" spans="1:16" x14ac:dyDescent="0.25">
      <c r="A53" s="7" t="s">
        <v>73</v>
      </c>
      <c r="B53" s="7" t="s">
        <v>31</v>
      </c>
      <c r="C53" s="7" t="s">
        <v>135</v>
      </c>
      <c r="D53" s="7" t="s">
        <v>102</v>
      </c>
      <c r="E53" s="7">
        <v>0.5</v>
      </c>
      <c r="F53" s="7">
        <v>800</v>
      </c>
      <c r="G53" s="7">
        <v>200</v>
      </c>
      <c r="H53" s="7">
        <v>1</v>
      </c>
      <c r="I53" s="7">
        <v>1.5</v>
      </c>
      <c r="J53" s="7">
        <v>18334</v>
      </c>
      <c r="K53" s="7">
        <v>573</v>
      </c>
      <c r="L53" s="7">
        <v>11762</v>
      </c>
      <c r="M53" s="7">
        <v>37.4</v>
      </c>
      <c r="N53" s="7">
        <v>62.333333333333336</v>
      </c>
      <c r="O53" s="7">
        <v>59</v>
      </c>
      <c r="P53" s="7">
        <v>3.3333333333333357</v>
      </c>
    </row>
    <row r="54" spans="1:16" x14ac:dyDescent="0.25">
      <c r="A54" s="7" t="s">
        <v>73</v>
      </c>
      <c r="B54" s="7" t="s">
        <v>31</v>
      </c>
      <c r="C54" s="7" t="s">
        <v>135</v>
      </c>
      <c r="D54" s="7" t="s">
        <v>102</v>
      </c>
      <c r="E54" s="7">
        <v>0.5</v>
      </c>
      <c r="F54" s="7">
        <v>800</v>
      </c>
      <c r="G54" s="7">
        <v>200</v>
      </c>
      <c r="H54" s="7">
        <v>2</v>
      </c>
      <c r="I54" s="7">
        <v>1.5</v>
      </c>
      <c r="J54" s="7">
        <v>15268</v>
      </c>
      <c r="K54" s="7">
        <v>215</v>
      </c>
      <c r="L54" s="7">
        <v>11871</v>
      </c>
      <c r="M54" s="7">
        <v>16.7</v>
      </c>
      <c r="N54" s="7">
        <v>55.666666666666664</v>
      </c>
      <c r="O54" s="7"/>
      <c r="P54" s="7"/>
    </row>
    <row r="55" spans="1:16" x14ac:dyDescent="0.25">
      <c r="A55" s="7" t="s">
        <v>72</v>
      </c>
      <c r="B55" s="7" t="s">
        <v>32</v>
      </c>
      <c r="C55" s="7" t="s">
        <v>135</v>
      </c>
      <c r="D55" s="7" t="s">
        <v>102</v>
      </c>
      <c r="E55" s="7">
        <v>1.1000000000000001</v>
      </c>
      <c r="F55" s="7">
        <v>800</v>
      </c>
      <c r="G55" s="7">
        <v>200</v>
      </c>
      <c r="H55" s="7">
        <v>1</v>
      </c>
      <c r="I55" s="7">
        <v>1.5</v>
      </c>
      <c r="J55" s="7">
        <v>19327</v>
      </c>
      <c r="K55" s="7">
        <v>3217</v>
      </c>
      <c r="L55" s="7">
        <v>11724</v>
      </c>
      <c r="M55" s="7">
        <v>214</v>
      </c>
      <c r="N55" s="7">
        <v>162.1212121212121</v>
      </c>
      <c r="O55" s="7">
        <v>154.39393939393938</v>
      </c>
      <c r="P55" s="7">
        <v>7.7272727272727328</v>
      </c>
    </row>
    <row r="56" spans="1:16" x14ac:dyDescent="0.25">
      <c r="A56" s="7" t="s">
        <v>72</v>
      </c>
      <c r="B56" s="7" t="s">
        <v>32</v>
      </c>
      <c r="C56" s="7" t="s">
        <v>135</v>
      </c>
      <c r="D56" s="7" t="s">
        <v>102</v>
      </c>
      <c r="E56" s="7">
        <v>1.1000000000000001</v>
      </c>
      <c r="F56" s="7">
        <v>800</v>
      </c>
      <c r="G56" s="7">
        <v>200</v>
      </c>
      <c r="H56" s="7">
        <v>2</v>
      </c>
      <c r="I56" s="7">
        <v>1.5</v>
      </c>
      <c r="J56" s="7">
        <v>20780</v>
      </c>
      <c r="K56" s="7">
        <v>1641</v>
      </c>
      <c r="L56" s="7">
        <v>12063</v>
      </c>
      <c r="M56" s="7">
        <v>96.8</v>
      </c>
      <c r="N56" s="7">
        <v>146.66666666666663</v>
      </c>
      <c r="O56" s="7"/>
      <c r="P56" s="7"/>
    </row>
    <row r="57" spans="1:16" x14ac:dyDescent="0.25">
      <c r="A57" s="7" t="s">
        <v>82</v>
      </c>
      <c r="B57" s="7" t="s">
        <v>33</v>
      </c>
      <c r="C57" s="7" t="s">
        <v>135</v>
      </c>
      <c r="D57" s="7" t="s">
        <v>102</v>
      </c>
      <c r="E57" s="7">
        <v>2</v>
      </c>
      <c r="F57" s="7">
        <v>1000</v>
      </c>
      <c r="G57" s="7">
        <v>200</v>
      </c>
      <c r="H57" s="7">
        <v>1</v>
      </c>
      <c r="I57" s="7">
        <v>1.5</v>
      </c>
      <c r="J57" s="7">
        <v>16601</v>
      </c>
      <c r="K57" s="7">
        <v>1435</v>
      </c>
      <c r="L57" s="7">
        <v>11575</v>
      </c>
      <c r="M57" s="7">
        <v>106</v>
      </c>
      <c r="N57" s="7">
        <v>35.333333333333336</v>
      </c>
      <c r="O57" s="7">
        <v>33.200000000000003</v>
      </c>
      <c r="P57" s="7">
        <v>2.1333333333333329</v>
      </c>
    </row>
    <row r="58" spans="1:16" x14ac:dyDescent="0.25">
      <c r="A58" s="7" t="s">
        <v>82</v>
      </c>
      <c r="B58" s="7" t="s">
        <v>33</v>
      </c>
      <c r="C58" s="7" t="s">
        <v>135</v>
      </c>
      <c r="D58" s="7" t="s">
        <v>102</v>
      </c>
      <c r="E58" s="7">
        <v>2</v>
      </c>
      <c r="F58" s="7">
        <v>1000</v>
      </c>
      <c r="G58" s="7">
        <v>200</v>
      </c>
      <c r="H58" s="7">
        <v>2</v>
      </c>
      <c r="I58" s="7">
        <v>1.5</v>
      </c>
      <c r="J58" s="7">
        <v>18733</v>
      </c>
      <c r="K58" s="7">
        <v>728</v>
      </c>
      <c r="L58" s="7">
        <v>11994</v>
      </c>
      <c r="M58" s="7">
        <v>46.6</v>
      </c>
      <c r="N58" s="7">
        <v>31.06666666666667</v>
      </c>
      <c r="O58" s="7"/>
      <c r="P58" s="7"/>
    </row>
    <row r="59" spans="1:16" x14ac:dyDescent="0.25">
      <c r="A59" s="7" t="s">
        <v>99</v>
      </c>
      <c r="B59" s="7" t="s">
        <v>34</v>
      </c>
      <c r="C59" s="7" t="s">
        <v>135</v>
      </c>
      <c r="D59" s="7" t="s">
        <v>102</v>
      </c>
      <c r="E59" s="7">
        <v>0.5</v>
      </c>
      <c r="F59" s="7">
        <v>800</v>
      </c>
      <c r="G59" s="7">
        <v>200</v>
      </c>
      <c r="H59" s="7">
        <v>1</v>
      </c>
      <c r="I59" s="7">
        <v>1.5</v>
      </c>
      <c r="J59" s="7">
        <v>19846</v>
      </c>
      <c r="K59" s="7">
        <v>9</v>
      </c>
      <c r="L59" s="7">
        <v>11723</v>
      </c>
      <c r="M59" s="7">
        <v>0.53</v>
      </c>
      <c r="N59" s="7">
        <v>0.8833333333333333</v>
      </c>
      <c r="O59" s="7">
        <v>1.4416666666666664</v>
      </c>
      <c r="P59" s="7">
        <v>0.55833333333333379</v>
      </c>
    </row>
    <row r="60" spans="1:16" x14ac:dyDescent="0.25">
      <c r="A60" s="7" t="s">
        <v>99</v>
      </c>
      <c r="B60" s="7" t="s">
        <v>34</v>
      </c>
      <c r="C60" s="7" t="s">
        <v>135</v>
      </c>
      <c r="D60" s="7" t="s">
        <v>102</v>
      </c>
      <c r="E60" s="7">
        <v>0.5</v>
      </c>
      <c r="F60" s="7">
        <v>800</v>
      </c>
      <c r="G60" s="7">
        <v>200</v>
      </c>
      <c r="H60" s="7">
        <v>2</v>
      </c>
      <c r="I60" s="7">
        <v>1.5</v>
      </c>
      <c r="J60" s="7">
        <v>19753</v>
      </c>
      <c r="K60" s="7">
        <v>10</v>
      </c>
      <c r="L60" s="7">
        <v>11789</v>
      </c>
      <c r="M60" s="7">
        <v>0.6</v>
      </c>
      <c r="N60" s="7">
        <v>1.9999999999999998</v>
      </c>
      <c r="O60" s="7"/>
      <c r="P60" s="7"/>
    </row>
    <row r="61" spans="1:16" x14ac:dyDescent="0.25">
      <c r="A61" s="7" t="s">
        <v>66</v>
      </c>
      <c r="B61" s="7" t="s">
        <v>35</v>
      </c>
      <c r="C61" s="7" t="s">
        <v>135</v>
      </c>
      <c r="D61" s="7" t="s">
        <v>102</v>
      </c>
      <c r="E61" s="7">
        <v>0.6</v>
      </c>
      <c r="F61" s="7">
        <v>800</v>
      </c>
      <c r="G61" s="7">
        <v>200</v>
      </c>
      <c r="H61" s="7">
        <v>1</v>
      </c>
      <c r="I61" s="7">
        <v>1.5</v>
      </c>
      <c r="J61" s="7">
        <v>19869</v>
      </c>
      <c r="K61" s="7">
        <v>7</v>
      </c>
      <c r="L61" s="7">
        <v>11764</v>
      </c>
      <c r="M61" s="7">
        <v>0.41</v>
      </c>
      <c r="N61" s="7">
        <v>0.56944444444444453</v>
      </c>
      <c r="O61" s="7">
        <v>0.36805555555555558</v>
      </c>
      <c r="P61" s="7">
        <v>0.20138888888888895</v>
      </c>
    </row>
    <row r="62" spans="1:16" x14ac:dyDescent="0.25">
      <c r="A62" s="7" t="s">
        <v>66</v>
      </c>
      <c r="B62" s="7" t="s">
        <v>35</v>
      </c>
      <c r="C62" s="7" t="s">
        <v>135</v>
      </c>
      <c r="D62" s="7" t="s">
        <v>102</v>
      </c>
      <c r="E62" s="7">
        <v>0.6</v>
      </c>
      <c r="F62" s="7">
        <v>800</v>
      </c>
      <c r="G62" s="7">
        <v>200</v>
      </c>
      <c r="H62" s="7">
        <v>2</v>
      </c>
      <c r="I62" s="7">
        <v>1.5</v>
      </c>
      <c r="J62" s="7">
        <v>19879</v>
      </c>
      <c r="K62" s="7">
        <v>1</v>
      </c>
      <c r="L62" s="7">
        <v>12116</v>
      </c>
      <c r="M62" s="7">
        <v>0.06</v>
      </c>
      <c r="N62" s="7">
        <v>0.16666666666666669</v>
      </c>
      <c r="O62" s="7"/>
      <c r="P62" s="7"/>
    </row>
    <row r="63" spans="1:16" x14ac:dyDescent="0.25">
      <c r="A63" s="7" t="s">
        <v>65</v>
      </c>
      <c r="B63" s="7" t="s">
        <v>36</v>
      </c>
      <c r="C63" s="7" t="s">
        <v>135</v>
      </c>
      <c r="D63" s="7" t="s">
        <v>102</v>
      </c>
      <c r="E63" s="7">
        <v>2.6</v>
      </c>
      <c r="F63" s="7">
        <v>900</v>
      </c>
      <c r="G63" s="7">
        <v>200</v>
      </c>
      <c r="H63" s="7">
        <v>1</v>
      </c>
      <c r="I63" s="7">
        <v>1.5</v>
      </c>
      <c r="J63" s="7">
        <v>19252</v>
      </c>
      <c r="K63" s="7">
        <v>79</v>
      </c>
      <c r="L63" s="7">
        <v>11613</v>
      </c>
      <c r="M63" s="7">
        <v>4.8</v>
      </c>
      <c r="N63" s="7">
        <v>1.3675213675213673</v>
      </c>
      <c r="O63" s="7">
        <v>1.1680911680911679</v>
      </c>
      <c r="P63" s="7">
        <v>0.19943019943019949</v>
      </c>
    </row>
    <row r="64" spans="1:16" x14ac:dyDescent="0.25">
      <c r="A64" s="7" t="s">
        <v>65</v>
      </c>
      <c r="B64" s="7" t="s">
        <v>36</v>
      </c>
      <c r="C64" s="7" t="s">
        <v>135</v>
      </c>
      <c r="D64" s="7" t="s">
        <v>102</v>
      </c>
      <c r="E64" s="7">
        <v>2.6</v>
      </c>
      <c r="F64" s="7">
        <v>900</v>
      </c>
      <c r="G64" s="7">
        <v>200</v>
      </c>
      <c r="H64" s="7">
        <v>2</v>
      </c>
      <c r="I64" s="7">
        <v>1.5</v>
      </c>
      <c r="J64" s="7">
        <v>18066</v>
      </c>
      <c r="K64" s="7">
        <v>26</v>
      </c>
      <c r="L64" s="7">
        <v>11916</v>
      </c>
      <c r="M64" s="7">
        <v>1.7</v>
      </c>
      <c r="N64" s="7">
        <v>0.96866096866096851</v>
      </c>
      <c r="O64" s="7"/>
      <c r="P64" s="7"/>
    </row>
    <row r="65" spans="1:16" x14ac:dyDescent="0.25">
      <c r="A65" s="7" t="s">
        <v>81</v>
      </c>
      <c r="B65" s="7" t="s">
        <v>37</v>
      </c>
      <c r="C65" s="7" t="s">
        <v>135</v>
      </c>
      <c r="D65" s="7" t="s">
        <v>102</v>
      </c>
      <c r="E65" s="7">
        <v>2.5</v>
      </c>
      <c r="F65" s="7">
        <v>800</v>
      </c>
      <c r="G65" s="7">
        <v>200</v>
      </c>
      <c r="H65" s="7">
        <v>1</v>
      </c>
      <c r="I65" s="7">
        <v>1.5</v>
      </c>
      <c r="J65" s="7">
        <v>18837</v>
      </c>
      <c r="K65" s="7">
        <v>150</v>
      </c>
      <c r="L65" s="7">
        <v>11144</v>
      </c>
      <c r="M65" s="7">
        <v>9.4</v>
      </c>
      <c r="N65" s="7">
        <v>3.1333333333333333</v>
      </c>
      <c r="O65" s="7">
        <v>3.3000000000000003</v>
      </c>
      <c r="P65" s="7">
        <v>0.16666666666666693</v>
      </c>
    </row>
    <row r="66" spans="1:16" x14ac:dyDescent="0.25">
      <c r="A66" s="7" t="s">
        <v>81</v>
      </c>
      <c r="B66" s="7" t="s">
        <v>37</v>
      </c>
      <c r="C66" s="7" t="s">
        <v>135</v>
      </c>
      <c r="D66" s="7" t="s">
        <v>102</v>
      </c>
      <c r="E66" s="7">
        <v>2.5</v>
      </c>
      <c r="F66" s="7">
        <v>800</v>
      </c>
      <c r="G66" s="7">
        <v>200</v>
      </c>
      <c r="H66" s="7">
        <v>2</v>
      </c>
      <c r="I66" s="7">
        <v>1.5</v>
      </c>
      <c r="J66" s="7">
        <v>19306</v>
      </c>
      <c r="K66" s="7">
        <v>85</v>
      </c>
      <c r="L66" s="7">
        <v>12157</v>
      </c>
      <c r="M66" s="7">
        <v>5.2</v>
      </c>
      <c r="N66" s="7">
        <v>3.4666666666666672</v>
      </c>
      <c r="O66" s="7"/>
      <c r="P66" s="7"/>
    </row>
    <row r="67" spans="1:16" x14ac:dyDescent="0.25">
      <c r="A67" s="7" t="s">
        <v>72</v>
      </c>
      <c r="B67" s="7" t="s">
        <v>38</v>
      </c>
      <c r="C67" s="7" t="s">
        <v>135</v>
      </c>
      <c r="D67" s="7" t="s">
        <v>102</v>
      </c>
      <c r="E67" s="7">
        <v>2</v>
      </c>
      <c r="F67" s="7">
        <v>900</v>
      </c>
      <c r="G67" s="7">
        <v>200</v>
      </c>
      <c r="H67" s="7">
        <v>1</v>
      </c>
      <c r="I67" s="7">
        <v>1.5</v>
      </c>
      <c r="J67" s="7">
        <v>20459</v>
      </c>
      <c r="K67" s="7">
        <v>788</v>
      </c>
      <c r="L67" s="7">
        <v>11566</v>
      </c>
      <c r="M67" s="7">
        <v>46.2</v>
      </c>
      <c r="N67" s="7">
        <v>17.111111111111111</v>
      </c>
      <c r="O67" s="7">
        <v>17.111111111111111</v>
      </c>
      <c r="P67" s="7">
        <v>0</v>
      </c>
    </row>
    <row r="68" spans="1:16" x14ac:dyDescent="0.25">
      <c r="A68" s="7" t="s">
        <v>72</v>
      </c>
      <c r="B68" s="7" t="s">
        <v>38</v>
      </c>
      <c r="C68" s="7" t="s">
        <v>135</v>
      </c>
      <c r="D68" s="7" t="s">
        <v>102</v>
      </c>
      <c r="E68" s="7">
        <v>2</v>
      </c>
      <c r="F68" s="7">
        <v>900</v>
      </c>
      <c r="G68" s="7">
        <v>200</v>
      </c>
      <c r="H68" s="7">
        <v>2</v>
      </c>
      <c r="I68" s="7">
        <v>1.5</v>
      </c>
      <c r="J68" s="7">
        <v>19608</v>
      </c>
      <c r="K68" s="7">
        <v>382</v>
      </c>
      <c r="L68" s="7">
        <v>12109</v>
      </c>
      <c r="M68" s="7">
        <v>23.1</v>
      </c>
      <c r="N68" s="7">
        <v>17.111111111111111</v>
      </c>
      <c r="O68" s="7"/>
      <c r="P68" s="7"/>
    </row>
    <row r="69" spans="1:16" x14ac:dyDescent="0.25">
      <c r="A69" s="7" t="s">
        <v>73</v>
      </c>
      <c r="B69" s="7" t="s">
        <v>39</v>
      </c>
      <c r="C69" s="7" t="s">
        <v>135</v>
      </c>
      <c r="D69" s="7" t="s">
        <v>102</v>
      </c>
      <c r="E69" s="7">
        <v>1.2</v>
      </c>
      <c r="F69" s="7">
        <v>900</v>
      </c>
      <c r="G69" s="7">
        <v>200</v>
      </c>
      <c r="H69" s="7">
        <v>1</v>
      </c>
      <c r="I69" s="7">
        <v>1.5</v>
      </c>
      <c r="J69" s="7">
        <v>19587</v>
      </c>
      <c r="K69" s="7">
        <v>1189</v>
      </c>
      <c r="L69" s="7">
        <v>11420</v>
      </c>
      <c r="M69" s="7">
        <v>73.7</v>
      </c>
      <c r="N69" s="7">
        <v>45.493827160493822</v>
      </c>
      <c r="O69" s="7">
        <v>47.191358024691354</v>
      </c>
      <c r="P69" s="7">
        <v>1.6975308641975351</v>
      </c>
    </row>
    <row r="70" spans="1:16" x14ac:dyDescent="0.25">
      <c r="A70" s="7" t="s">
        <v>73</v>
      </c>
      <c r="B70" s="7" t="s">
        <v>39</v>
      </c>
      <c r="C70" s="7" t="s">
        <v>135</v>
      </c>
      <c r="D70" s="7" t="s">
        <v>102</v>
      </c>
      <c r="E70" s="7">
        <v>1.2</v>
      </c>
      <c r="F70" s="7">
        <v>900</v>
      </c>
      <c r="G70" s="7">
        <v>200</v>
      </c>
      <c r="H70" s="7">
        <v>2</v>
      </c>
      <c r="I70" s="7">
        <v>1.5</v>
      </c>
      <c r="J70" s="7">
        <v>18836</v>
      </c>
      <c r="K70" s="7">
        <v>624</v>
      </c>
      <c r="L70" s="7">
        <v>12078</v>
      </c>
      <c r="M70" s="7">
        <v>39.6</v>
      </c>
      <c r="N70" s="7">
        <v>48.888888888888893</v>
      </c>
      <c r="O70" s="7"/>
      <c r="P70" s="7"/>
    </row>
    <row r="71" spans="1:16" x14ac:dyDescent="0.25">
      <c r="A71" s="7" t="s">
        <v>81</v>
      </c>
      <c r="B71" s="7" t="s">
        <v>40</v>
      </c>
      <c r="C71" s="7" t="s">
        <v>135</v>
      </c>
      <c r="D71" s="7" t="s">
        <v>102</v>
      </c>
      <c r="E71" s="7">
        <v>1.82</v>
      </c>
      <c r="F71" s="7">
        <v>1000</v>
      </c>
      <c r="G71" s="7">
        <v>200</v>
      </c>
      <c r="H71" s="7">
        <v>1</v>
      </c>
      <c r="I71" s="7">
        <v>1.5</v>
      </c>
      <c r="J71" s="7">
        <v>20084</v>
      </c>
      <c r="K71" s="7">
        <v>136</v>
      </c>
      <c r="L71" s="7">
        <v>11403</v>
      </c>
      <c r="M71" s="7">
        <v>8</v>
      </c>
      <c r="N71" s="7">
        <v>2.9304029304029302</v>
      </c>
      <c r="O71" s="7">
        <v>3.0402930402930401</v>
      </c>
      <c r="P71" s="7">
        <v>0.10989010989010993</v>
      </c>
    </row>
    <row r="72" spans="1:16" x14ac:dyDescent="0.25">
      <c r="A72" s="7" t="s">
        <v>81</v>
      </c>
      <c r="B72" s="7" t="s">
        <v>40</v>
      </c>
      <c r="C72" s="7" t="s">
        <v>135</v>
      </c>
      <c r="D72" s="7" t="s">
        <v>102</v>
      </c>
      <c r="E72" s="7">
        <v>1.82</v>
      </c>
      <c r="F72" s="7">
        <v>1000</v>
      </c>
      <c r="G72" s="7">
        <v>200</v>
      </c>
      <c r="H72" s="7">
        <v>2</v>
      </c>
      <c r="I72" s="7">
        <v>1.5</v>
      </c>
      <c r="J72" s="7">
        <v>18403</v>
      </c>
      <c r="K72" s="7">
        <v>67</v>
      </c>
      <c r="L72" s="7">
        <v>11898</v>
      </c>
      <c r="M72" s="7">
        <v>4.3</v>
      </c>
      <c r="N72" s="7">
        <v>3.1501831501831501</v>
      </c>
      <c r="O72" s="7"/>
      <c r="P72" s="7"/>
    </row>
    <row r="73" spans="1:16" x14ac:dyDescent="0.25">
      <c r="A73" s="7" t="s">
        <v>59</v>
      </c>
      <c r="B73" s="7" t="s">
        <v>41</v>
      </c>
      <c r="C73" s="7" t="s">
        <v>135</v>
      </c>
      <c r="D73" s="7" t="s">
        <v>102</v>
      </c>
      <c r="E73" s="7">
        <v>0.2</v>
      </c>
      <c r="F73" s="7">
        <v>1000</v>
      </c>
      <c r="G73" s="7">
        <v>170</v>
      </c>
      <c r="H73" s="7">
        <v>1</v>
      </c>
      <c r="I73" s="7">
        <v>1.5</v>
      </c>
      <c r="J73" s="7">
        <v>13500</v>
      </c>
      <c r="K73" s="7">
        <v>1</v>
      </c>
      <c r="L73" s="7">
        <v>10227</v>
      </c>
      <c r="M73" s="7">
        <v>0.09</v>
      </c>
      <c r="N73" s="7">
        <v>0.255</v>
      </c>
      <c r="O73" s="7">
        <v>0.29749999999999999</v>
      </c>
      <c r="P73" s="7">
        <v>4.2500000000000267E-2</v>
      </c>
    </row>
    <row r="74" spans="1:16" x14ac:dyDescent="0.25">
      <c r="A74" s="7" t="s">
        <v>59</v>
      </c>
      <c r="B74" s="7" t="s">
        <v>41</v>
      </c>
      <c r="C74" s="7" t="s">
        <v>135</v>
      </c>
      <c r="D74" s="7" t="s">
        <v>102</v>
      </c>
      <c r="E74" s="7">
        <v>0.2</v>
      </c>
      <c r="F74" s="7">
        <v>1000</v>
      </c>
      <c r="G74" s="7">
        <v>170</v>
      </c>
      <c r="H74" s="7">
        <v>2</v>
      </c>
      <c r="I74" s="7">
        <v>1.5</v>
      </c>
      <c r="J74" s="7">
        <v>18970</v>
      </c>
      <c r="K74" s="7">
        <v>1</v>
      </c>
      <c r="L74" s="7">
        <v>10224</v>
      </c>
      <c r="M74" s="7">
        <v>0.06</v>
      </c>
      <c r="N74" s="7">
        <v>0.34</v>
      </c>
      <c r="O74" s="7"/>
      <c r="P74" s="7"/>
    </row>
    <row r="75" spans="1:16" x14ac:dyDescent="0.25">
      <c r="A75" s="7" t="s">
        <v>83</v>
      </c>
      <c r="B75" s="7" t="s">
        <v>42</v>
      </c>
      <c r="C75" s="7" t="s">
        <v>135</v>
      </c>
      <c r="D75" s="7" t="s">
        <v>102</v>
      </c>
      <c r="E75" s="7">
        <v>1.6</v>
      </c>
      <c r="F75" s="7">
        <v>1000</v>
      </c>
      <c r="G75" s="7">
        <v>170</v>
      </c>
      <c r="H75" s="7">
        <v>1</v>
      </c>
      <c r="I75" s="7">
        <v>1.5</v>
      </c>
      <c r="J75" s="7">
        <v>15726</v>
      </c>
      <c r="K75" s="7">
        <v>891</v>
      </c>
      <c r="L75" s="7">
        <v>11145</v>
      </c>
      <c r="M75" s="7">
        <v>68.599999999999994</v>
      </c>
      <c r="N75" s="7">
        <v>24.295833333333334</v>
      </c>
      <c r="O75" s="7">
        <v>24.260416666666668</v>
      </c>
      <c r="P75" s="7">
        <v>3.5416666666666423E-2</v>
      </c>
    </row>
    <row r="76" spans="1:16" x14ac:dyDescent="0.25">
      <c r="A76" s="7" t="s">
        <v>83</v>
      </c>
      <c r="B76" s="7" t="s">
        <v>42</v>
      </c>
      <c r="C76" s="7" t="s">
        <v>135</v>
      </c>
      <c r="D76" s="7" t="s">
        <v>102</v>
      </c>
      <c r="E76" s="7">
        <v>1.6</v>
      </c>
      <c r="F76" s="7">
        <v>1000</v>
      </c>
      <c r="G76" s="7">
        <v>170</v>
      </c>
      <c r="H76" s="7">
        <v>2</v>
      </c>
      <c r="I76" s="7">
        <v>1.5</v>
      </c>
      <c r="J76" s="7">
        <v>18363</v>
      </c>
      <c r="K76" s="7">
        <v>526</v>
      </c>
      <c r="L76" s="7">
        <v>11819</v>
      </c>
      <c r="M76" s="7">
        <v>34.200000000000003</v>
      </c>
      <c r="N76" s="7">
        <v>24.225000000000001</v>
      </c>
      <c r="O76" s="7"/>
      <c r="P76" s="7"/>
    </row>
    <row r="77" spans="1:16" x14ac:dyDescent="0.25">
      <c r="A77" s="7" t="s">
        <v>95</v>
      </c>
      <c r="B77" s="7" t="s">
        <v>43</v>
      </c>
      <c r="C77" s="7" t="s">
        <v>135</v>
      </c>
      <c r="D77" s="7" t="s">
        <v>102</v>
      </c>
      <c r="E77" s="7">
        <v>0.3</v>
      </c>
      <c r="F77" s="7">
        <v>900</v>
      </c>
      <c r="G77" s="7">
        <v>170</v>
      </c>
      <c r="H77" s="7">
        <v>2</v>
      </c>
      <c r="I77" s="7">
        <v>1.5</v>
      </c>
      <c r="J77" s="7">
        <v>13617</v>
      </c>
      <c r="K77" s="7">
        <v>3</v>
      </c>
      <c r="L77" s="7">
        <v>11977</v>
      </c>
      <c r="M77" s="7">
        <v>0.26</v>
      </c>
      <c r="N77" s="7">
        <v>1.0913580246913581</v>
      </c>
      <c r="O77" s="7">
        <v>1.2277777777777779</v>
      </c>
      <c r="P77" s="7">
        <v>0.13641975308642018</v>
      </c>
    </row>
    <row r="78" spans="1:16" x14ac:dyDescent="0.25">
      <c r="A78" s="7" t="s">
        <v>95</v>
      </c>
      <c r="B78" s="7" t="s">
        <v>43</v>
      </c>
      <c r="C78" s="7" t="s">
        <v>135</v>
      </c>
      <c r="D78" s="7" t="s">
        <v>102</v>
      </c>
      <c r="E78" s="7">
        <v>0.3</v>
      </c>
      <c r="F78" s="7">
        <v>900</v>
      </c>
      <c r="G78" s="7">
        <v>170</v>
      </c>
      <c r="H78" s="7">
        <v>1</v>
      </c>
      <c r="I78" s="7">
        <v>1.5</v>
      </c>
      <c r="J78" s="7">
        <v>14446</v>
      </c>
      <c r="K78" s="7">
        <v>8</v>
      </c>
      <c r="L78" s="7">
        <v>11538</v>
      </c>
      <c r="M78" s="7">
        <v>0.65</v>
      </c>
      <c r="N78" s="7">
        <v>1.3641975308641976</v>
      </c>
      <c r="O78" s="7"/>
      <c r="P78" s="7"/>
    </row>
    <row r="79" spans="1:16" x14ac:dyDescent="0.25">
      <c r="A79" s="7" t="s">
        <v>82</v>
      </c>
      <c r="B79" s="7" t="s">
        <v>44</v>
      </c>
      <c r="C79" s="7" t="s">
        <v>135</v>
      </c>
      <c r="D79" s="7" t="s">
        <v>102</v>
      </c>
      <c r="E79" s="7">
        <v>2</v>
      </c>
      <c r="F79" s="7">
        <v>1000</v>
      </c>
      <c r="G79" s="7">
        <v>170</v>
      </c>
      <c r="H79" s="7">
        <v>2</v>
      </c>
      <c r="I79" s="7">
        <v>1.5</v>
      </c>
      <c r="J79" s="7">
        <v>15102</v>
      </c>
      <c r="K79" s="7">
        <v>772</v>
      </c>
      <c r="L79" s="7">
        <v>12143</v>
      </c>
      <c r="M79" s="7">
        <v>61.7</v>
      </c>
      <c r="N79" s="7">
        <v>34.963333333333338</v>
      </c>
      <c r="O79" s="7">
        <v>31.081666666666671</v>
      </c>
      <c r="P79" s="7">
        <v>3.8816666666666801</v>
      </c>
    </row>
    <row r="80" spans="1:16" x14ac:dyDescent="0.25">
      <c r="A80" s="7" t="s">
        <v>82</v>
      </c>
      <c r="B80" s="7" t="s">
        <v>44</v>
      </c>
      <c r="C80" s="7" t="s">
        <v>135</v>
      </c>
      <c r="D80" s="7" t="s">
        <v>102</v>
      </c>
      <c r="E80" s="7">
        <v>2</v>
      </c>
      <c r="F80" s="7">
        <v>1000</v>
      </c>
      <c r="G80" s="7">
        <v>170</v>
      </c>
      <c r="H80" s="7">
        <v>1</v>
      </c>
      <c r="I80" s="7">
        <v>1.5</v>
      </c>
      <c r="J80" s="7">
        <v>13505</v>
      </c>
      <c r="K80" s="7">
        <v>1063</v>
      </c>
      <c r="L80" s="7">
        <v>11537</v>
      </c>
      <c r="M80" s="7">
        <v>96</v>
      </c>
      <c r="N80" s="7">
        <v>27.200000000000003</v>
      </c>
      <c r="O80" s="7"/>
      <c r="P80" s="7"/>
    </row>
    <row r="81" spans="1:16" x14ac:dyDescent="0.25">
      <c r="A81" s="7" t="s">
        <v>79</v>
      </c>
      <c r="B81" s="7" t="s">
        <v>45</v>
      </c>
      <c r="C81" s="7" t="s">
        <v>135</v>
      </c>
      <c r="D81" s="7" t="s">
        <v>102</v>
      </c>
      <c r="E81" s="7">
        <v>1.8</v>
      </c>
      <c r="F81" s="7">
        <v>900</v>
      </c>
      <c r="G81" s="7">
        <v>170</v>
      </c>
      <c r="H81" s="7">
        <v>2</v>
      </c>
      <c r="I81" s="7">
        <v>1.5</v>
      </c>
      <c r="J81" s="7">
        <v>14404</v>
      </c>
      <c r="K81" s="7">
        <v>85</v>
      </c>
      <c r="L81" s="7">
        <v>12075</v>
      </c>
      <c r="M81" s="7">
        <v>7</v>
      </c>
      <c r="N81" s="7">
        <v>4.8971193415637861</v>
      </c>
      <c r="O81" s="7">
        <v>4.3199588477366255</v>
      </c>
      <c r="P81" s="7">
        <v>0.57716049382715862</v>
      </c>
    </row>
    <row r="82" spans="1:16" x14ac:dyDescent="0.25">
      <c r="A82" s="7" t="s">
        <v>79</v>
      </c>
      <c r="B82" s="7" t="s">
        <v>45</v>
      </c>
      <c r="C82" s="7" t="s">
        <v>135</v>
      </c>
      <c r="D82" s="7" t="s">
        <v>102</v>
      </c>
      <c r="E82" s="7">
        <v>1.8</v>
      </c>
      <c r="F82" s="7">
        <v>900</v>
      </c>
      <c r="G82" s="7">
        <v>170</v>
      </c>
      <c r="H82" s="7">
        <v>1</v>
      </c>
      <c r="I82" s="7">
        <v>1.5</v>
      </c>
      <c r="J82" s="7">
        <v>13969</v>
      </c>
      <c r="K82" s="7">
        <v>127</v>
      </c>
      <c r="L82" s="7">
        <v>11172</v>
      </c>
      <c r="M82" s="7">
        <v>10.7</v>
      </c>
      <c r="N82" s="7">
        <v>3.7427983539094649</v>
      </c>
      <c r="O82" s="7"/>
      <c r="P82" s="7"/>
    </row>
    <row r="83" spans="1:16" x14ac:dyDescent="0.25">
      <c r="A83" s="7" t="s">
        <v>85</v>
      </c>
      <c r="B83" s="7" t="s">
        <v>46</v>
      </c>
      <c r="C83" s="7" t="s">
        <v>135</v>
      </c>
      <c r="D83" s="7" t="s">
        <v>102</v>
      </c>
      <c r="E83" s="7">
        <v>0.55000000000000004</v>
      </c>
      <c r="F83" s="7">
        <v>1000</v>
      </c>
      <c r="G83" s="7">
        <v>170</v>
      </c>
      <c r="H83" s="7">
        <v>2</v>
      </c>
      <c r="I83" s="7">
        <v>1.5</v>
      </c>
      <c r="J83" s="7">
        <v>14603</v>
      </c>
      <c r="K83" s="7">
        <v>23</v>
      </c>
      <c r="L83" s="7">
        <v>11615</v>
      </c>
      <c r="M83" s="7">
        <v>1.9</v>
      </c>
      <c r="N83" s="7">
        <v>3.9151515151515146</v>
      </c>
      <c r="O83" s="7">
        <v>4.1212121212121211</v>
      </c>
      <c r="P83" s="7">
        <v>0.20606060606060625</v>
      </c>
    </row>
    <row r="84" spans="1:16" x14ac:dyDescent="0.25">
      <c r="A84" s="7" t="s">
        <v>85</v>
      </c>
      <c r="B84" s="7" t="s">
        <v>46</v>
      </c>
      <c r="C84" s="7" t="s">
        <v>135</v>
      </c>
      <c r="D84" s="7" t="s">
        <v>102</v>
      </c>
      <c r="E84" s="7">
        <v>0.55000000000000004</v>
      </c>
      <c r="F84" s="7">
        <v>1000</v>
      </c>
      <c r="G84" s="7">
        <v>170</v>
      </c>
      <c r="H84" s="7">
        <v>1</v>
      </c>
      <c r="I84" s="7">
        <v>1.5</v>
      </c>
      <c r="J84" s="7">
        <v>14976</v>
      </c>
      <c r="K84" s="7">
        <v>54</v>
      </c>
      <c r="L84" s="7">
        <v>11544</v>
      </c>
      <c r="M84" s="7">
        <v>4.2</v>
      </c>
      <c r="N84" s="7">
        <v>4.3272727272727272</v>
      </c>
      <c r="O84" s="7"/>
      <c r="P84" s="7"/>
    </row>
    <row r="85" spans="1:16" x14ac:dyDescent="0.25">
      <c r="A85" s="7" t="s">
        <v>64</v>
      </c>
      <c r="B85" s="7" t="s">
        <v>47</v>
      </c>
      <c r="C85" s="7" t="s">
        <v>135</v>
      </c>
      <c r="D85" s="7" t="s">
        <v>102</v>
      </c>
      <c r="E85" s="7">
        <v>0.4</v>
      </c>
      <c r="F85" s="7">
        <v>900</v>
      </c>
      <c r="G85" s="7">
        <v>170</v>
      </c>
      <c r="H85" s="7">
        <v>2</v>
      </c>
      <c r="I85" s="7">
        <v>1.5</v>
      </c>
      <c r="J85" s="7">
        <v>14316</v>
      </c>
      <c r="K85" s="7">
        <v>0</v>
      </c>
      <c r="L85" s="7">
        <v>0</v>
      </c>
      <c r="M85" s="7">
        <v>0</v>
      </c>
      <c r="N85" s="7">
        <v>0</v>
      </c>
      <c r="O85" s="7">
        <v>6.2962962962962957E-2</v>
      </c>
      <c r="P85" s="7">
        <v>6.2962962962962957E-2</v>
      </c>
    </row>
    <row r="86" spans="1:16" x14ac:dyDescent="0.25">
      <c r="A86" s="7" t="s">
        <v>64</v>
      </c>
      <c r="B86" s="7" t="s">
        <v>47</v>
      </c>
      <c r="C86" s="7" t="s">
        <v>135</v>
      </c>
      <c r="D86" s="7" t="s">
        <v>102</v>
      </c>
      <c r="E86" s="7">
        <v>0.4</v>
      </c>
      <c r="F86" s="7">
        <v>900</v>
      </c>
      <c r="G86" s="7">
        <v>170</v>
      </c>
      <c r="H86" s="7">
        <v>1</v>
      </c>
      <c r="I86" s="7">
        <v>1.5</v>
      </c>
      <c r="J86" s="7">
        <v>13928</v>
      </c>
      <c r="K86" s="7">
        <v>1</v>
      </c>
      <c r="L86" s="7">
        <v>10539</v>
      </c>
      <c r="M86" s="7">
        <v>0.08</v>
      </c>
      <c r="N86" s="7">
        <v>0.12592592592592591</v>
      </c>
      <c r="O86" s="7"/>
      <c r="P86" s="7"/>
    </row>
    <row r="87" spans="1:16" x14ac:dyDescent="0.25">
      <c r="A87" s="7" t="s">
        <v>80</v>
      </c>
      <c r="B87" s="7" t="s">
        <v>48</v>
      </c>
      <c r="C87" s="7" t="s">
        <v>135</v>
      </c>
      <c r="D87" s="7" t="s">
        <v>102</v>
      </c>
      <c r="E87" s="7">
        <v>0.6</v>
      </c>
      <c r="F87" s="7">
        <v>900</v>
      </c>
      <c r="G87" s="7">
        <v>170</v>
      </c>
      <c r="H87" s="7">
        <v>2</v>
      </c>
      <c r="I87" s="7">
        <v>1.5</v>
      </c>
      <c r="J87" s="7">
        <v>12789</v>
      </c>
      <c r="K87" s="7">
        <v>10</v>
      </c>
      <c r="L87" s="7">
        <v>11948</v>
      </c>
      <c r="M87" s="7">
        <v>0.9</v>
      </c>
      <c r="N87" s="7">
        <v>1.8888888888888888</v>
      </c>
      <c r="O87" s="7">
        <v>1.6265432098765431</v>
      </c>
      <c r="P87" s="7">
        <v>0.26234567901234579</v>
      </c>
    </row>
    <row r="88" spans="1:16" x14ac:dyDescent="0.25">
      <c r="A88" s="7" t="s">
        <v>80</v>
      </c>
      <c r="B88" s="7" t="s">
        <v>48</v>
      </c>
      <c r="C88" s="7" t="s">
        <v>135</v>
      </c>
      <c r="D88" s="7" t="s">
        <v>102</v>
      </c>
      <c r="E88" s="7">
        <v>0.6</v>
      </c>
      <c r="F88" s="7">
        <v>900</v>
      </c>
      <c r="G88" s="7">
        <v>170</v>
      </c>
      <c r="H88" s="7">
        <v>1</v>
      </c>
      <c r="I88" s="7">
        <v>1.5</v>
      </c>
      <c r="J88" s="7">
        <v>15021</v>
      </c>
      <c r="K88" s="7">
        <v>17</v>
      </c>
      <c r="L88" s="7">
        <v>10116</v>
      </c>
      <c r="M88" s="7">
        <v>1.3</v>
      </c>
      <c r="N88" s="7">
        <v>1.3641975308641976</v>
      </c>
      <c r="O88" s="7"/>
      <c r="P88" s="7"/>
    </row>
    <row r="89" spans="1:16" x14ac:dyDescent="0.25">
      <c r="A89" s="7" t="s">
        <v>84</v>
      </c>
      <c r="B89" s="7" t="s">
        <v>49</v>
      </c>
      <c r="C89" s="7" t="s">
        <v>135</v>
      </c>
      <c r="D89" s="7" t="s">
        <v>102</v>
      </c>
      <c r="E89" s="7">
        <v>1.1000000000000001</v>
      </c>
      <c r="F89" s="7">
        <v>900</v>
      </c>
      <c r="G89" s="7">
        <v>170</v>
      </c>
      <c r="H89" s="7">
        <v>2</v>
      </c>
      <c r="I89" s="7">
        <v>1.5</v>
      </c>
      <c r="J89" s="7">
        <v>14033</v>
      </c>
      <c r="K89" s="7">
        <v>1</v>
      </c>
      <c r="L89" s="7">
        <v>10626</v>
      </c>
      <c r="M89" s="7">
        <v>0.08</v>
      </c>
      <c r="N89" s="7">
        <v>9.1582491582491571E-2</v>
      </c>
      <c r="O89" s="7">
        <v>0.10016835016835016</v>
      </c>
      <c r="P89" s="7">
        <v>8.5858585858585908E-3</v>
      </c>
    </row>
    <row r="90" spans="1:16" x14ac:dyDescent="0.25">
      <c r="A90" s="7" t="s">
        <v>84</v>
      </c>
      <c r="B90" s="7" t="s">
        <v>49</v>
      </c>
      <c r="C90" s="7" t="s">
        <v>135</v>
      </c>
      <c r="D90" s="7" t="s">
        <v>102</v>
      </c>
      <c r="E90" s="7">
        <v>1.1000000000000001</v>
      </c>
      <c r="F90" s="7">
        <v>900</v>
      </c>
      <c r="G90" s="7">
        <v>170</v>
      </c>
      <c r="H90" s="7">
        <v>1</v>
      </c>
      <c r="I90" s="7">
        <v>1.5</v>
      </c>
      <c r="J90" s="7">
        <v>12198</v>
      </c>
      <c r="K90" s="7">
        <v>2</v>
      </c>
      <c r="L90" s="7">
        <v>11490</v>
      </c>
      <c r="M90" s="7">
        <v>0.19</v>
      </c>
      <c r="N90" s="7">
        <v>0.10875420875420876</v>
      </c>
      <c r="O90" s="7"/>
      <c r="P90" s="7"/>
    </row>
    <row r="91" spans="1:16" x14ac:dyDescent="0.25">
      <c r="A91" s="7" t="s">
        <v>62</v>
      </c>
      <c r="B91" s="7" t="s">
        <v>50</v>
      </c>
      <c r="C91" s="7" t="s">
        <v>135</v>
      </c>
      <c r="D91" s="7" t="s">
        <v>102</v>
      </c>
      <c r="E91" s="7">
        <v>0.4</v>
      </c>
      <c r="F91" s="7">
        <v>1000</v>
      </c>
      <c r="G91" s="7">
        <v>170</v>
      </c>
      <c r="H91" s="7">
        <v>2</v>
      </c>
      <c r="I91" s="7">
        <v>1.5</v>
      </c>
      <c r="J91" s="7">
        <v>14779</v>
      </c>
      <c r="K91" s="7">
        <v>1</v>
      </c>
      <c r="L91" s="7">
        <v>12310</v>
      </c>
      <c r="M91" s="7">
        <v>0.08</v>
      </c>
      <c r="N91" s="7">
        <v>0.22666666666666668</v>
      </c>
      <c r="O91" s="7">
        <v>0.29041666666666666</v>
      </c>
      <c r="P91" s="7">
        <v>6.3749999999999932E-2</v>
      </c>
    </row>
    <row r="92" spans="1:16" x14ac:dyDescent="0.25">
      <c r="A92" s="7" t="s">
        <v>62</v>
      </c>
      <c r="B92" s="7" t="s">
        <v>50</v>
      </c>
      <c r="C92" s="7" t="s">
        <v>135</v>
      </c>
      <c r="D92" s="7" t="s">
        <v>102</v>
      </c>
      <c r="E92" s="7">
        <v>0.4</v>
      </c>
      <c r="F92" s="7">
        <v>1000</v>
      </c>
      <c r="G92" s="7">
        <v>170</v>
      </c>
      <c r="H92" s="7">
        <v>1</v>
      </c>
      <c r="I92" s="7">
        <v>1.5</v>
      </c>
      <c r="J92" s="7">
        <v>14406</v>
      </c>
      <c r="K92" s="7">
        <v>3</v>
      </c>
      <c r="L92" s="7">
        <v>11073</v>
      </c>
      <c r="M92" s="7">
        <v>0.25</v>
      </c>
      <c r="N92" s="7">
        <v>0.35416666666666663</v>
      </c>
      <c r="O92" s="7"/>
      <c r="P92" s="7"/>
    </row>
    <row r="93" spans="1:16" x14ac:dyDescent="0.25">
      <c r="A93" s="7" t="s">
        <v>83</v>
      </c>
      <c r="B93" s="7" t="s">
        <v>51</v>
      </c>
      <c r="C93" s="7" t="s">
        <v>135</v>
      </c>
      <c r="D93" s="7" t="s">
        <v>102</v>
      </c>
      <c r="E93" s="7">
        <v>2</v>
      </c>
      <c r="F93" s="7">
        <v>900</v>
      </c>
      <c r="G93" s="7">
        <v>170</v>
      </c>
      <c r="H93" s="7">
        <v>2</v>
      </c>
      <c r="I93" s="7">
        <v>1.5</v>
      </c>
      <c r="J93" s="7">
        <v>15091</v>
      </c>
      <c r="K93" s="7">
        <v>60</v>
      </c>
      <c r="L93" s="7">
        <v>11895</v>
      </c>
      <c r="M93" s="7">
        <v>4.7</v>
      </c>
      <c r="N93" s="7">
        <v>2.9592592592592593</v>
      </c>
      <c r="O93" s="7">
        <v>3.3842592592592591</v>
      </c>
      <c r="P93" s="7">
        <v>0.4250000000000011</v>
      </c>
    </row>
    <row r="94" spans="1:16" x14ac:dyDescent="0.25">
      <c r="A94" s="7" t="s">
        <v>83</v>
      </c>
      <c r="B94" s="7" t="s">
        <v>51</v>
      </c>
      <c r="C94" s="7" t="s">
        <v>135</v>
      </c>
      <c r="D94" s="7" t="s">
        <v>102</v>
      </c>
      <c r="E94" s="7">
        <v>2</v>
      </c>
      <c r="F94" s="7">
        <v>900</v>
      </c>
      <c r="G94" s="7">
        <v>170</v>
      </c>
      <c r="H94" s="7">
        <v>1</v>
      </c>
      <c r="I94" s="7">
        <v>1.5</v>
      </c>
      <c r="J94" s="7">
        <v>14491</v>
      </c>
      <c r="K94" s="7">
        <v>148</v>
      </c>
      <c r="L94" s="7">
        <v>10776</v>
      </c>
      <c r="M94" s="7">
        <v>12.1</v>
      </c>
      <c r="N94" s="7">
        <v>3.8092592592592589</v>
      </c>
      <c r="O94" s="7"/>
      <c r="P94" s="7"/>
    </row>
    <row r="95" spans="1:16" x14ac:dyDescent="0.25">
      <c r="A95" s="7" t="s">
        <v>64</v>
      </c>
      <c r="B95" s="7" t="s">
        <v>52</v>
      </c>
      <c r="C95" s="7" t="s">
        <v>135</v>
      </c>
      <c r="D95" s="7" t="s">
        <v>102</v>
      </c>
      <c r="E95" s="7">
        <v>0.4</v>
      </c>
      <c r="F95" s="7">
        <v>900</v>
      </c>
      <c r="G95" s="7">
        <v>170</v>
      </c>
      <c r="H95" s="7">
        <v>2</v>
      </c>
      <c r="I95" s="7">
        <v>1.5</v>
      </c>
      <c r="J95" s="7">
        <v>16038</v>
      </c>
      <c r="K95" s="7">
        <v>0</v>
      </c>
      <c r="L95" s="7">
        <v>0</v>
      </c>
      <c r="M95" s="7">
        <v>0</v>
      </c>
      <c r="N95" s="7">
        <v>0</v>
      </c>
      <c r="O95" s="7">
        <v>0.11805555555555552</v>
      </c>
      <c r="P95" s="7">
        <v>0.11805555555555551</v>
      </c>
    </row>
    <row r="96" spans="1:16" x14ac:dyDescent="0.25">
      <c r="A96" s="7" t="s">
        <v>64</v>
      </c>
      <c r="B96" s="7" t="s">
        <v>52</v>
      </c>
      <c r="C96" s="7" t="s">
        <v>135</v>
      </c>
      <c r="D96" s="7" t="s">
        <v>102</v>
      </c>
      <c r="E96" s="7">
        <v>0.4</v>
      </c>
      <c r="F96" s="7">
        <v>900</v>
      </c>
      <c r="G96" s="7">
        <v>170</v>
      </c>
      <c r="H96" s="7">
        <v>1</v>
      </c>
      <c r="I96" s="7">
        <v>1.5</v>
      </c>
      <c r="J96" s="7">
        <v>15418</v>
      </c>
      <c r="K96" s="7">
        <v>2</v>
      </c>
      <c r="L96" s="7">
        <v>11272</v>
      </c>
      <c r="M96" s="7">
        <v>0.15</v>
      </c>
      <c r="N96" s="7">
        <v>0.23611111111111105</v>
      </c>
      <c r="O96" s="7"/>
      <c r="P96" s="7"/>
    </row>
    <row r="97" spans="1:16" x14ac:dyDescent="0.25">
      <c r="A97" s="7" t="s">
        <v>95</v>
      </c>
      <c r="B97" s="7" t="s">
        <v>53</v>
      </c>
      <c r="C97" s="7" t="s">
        <v>135</v>
      </c>
      <c r="D97" s="7" t="s">
        <v>102</v>
      </c>
      <c r="E97" s="7">
        <v>0.4</v>
      </c>
      <c r="F97" s="7">
        <v>1000</v>
      </c>
      <c r="G97" s="7">
        <v>170</v>
      </c>
      <c r="H97" s="7">
        <v>2</v>
      </c>
      <c r="I97" s="7">
        <v>1.5</v>
      </c>
      <c r="J97" s="7">
        <v>15740</v>
      </c>
      <c r="K97" s="7">
        <v>8</v>
      </c>
      <c r="L97" s="7">
        <v>11802</v>
      </c>
      <c r="M97" s="7">
        <v>0.6</v>
      </c>
      <c r="N97" s="7">
        <v>1.7</v>
      </c>
      <c r="O97" s="7">
        <v>1.9833333333333334</v>
      </c>
      <c r="P97" s="7">
        <v>0.28333333333333194</v>
      </c>
    </row>
    <row r="98" spans="1:16" x14ac:dyDescent="0.25">
      <c r="A98" s="7" t="s">
        <v>95</v>
      </c>
      <c r="B98" s="7" t="s">
        <v>53</v>
      </c>
      <c r="C98" s="7" t="s">
        <v>135</v>
      </c>
      <c r="D98" s="7" t="s">
        <v>102</v>
      </c>
      <c r="E98" s="7">
        <v>0.4</v>
      </c>
      <c r="F98" s="7">
        <v>1000</v>
      </c>
      <c r="G98" s="7">
        <v>170</v>
      </c>
      <c r="H98" s="7">
        <v>1</v>
      </c>
      <c r="I98" s="7">
        <v>1.5</v>
      </c>
      <c r="J98" s="7">
        <v>13208</v>
      </c>
      <c r="K98" s="7">
        <v>18</v>
      </c>
      <c r="L98" s="7">
        <v>11652</v>
      </c>
      <c r="M98" s="7">
        <v>1.6</v>
      </c>
      <c r="N98" s="7">
        <v>2.2666666666666666</v>
      </c>
      <c r="O98" s="7"/>
      <c r="P98" s="7"/>
    </row>
    <row r="99" spans="1:16" x14ac:dyDescent="0.25">
      <c r="A99" s="7" t="s">
        <v>84</v>
      </c>
      <c r="B99" s="7" t="s">
        <v>54</v>
      </c>
      <c r="C99" s="7" t="s">
        <v>135</v>
      </c>
      <c r="D99" s="7" t="s">
        <v>102</v>
      </c>
      <c r="E99" s="7">
        <v>1.3</v>
      </c>
      <c r="F99" s="7">
        <v>1000</v>
      </c>
      <c r="G99" s="7">
        <v>170</v>
      </c>
      <c r="H99" s="7">
        <v>2</v>
      </c>
      <c r="I99" s="7">
        <v>1.5</v>
      </c>
      <c r="J99" s="7">
        <v>14080</v>
      </c>
      <c r="K99" s="7">
        <v>27</v>
      </c>
      <c r="L99" s="7">
        <v>11618</v>
      </c>
      <c r="M99" s="7">
        <v>2.2999999999999998</v>
      </c>
      <c r="N99" s="7">
        <v>2.0051282051282051</v>
      </c>
      <c r="O99" s="7">
        <v>1.8743589743589744</v>
      </c>
      <c r="P99" s="7">
        <v>0.13076923076923086</v>
      </c>
    </row>
    <row r="100" spans="1:16" x14ac:dyDescent="0.25">
      <c r="A100" s="7" t="s">
        <v>84</v>
      </c>
      <c r="B100" s="7" t="s">
        <v>54</v>
      </c>
      <c r="C100" s="7" t="s">
        <v>135</v>
      </c>
      <c r="D100" s="7" t="s">
        <v>102</v>
      </c>
      <c r="E100" s="7">
        <v>1.3</v>
      </c>
      <c r="F100" s="7">
        <v>1000</v>
      </c>
      <c r="G100" s="7">
        <v>170</v>
      </c>
      <c r="H100" s="7">
        <v>1</v>
      </c>
      <c r="I100" s="7">
        <v>1.5</v>
      </c>
      <c r="J100" s="7">
        <v>14801</v>
      </c>
      <c r="K100" s="7">
        <v>50</v>
      </c>
      <c r="L100" s="7">
        <v>10860</v>
      </c>
      <c r="M100" s="7">
        <v>4</v>
      </c>
      <c r="N100" s="7">
        <v>1.7435897435897434</v>
      </c>
      <c r="O100" s="7"/>
      <c r="P100" s="7"/>
    </row>
    <row r="101" spans="1:16" x14ac:dyDescent="0.25">
      <c r="A101" s="7" t="s">
        <v>81</v>
      </c>
      <c r="B101" s="7" t="s">
        <v>55</v>
      </c>
      <c r="C101" s="7" t="s">
        <v>135</v>
      </c>
      <c r="D101" s="7" t="s">
        <v>102</v>
      </c>
      <c r="E101" s="7">
        <v>0.7</v>
      </c>
      <c r="F101" s="7">
        <v>1000</v>
      </c>
      <c r="G101" s="7">
        <v>170</v>
      </c>
      <c r="H101" s="7">
        <v>2</v>
      </c>
      <c r="I101" s="7">
        <v>1.5</v>
      </c>
      <c r="J101" s="7">
        <v>15813</v>
      </c>
      <c r="K101" s="7">
        <v>103</v>
      </c>
      <c r="L101" s="7">
        <v>8895.7999999999993</v>
      </c>
      <c r="M101" s="7">
        <v>7.7</v>
      </c>
      <c r="N101" s="7">
        <v>12.46666666666667</v>
      </c>
      <c r="O101" s="7">
        <v>8.297619047619051</v>
      </c>
      <c r="P101" s="7">
        <v>4.1690476190476184</v>
      </c>
    </row>
    <row r="102" spans="1:16" x14ac:dyDescent="0.25">
      <c r="A102" s="7" t="s">
        <v>81</v>
      </c>
      <c r="B102" s="7" t="s">
        <v>55</v>
      </c>
      <c r="C102" s="7" t="s">
        <v>135</v>
      </c>
      <c r="D102" s="7" t="s">
        <v>102</v>
      </c>
      <c r="E102" s="7">
        <v>0.7</v>
      </c>
      <c r="F102" s="7">
        <v>1000</v>
      </c>
      <c r="G102" s="7">
        <v>170</v>
      </c>
      <c r="H102" s="7">
        <v>1</v>
      </c>
      <c r="I102" s="7">
        <v>1.5</v>
      </c>
      <c r="J102" s="7">
        <v>14977</v>
      </c>
      <c r="K102" s="7">
        <v>65</v>
      </c>
      <c r="L102" s="7">
        <v>3851.5</v>
      </c>
      <c r="M102" s="7">
        <v>5.0999999999999996</v>
      </c>
      <c r="N102" s="7">
        <v>4.1285714285714299</v>
      </c>
      <c r="O102" s="7"/>
      <c r="P102" s="7"/>
    </row>
    <row r="103" spans="1:16" x14ac:dyDescent="0.25">
      <c r="A103" s="26" t="s">
        <v>97</v>
      </c>
      <c r="B103" s="26" t="s">
        <v>152</v>
      </c>
      <c r="C103" s="26">
        <v>1</v>
      </c>
      <c r="D103" s="7" t="s">
        <v>104</v>
      </c>
      <c r="E103" s="26">
        <v>1</v>
      </c>
      <c r="F103" s="7">
        <v>1000</v>
      </c>
      <c r="G103" s="26">
        <v>170</v>
      </c>
      <c r="H103" s="26">
        <v>2</v>
      </c>
      <c r="I103" s="7">
        <v>1.5</v>
      </c>
      <c r="J103" s="26">
        <v>15836</v>
      </c>
      <c r="K103" s="26">
        <v>1</v>
      </c>
      <c r="L103" s="26">
        <v>11899</v>
      </c>
      <c r="M103" s="26">
        <v>7.0000000000000007E-2</v>
      </c>
      <c r="N103" s="26">
        <v>7.9333333333333353E-2</v>
      </c>
      <c r="O103" s="26">
        <v>0.26633333333333337</v>
      </c>
      <c r="P103" s="26">
        <v>0.187</v>
      </c>
    </row>
    <row r="104" spans="1:16" s="13" customFormat="1" x14ac:dyDescent="0.25">
      <c r="A104" s="26" t="s">
        <v>97</v>
      </c>
      <c r="B104" s="26" t="s">
        <v>152</v>
      </c>
      <c r="C104" s="26">
        <v>1</v>
      </c>
      <c r="D104" s="7" t="s">
        <v>104</v>
      </c>
      <c r="E104" s="26">
        <v>1</v>
      </c>
      <c r="F104" s="7">
        <v>1000</v>
      </c>
      <c r="G104" s="26">
        <v>170</v>
      </c>
      <c r="H104" s="26">
        <v>1</v>
      </c>
      <c r="I104" s="7">
        <v>1.5</v>
      </c>
      <c r="J104" s="26">
        <v>14717</v>
      </c>
      <c r="K104" s="26">
        <v>10</v>
      </c>
      <c r="L104" s="26">
        <v>11974</v>
      </c>
      <c r="M104" s="26">
        <v>0.8</v>
      </c>
      <c r="N104" s="26">
        <v>0.45333333333333337</v>
      </c>
      <c r="O104" s="26"/>
      <c r="P104" s="26"/>
    </row>
    <row r="105" spans="1:16" x14ac:dyDescent="0.25">
      <c r="A105" s="26" t="s">
        <v>97</v>
      </c>
      <c r="B105" s="26" t="s">
        <v>153</v>
      </c>
      <c r="C105" s="26">
        <v>5</v>
      </c>
      <c r="D105" s="7" t="s">
        <v>104</v>
      </c>
      <c r="E105" s="26">
        <v>1</v>
      </c>
      <c r="F105" s="7">
        <v>1000</v>
      </c>
      <c r="G105" s="26">
        <v>170</v>
      </c>
      <c r="H105" s="26">
        <v>1</v>
      </c>
      <c r="I105" s="7">
        <v>1.5</v>
      </c>
      <c r="J105" s="26">
        <v>14149</v>
      </c>
      <c r="K105" s="26">
        <v>14</v>
      </c>
      <c r="L105" s="26">
        <v>11732</v>
      </c>
      <c r="M105" s="26">
        <v>1.2</v>
      </c>
      <c r="N105" s="26">
        <v>0.68</v>
      </c>
      <c r="O105" s="26">
        <v>0.629</v>
      </c>
      <c r="P105" s="26">
        <v>5.1000000000000038E-2</v>
      </c>
    </row>
    <row r="106" spans="1:16" s="13" customFormat="1" x14ac:dyDescent="0.25">
      <c r="A106" s="26" t="s">
        <v>97</v>
      </c>
      <c r="B106" s="26" t="s">
        <v>153</v>
      </c>
      <c r="C106" s="26">
        <v>5</v>
      </c>
      <c r="D106" s="7" t="s">
        <v>104</v>
      </c>
      <c r="E106" s="26">
        <v>1</v>
      </c>
      <c r="F106" s="7">
        <v>1000</v>
      </c>
      <c r="G106" s="26">
        <v>170</v>
      </c>
      <c r="H106" s="26">
        <v>2</v>
      </c>
      <c r="I106" s="7">
        <v>1.5</v>
      </c>
      <c r="J106" s="26">
        <v>16071</v>
      </c>
      <c r="K106" s="26">
        <v>7</v>
      </c>
      <c r="L106" s="26">
        <v>11828</v>
      </c>
      <c r="M106" s="26">
        <v>0.51</v>
      </c>
      <c r="N106" s="26">
        <v>0.57799999999999996</v>
      </c>
      <c r="O106" s="26"/>
      <c r="P106" s="26"/>
    </row>
    <row r="107" spans="1:16" x14ac:dyDescent="0.25">
      <c r="A107" s="26" t="s">
        <v>96</v>
      </c>
      <c r="B107" s="26" t="s">
        <v>142</v>
      </c>
      <c r="C107" s="26">
        <v>25</v>
      </c>
      <c r="D107" s="7" t="s">
        <v>104</v>
      </c>
      <c r="E107" s="26">
        <v>3.6</v>
      </c>
      <c r="F107" s="26">
        <v>800</v>
      </c>
      <c r="G107" s="26">
        <v>200</v>
      </c>
      <c r="H107" s="26">
        <v>2</v>
      </c>
      <c r="I107" s="7">
        <v>1.5</v>
      </c>
      <c r="J107" s="26">
        <v>18702</v>
      </c>
      <c r="K107" s="26">
        <v>41</v>
      </c>
      <c r="L107" s="26">
        <v>12032</v>
      </c>
      <c r="M107" s="26">
        <v>2.6</v>
      </c>
      <c r="N107" s="26">
        <v>1.2037037037037037</v>
      </c>
      <c r="O107" s="26">
        <v>1.3425925925925926</v>
      </c>
      <c r="P107" s="26">
        <v>0.1388888888888882</v>
      </c>
    </row>
    <row r="108" spans="1:16" s="13" customFormat="1" x14ac:dyDescent="0.25">
      <c r="A108" s="26" t="s">
        <v>96</v>
      </c>
      <c r="B108" s="26" t="s">
        <v>142</v>
      </c>
      <c r="C108" s="26">
        <v>25</v>
      </c>
      <c r="D108" s="7" t="s">
        <v>104</v>
      </c>
      <c r="E108" s="26">
        <v>3.6</v>
      </c>
      <c r="F108" s="26">
        <v>800</v>
      </c>
      <c r="G108" s="26">
        <v>200</v>
      </c>
      <c r="H108" s="26">
        <v>1</v>
      </c>
      <c r="I108" s="7">
        <v>1.5</v>
      </c>
      <c r="J108" s="26">
        <v>18507</v>
      </c>
      <c r="K108" s="26">
        <v>100</v>
      </c>
      <c r="L108" s="26">
        <v>11536</v>
      </c>
      <c r="M108" s="26">
        <v>6.4</v>
      </c>
      <c r="N108" s="26">
        <v>1.4814814814814814</v>
      </c>
      <c r="O108" s="26"/>
      <c r="P108" s="26"/>
    </row>
    <row r="109" spans="1:16" x14ac:dyDescent="0.25">
      <c r="A109" s="26" t="s">
        <v>98</v>
      </c>
      <c r="B109" s="26" t="s">
        <v>143</v>
      </c>
      <c r="C109" s="26">
        <v>25</v>
      </c>
      <c r="D109" s="7" t="s">
        <v>104</v>
      </c>
      <c r="E109" s="26">
        <v>1.3</v>
      </c>
      <c r="F109" s="26">
        <v>800</v>
      </c>
      <c r="G109" s="26">
        <v>200</v>
      </c>
      <c r="H109" s="26">
        <v>2</v>
      </c>
      <c r="I109" s="7">
        <v>1.5</v>
      </c>
      <c r="J109" s="26">
        <v>20461</v>
      </c>
      <c r="K109" s="26">
        <v>18</v>
      </c>
      <c r="L109" s="26">
        <v>11900</v>
      </c>
      <c r="M109" s="26">
        <v>1.04</v>
      </c>
      <c r="N109" s="26">
        <v>1.3333333333333333</v>
      </c>
      <c r="O109" s="26">
        <v>1.4358974358974357</v>
      </c>
      <c r="P109" s="26">
        <v>0.10256410256410253</v>
      </c>
    </row>
    <row r="110" spans="1:16" s="13" customFormat="1" x14ac:dyDescent="0.25">
      <c r="A110" s="26" t="s">
        <v>98</v>
      </c>
      <c r="B110" s="26" t="s">
        <v>143</v>
      </c>
      <c r="C110" s="26">
        <v>25</v>
      </c>
      <c r="D110" s="7" t="s">
        <v>104</v>
      </c>
      <c r="E110" s="26">
        <v>1.3</v>
      </c>
      <c r="F110" s="26">
        <v>800</v>
      </c>
      <c r="G110" s="26">
        <v>200</v>
      </c>
      <c r="H110" s="26">
        <v>1</v>
      </c>
      <c r="I110" s="7">
        <v>1.5</v>
      </c>
      <c r="J110" s="26">
        <v>19235</v>
      </c>
      <c r="K110" s="26">
        <v>40</v>
      </c>
      <c r="L110" s="26">
        <v>11403</v>
      </c>
      <c r="M110" s="26">
        <v>2.4</v>
      </c>
      <c r="N110" s="26">
        <v>1.5384615384615383</v>
      </c>
      <c r="O110" s="26"/>
      <c r="P110" s="26"/>
    </row>
    <row r="111" spans="1:16" x14ac:dyDescent="0.25">
      <c r="A111" s="26" t="s">
        <v>96</v>
      </c>
      <c r="B111" s="26" t="s">
        <v>144</v>
      </c>
      <c r="C111" s="26">
        <v>50</v>
      </c>
      <c r="D111" s="7" t="s">
        <v>104</v>
      </c>
      <c r="E111" s="26">
        <v>3.24</v>
      </c>
      <c r="F111" s="26">
        <v>800</v>
      </c>
      <c r="G111" s="26">
        <v>200</v>
      </c>
      <c r="H111" s="26">
        <v>2</v>
      </c>
      <c r="I111" s="7">
        <v>1.5</v>
      </c>
      <c r="J111" s="26">
        <v>20526</v>
      </c>
      <c r="K111" s="26">
        <v>24</v>
      </c>
      <c r="L111" s="26">
        <v>11937</v>
      </c>
      <c r="M111" s="26">
        <v>1.4</v>
      </c>
      <c r="N111" s="26">
        <v>0.72016460905349788</v>
      </c>
      <c r="O111" s="26">
        <v>0.74588477366255135</v>
      </c>
      <c r="P111" s="26">
        <v>2.5720164609053516E-2</v>
      </c>
    </row>
    <row r="112" spans="1:16" s="13" customFormat="1" x14ac:dyDescent="0.25">
      <c r="A112" s="26" t="s">
        <v>96</v>
      </c>
      <c r="B112" s="26" t="s">
        <v>144</v>
      </c>
      <c r="C112" s="26">
        <v>50</v>
      </c>
      <c r="D112" s="7" t="s">
        <v>104</v>
      </c>
      <c r="E112" s="26">
        <v>3.24</v>
      </c>
      <c r="F112" s="26">
        <v>800</v>
      </c>
      <c r="G112" s="26">
        <v>200</v>
      </c>
      <c r="H112" s="26">
        <v>1</v>
      </c>
      <c r="I112" s="7">
        <v>1.5</v>
      </c>
      <c r="J112" s="26">
        <v>19197</v>
      </c>
      <c r="K112" s="26">
        <v>49</v>
      </c>
      <c r="L112" s="26">
        <v>11382</v>
      </c>
      <c r="M112" s="26">
        <v>3</v>
      </c>
      <c r="N112" s="26">
        <v>0.77160493827160492</v>
      </c>
      <c r="O112" s="26"/>
      <c r="P112" s="26"/>
    </row>
    <row r="113" spans="1:16" x14ac:dyDescent="0.25">
      <c r="A113" s="26" t="s">
        <v>98</v>
      </c>
      <c r="B113" s="26" t="s">
        <v>145</v>
      </c>
      <c r="C113" s="26">
        <v>50</v>
      </c>
      <c r="D113" s="7" t="s">
        <v>104</v>
      </c>
      <c r="E113" s="26">
        <v>1.28</v>
      </c>
      <c r="F113" s="26">
        <v>800</v>
      </c>
      <c r="G113" s="26">
        <v>200</v>
      </c>
      <c r="H113" s="26">
        <v>2</v>
      </c>
      <c r="I113" s="7">
        <v>1.5</v>
      </c>
      <c r="J113" s="26">
        <v>19822</v>
      </c>
      <c r="K113" s="26">
        <v>61</v>
      </c>
      <c r="L113" s="26">
        <v>12017</v>
      </c>
      <c r="M113" s="26">
        <v>3.6</v>
      </c>
      <c r="N113" s="26">
        <v>4.6875</v>
      </c>
      <c r="O113" s="26">
        <v>4.947916666666667</v>
      </c>
      <c r="P113" s="26">
        <v>0.26041666666666691</v>
      </c>
    </row>
    <row r="114" spans="1:16" s="13" customFormat="1" x14ac:dyDescent="0.25">
      <c r="A114" s="26" t="s">
        <v>98</v>
      </c>
      <c r="B114" s="26" t="s">
        <v>145</v>
      </c>
      <c r="C114" s="26">
        <v>50</v>
      </c>
      <c r="D114" s="7" t="s">
        <v>104</v>
      </c>
      <c r="E114" s="26">
        <v>1.28</v>
      </c>
      <c r="F114" s="26">
        <v>800</v>
      </c>
      <c r="G114" s="26">
        <v>200</v>
      </c>
      <c r="H114" s="26">
        <v>1</v>
      </c>
      <c r="I114" s="7">
        <v>1.5</v>
      </c>
      <c r="J114" s="26">
        <v>20283</v>
      </c>
      <c r="K114" s="26">
        <v>137</v>
      </c>
      <c r="L114" s="26">
        <v>11528</v>
      </c>
      <c r="M114" s="26">
        <v>8</v>
      </c>
      <c r="N114" s="26">
        <v>5.2083333333333339</v>
      </c>
      <c r="O114" s="26"/>
      <c r="P114" s="26"/>
    </row>
    <row r="115" spans="1:16" x14ac:dyDescent="0.25">
      <c r="A115" s="26" t="s">
        <v>98</v>
      </c>
      <c r="B115" s="26" t="s">
        <v>146</v>
      </c>
      <c r="C115" s="26">
        <v>100</v>
      </c>
      <c r="D115" s="7" t="s">
        <v>104</v>
      </c>
      <c r="E115" s="26">
        <v>1.3</v>
      </c>
      <c r="F115" s="7">
        <v>1000</v>
      </c>
      <c r="G115" s="26">
        <v>200</v>
      </c>
      <c r="H115" s="26">
        <v>2</v>
      </c>
      <c r="I115" s="7">
        <v>1.5</v>
      </c>
      <c r="J115" s="26">
        <v>19305</v>
      </c>
      <c r="K115" s="26">
        <v>88</v>
      </c>
      <c r="L115" s="26">
        <v>11835</v>
      </c>
      <c r="M115" s="26">
        <v>5.4</v>
      </c>
      <c r="N115" s="26">
        <v>5.5384615384615383</v>
      </c>
      <c r="O115" s="26">
        <v>4.8974358974358978</v>
      </c>
      <c r="P115" s="26">
        <v>0.64102564102563764</v>
      </c>
    </row>
    <row r="116" spans="1:16" s="13" customFormat="1" x14ac:dyDescent="0.25">
      <c r="A116" s="26" t="s">
        <v>98</v>
      </c>
      <c r="B116" s="26" t="s">
        <v>146</v>
      </c>
      <c r="C116" s="26">
        <v>100</v>
      </c>
      <c r="D116" s="7" t="s">
        <v>104</v>
      </c>
      <c r="E116" s="26">
        <v>1.3</v>
      </c>
      <c r="F116" s="7">
        <v>1000</v>
      </c>
      <c r="G116" s="26">
        <v>200</v>
      </c>
      <c r="H116" s="26">
        <v>1</v>
      </c>
      <c r="I116" s="7">
        <v>1.5</v>
      </c>
      <c r="J116" s="26">
        <v>17288</v>
      </c>
      <c r="K116" s="26">
        <v>122</v>
      </c>
      <c r="L116" s="26">
        <v>10546</v>
      </c>
      <c r="M116" s="26">
        <v>8.3000000000000007</v>
      </c>
      <c r="N116" s="26">
        <v>4.2564102564102564</v>
      </c>
      <c r="O116" s="26"/>
      <c r="P116" s="26"/>
    </row>
    <row r="117" spans="1:16" x14ac:dyDescent="0.25">
      <c r="A117" s="26" t="s">
        <v>96</v>
      </c>
      <c r="B117" s="26" t="s">
        <v>147</v>
      </c>
      <c r="C117" s="26">
        <v>250</v>
      </c>
      <c r="D117" s="7" t="s">
        <v>104</v>
      </c>
      <c r="E117" s="26">
        <v>2</v>
      </c>
      <c r="F117" s="7">
        <v>1000</v>
      </c>
      <c r="G117" s="26">
        <v>200</v>
      </c>
      <c r="H117" s="26">
        <v>2</v>
      </c>
      <c r="I117" s="7">
        <v>1.5</v>
      </c>
      <c r="J117" s="26">
        <v>18883</v>
      </c>
      <c r="K117" s="26">
        <v>545</v>
      </c>
      <c r="L117" s="26">
        <v>12244</v>
      </c>
      <c r="M117" s="26">
        <v>34.5</v>
      </c>
      <c r="N117" s="26">
        <v>23</v>
      </c>
      <c r="O117" s="26">
        <v>20.866666666666667</v>
      </c>
      <c r="P117" s="26">
        <v>2.1333333333333271</v>
      </c>
    </row>
    <row r="118" spans="1:16" s="13" customFormat="1" x14ac:dyDescent="0.25">
      <c r="A118" s="26" t="s">
        <v>96</v>
      </c>
      <c r="B118" s="26" t="s">
        <v>147</v>
      </c>
      <c r="C118" s="26">
        <v>250</v>
      </c>
      <c r="D118" s="7" t="s">
        <v>104</v>
      </c>
      <c r="E118" s="26">
        <v>2</v>
      </c>
      <c r="F118" s="7">
        <v>1000</v>
      </c>
      <c r="G118" s="26">
        <v>200</v>
      </c>
      <c r="H118" s="26">
        <v>1</v>
      </c>
      <c r="I118" s="7">
        <v>1.5</v>
      </c>
      <c r="J118" s="26">
        <v>18359</v>
      </c>
      <c r="K118" s="26">
        <v>856</v>
      </c>
      <c r="L118" s="26">
        <v>11643</v>
      </c>
      <c r="M118" s="26">
        <v>56.2</v>
      </c>
      <c r="N118" s="26">
        <v>18.733333333333334</v>
      </c>
      <c r="O118" s="26"/>
      <c r="P118" s="26"/>
    </row>
    <row r="119" spans="1:16" x14ac:dyDescent="0.25">
      <c r="A119" s="26" t="s">
        <v>98</v>
      </c>
      <c r="B119" s="26" t="s">
        <v>148</v>
      </c>
      <c r="C119" s="26">
        <v>250</v>
      </c>
      <c r="D119" s="7" t="s">
        <v>104</v>
      </c>
      <c r="E119" s="26">
        <v>2</v>
      </c>
      <c r="F119" s="7">
        <v>1000</v>
      </c>
      <c r="G119" s="26">
        <v>200</v>
      </c>
      <c r="H119" s="26">
        <v>2</v>
      </c>
      <c r="I119" s="7">
        <v>1.5</v>
      </c>
      <c r="J119" s="26">
        <v>18284</v>
      </c>
      <c r="K119" s="26">
        <v>387</v>
      </c>
      <c r="L119" s="26">
        <v>11881</v>
      </c>
      <c r="M119" s="26">
        <v>25.5</v>
      </c>
      <c r="N119" s="26">
        <v>17</v>
      </c>
      <c r="O119" s="26">
        <v>18.183333333333334</v>
      </c>
      <c r="P119" s="26">
        <v>1.1833333333333336</v>
      </c>
    </row>
    <row r="120" spans="1:16" s="13" customFormat="1" x14ac:dyDescent="0.25">
      <c r="A120" s="26" t="s">
        <v>98</v>
      </c>
      <c r="B120" s="26" t="s">
        <v>148</v>
      </c>
      <c r="C120" s="26">
        <v>250</v>
      </c>
      <c r="D120" s="7" t="s">
        <v>104</v>
      </c>
      <c r="E120" s="26">
        <v>2</v>
      </c>
      <c r="F120" s="7">
        <v>1000</v>
      </c>
      <c r="G120" s="26">
        <v>200</v>
      </c>
      <c r="H120" s="26">
        <v>1</v>
      </c>
      <c r="I120" s="7">
        <v>1.5</v>
      </c>
      <c r="J120" s="26">
        <v>18313</v>
      </c>
      <c r="K120" s="26">
        <v>882</v>
      </c>
      <c r="L120" s="26">
        <v>11099</v>
      </c>
      <c r="M120" s="26">
        <v>58.1</v>
      </c>
      <c r="N120" s="26">
        <v>19.366666666666667</v>
      </c>
      <c r="O120" s="26"/>
      <c r="P120" s="26"/>
    </row>
    <row r="121" spans="1:16" x14ac:dyDescent="0.25">
      <c r="A121" s="26" t="s">
        <v>97</v>
      </c>
      <c r="B121" s="26" t="s">
        <v>149</v>
      </c>
      <c r="C121" s="26">
        <v>1000</v>
      </c>
      <c r="D121" s="7" t="s">
        <v>104</v>
      </c>
      <c r="E121" s="26">
        <v>2</v>
      </c>
      <c r="F121" s="7">
        <v>1000</v>
      </c>
      <c r="G121" s="26">
        <v>200</v>
      </c>
      <c r="H121" s="26">
        <v>2</v>
      </c>
      <c r="I121" s="7">
        <v>1.5</v>
      </c>
      <c r="J121" s="26">
        <v>18912</v>
      </c>
      <c r="K121" s="26">
        <v>1176</v>
      </c>
      <c r="L121" s="26">
        <v>12075</v>
      </c>
      <c r="M121" s="26">
        <v>75.5</v>
      </c>
      <c r="N121" s="26">
        <v>50.333333333333336</v>
      </c>
      <c r="O121" s="26">
        <v>50.333333333333336</v>
      </c>
      <c r="P121" s="26">
        <v>0</v>
      </c>
    </row>
    <row r="122" spans="1:16" x14ac:dyDescent="0.25">
      <c r="A122" s="26" t="s">
        <v>97</v>
      </c>
      <c r="B122" s="26" t="s">
        <v>149</v>
      </c>
      <c r="C122" s="26">
        <v>1000</v>
      </c>
      <c r="D122" s="7" t="s">
        <v>104</v>
      </c>
      <c r="E122" s="26">
        <v>2</v>
      </c>
      <c r="F122" s="7">
        <v>1000</v>
      </c>
      <c r="G122" s="26">
        <v>200</v>
      </c>
      <c r="H122" s="26" t="s">
        <v>154</v>
      </c>
      <c r="I122" s="26" t="s">
        <v>154</v>
      </c>
      <c r="J122" s="26" t="s">
        <v>154</v>
      </c>
      <c r="K122" s="26" t="s">
        <v>154</v>
      </c>
      <c r="L122" s="26" t="s">
        <v>154</v>
      </c>
      <c r="M122" s="26" t="s">
        <v>154</v>
      </c>
      <c r="N122" s="26" t="s">
        <v>154</v>
      </c>
      <c r="O122" s="26" t="s">
        <v>154</v>
      </c>
      <c r="P122" s="26" t="s">
        <v>154</v>
      </c>
    </row>
  </sheetData>
  <sortState xmlns:xlrd2="http://schemas.microsoft.com/office/spreadsheetml/2017/richdata2" ref="B2:Q141">
    <sortCondition ref="B2:B14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5"/>
  <sheetViews>
    <sheetView workbookViewId="0">
      <selection activeCell="D8" sqref="D8"/>
    </sheetView>
  </sheetViews>
  <sheetFormatPr defaultRowHeight="15" x14ac:dyDescent="0.25"/>
  <cols>
    <col min="1" max="1" width="16" bestFit="1" customWidth="1"/>
    <col min="2" max="2" width="12.85546875" bestFit="1" customWidth="1"/>
    <col min="3" max="3" width="16.28515625" bestFit="1" customWidth="1"/>
    <col min="4" max="4" width="6" bestFit="1" customWidth="1"/>
    <col min="5" max="5" width="11.140625" bestFit="1" customWidth="1"/>
    <col min="6" max="6" width="19.85546875" bestFit="1" customWidth="1"/>
  </cols>
  <sheetData>
    <row r="1" spans="1:6" x14ac:dyDescent="0.25">
      <c r="A1" s="22" t="s">
        <v>87</v>
      </c>
      <c r="B1" s="22" t="s">
        <v>101</v>
      </c>
      <c r="C1" s="22" t="s">
        <v>105</v>
      </c>
      <c r="D1" s="22" t="s">
        <v>103</v>
      </c>
      <c r="E1" s="22" t="s">
        <v>106</v>
      </c>
      <c r="F1" s="22" t="s">
        <v>107</v>
      </c>
    </row>
    <row r="2" spans="1:6" x14ac:dyDescent="0.25">
      <c r="A2" s="29" t="s">
        <v>96</v>
      </c>
      <c r="B2" s="23" t="s">
        <v>104</v>
      </c>
      <c r="C2" s="23">
        <v>26.95</v>
      </c>
      <c r="D2" s="23">
        <v>8.25</v>
      </c>
      <c r="E2" s="23">
        <v>84.4</v>
      </c>
      <c r="F2" s="23">
        <v>491</v>
      </c>
    </row>
    <row r="3" spans="1:6" x14ac:dyDescent="0.25">
      <c r="A3" s="29" t="s">
        <v>98</v>
      </c>
      <c r="B3" s="23" t="s">
        <v>104</v>
      </c>
      <c r="C3" s="23">
        <v>57.65</v>
      </c>
      <c r="D3" s="23">
        <v>7.31</v>
      </c>
      <c r="E3" s="23">
        <v>75.2</v>
      </c>
      <c r="F3" s="23">
        <v>408</v>
      </c>
    </row>
    <row r="4" spans="1:6" x14ac:dyDescent="0.25">
      <c r="A4" s="29" t="s">
        <v>97</v>
      </c>
      <c r="B4" s="23" t="s">
        <v>104</v>
      </c>
      <c r="C4" s="23">
        <v>14.925000000000001</v>
      </c>
      <c r="D4" s="23">
        <v>8.3729999999999993</v>
      </c>
      <c r="E4" s="23">
        <v>91.9</v>
      </c>
      <c r="F4" s="23">
        <v>1096</v>
      </c>
    </row>
    <row r="5" spans="1:6" x14ac:dyDescent="0.25">
      <c r="A5" s="23" t="s">
        <v>65</v>
      </c>
      <c r="B5" s="23" t="s">
        <v>102</v>
      </c>
      <c r="C5" s="23">
        <v>16.133333329999999</v>
      </c>
      <c r="D5" s="23">
        <v>8.4359999999999999</v>
      </c>
      <c r="E5" s="23">
        <v>61.7</v>
      </c>
      <c r="F5" s="23">
        <v>242</v>
      </c>
    </row>
    <row r="6" spans="1:6" x14ac:dyDescent="0.25">
      <c r="A6" s="23" t="s">
        <v>71</v>
      </c>
      <c r="B6" s="23" t="s">
        <v>102</v>
      </c>
      <c r="C6" s="23">
        <v>5.21</v>
      </c>
      <c r="D6" s="23">
        <v>7.3239999999999998</v>
      </c>
      <c r="E6" s="23">
        <v>79.5</v>
      </c>
      <c r="F6" s="23">
        <v>284</v>
      </c>
    </row>
    <row r="7" spans="1:6" x14ac:dyDescent="0.25">
      <c r="A7" s="23" t="s">
        <v>78</v>
      </c>
      <c r="B7" s="23" t="s">
        <v>102</v>
      </c>
      <c r="C7" s="23">
        <v>11.31428571</v>
      </c>
      <c r="D7" s="23">
        <v>7.8689999999999998</v>
      </c>
      <c r="E7" s="23">
        <v>49.7</v>
      </c>
      <c r="F7" s="23">
        <v>260</v>
      </c>
    </row>
    <row r="8" spans="1:6" x14ac:dyDescent="0.25">
      <c r="A8" s="23" t="s">
        <v>58</v>
      </c>
      <c r="B8" s="23" t="s">
        <v>102</v>
      </c>
      <c r="C8" s="23">
        <v>127.25</v>
      </c>
      <c r="D8" s="23">
        <v>9.2200000000000006</v>
      </c>
      <c r="E8" s="23">
        <v>60.5</v>
      </c>
      <c r="F8" s="23">
        <v>168.8</v>
      </c>
    </row>
    <row r="9" spans="1:6" x14ac:dyDescent="0.25">
      <c r="A9" s="23" t="s">
        <v>76</v>
      </c>
      <c r="B9" s="23" t="s">
        <v>102</v>
      </c>
      <c r="C9" s="23">
        <v>19.366666670000001</v>
      </c>
      <c r="D9" s="23">
        <v>7.8659999999999997</v>
      </c>
      <c r="E9" s="23">
        <v>88</v>
      </c>
      <c r="F9" s="23">
        <v>638</v>
      </c>
    </row>
    <row r="10" spans="1:6" x14ac:dyDescent="0.25">
      <c r="A10" s="23" t="s">
        <v>77</v>
      </c>
      <c r="B10" s="23" t="s">
        <v>102</v>
      </c>
      <c r="C10" s="23">
        <v>15.975</v>
      </c>
      <c r="D10" s="23">
        <v>8.0860000000000003</v>
      </c>
      <c r="E10" s="23">
        <v>60.3</v>
      </c>
      <c r="F10" s="23">
        <v>214</v>
      </c>
    </row>
    <row r="11" spans="1:6" x14ac:dyDescent="0.25">
      <c r="A11" s="23" t="s">
        <v>62</v>
      </c>
      <c r="B11" s="23" t="s">
        <v>102</v>
      </c>
      <c r="C11" s="23">
        <v>30.1875</v>
      </c>
      <c r="D11" s="23">
        <v>8.5190000000000001</v>
      </c>
      <c r="E11" s="23">
        <v>63.4</v>
      </c>
      <c r="F11" s="23">
        <v>126.3</v>
      </c>
    </row>
    <row r="12" spans="1:6" x14ac:dyDescent="0.25">
      <c r="A12" s="23" t="s">
        <v>75</v>
      </c>
      <c r="B12" s="23" t="s">
        <v>102</v>
      </c>
      <c r="C12" s="23">
        <v>31.7</v>
      </c>
      <c r="D12" s="23">
        <v>9.2560000000000002</v>
      </c>
      <c r="E12" s="23">
        <v>72.900000000000006</v>
      </c>
      <c r="F12" s="23">
        <v>464</v>
      </c>
    </row>
    <row r="13" spans="1:6" x14ac:dyDescent="0.25">
      <c r="A13" s="23" t="s">
        <v>82</v>
      </c>
      <c r="B13" s="23" t="s">
        <v>102</v>
      </c>
      <c r="C13" s="23">
        <v>27.274999999999999</v>
      </c>
      <c r="D13" s="23">
        <v>9.0510000000000002</v>
      </c>
      <c r="E13" s="23">
        <v>75.5</v>
      </c>
      <c r="F13" s="23">
        <v>170.2</v>
      </c>
    </row>
    <row r="14" spans="1:6" x14ac:dyDescent="0.25">
      <c r="A14" s="23" t="s">
        <v>95</v>
      </c>
      <c r="B14" s="23" t="s">
        <v>102</v>
      </c>
      <c r="C14" s="23">
        <v>25.65</v>
      </c>
      <c r="D14" s="23">
        <v>7.5970000000000004</v>
      </c>
      <c r="E14" s="23">
        <v>72.900000000000006</v>
      </c>
      <c r="F14" s="23">
        <v>180.3</v>
      </c>
    </row>
    <row r="15" spans="1:6" x14ac:dyDescent="0.25">
      <c r="A15" s="23" t="s">
        <v>72</v>
      </c>
      <c r="B15" s="23" t="s">
        <v>102</v>
      </c>
      <c r="C15" s="23">
        <v>15.362500000000001</v>
      </c>
      <c r="D15" s="23">
        <v>8.8569999999999993</v>
      </c>
      <c r="E15" s="23">
        <v>106.5</v>
      </c>
      <c r="F15" s="23">
        <v>366</v>
      </c>
    </row>
    <row r="16" spans="1:6" x14ac:dyDescent="0.25">
      <c r="A16" s="23" t="s">
        <v>79</v>
      </c>
      <c r="B16" s="23" t="s">
        <v>102</v>
      </c>
      <c r="C16" s="23">
        <v>31.9</v>
      </c>
      <c r="D16" s="23">
        <v>8.6080000000000005</v>
      </c>
      <c r="E16" s="23">
        <v>70.7</v>
      </c>
      <c r="F16" s="23">
        <v>409</v>
      </c>
    </row>
    <row r="17" spans="1:6" x14ac:dyDescent="0.25">
      <c r="A17" s="23" t="s">
        <v>74</v>
      </c>
      <c r="B17" s="23" t="s">
        <v>102</v>
      </c>
      <c r="C17" s="23">
        <v>13.775</v>
      </c>
      <c r="D17" s="23">
        <v>8.6020000000000003</v>
      </c>
      <c r="E17" s="23">
        <v>64.599999999999994</v>
      </c>
      <c r="F17" s="23">
        <v>138</v>
      </c>
    </row>
    <row r="18" spans="1:6" x14ac:dyDescent="0.25">
      <c r="A18" s="23" t="s">
        <v>60</v>
      </c>
      <c r="B18" s="23" t="s">
        <v>102</v>
      </c>
      <c r="C18" s="23">
        <v>23.875</v>
      </c>
      <c r="D18" s="23">
        <v>7.3460000000000001</v>
      </c>
      <c r="E18" s="23">
        <v>61.7</v>
      </c>
      <c r="F18" s="23">
        <v>274</v>
      </c>
    </row>
    <row r="19" spans="1:6" x14ac:dyDescent="0.25">
      <c r="A19" s="23" t="s">
        <v>84</v>
      </c>
      <c r="B19" s="23" t="s">
        <v>102</v>
      </c>
      <c r="C19" s="23">
        <v>31.637499999999999</v>
      </c>
      <c r="D19" s="23">
        <v>7.6950000000000003</v>
      </c>
      <c r="E19" s="23">
        <v>69.8</v>
      </c>
      <c r="F19" s="23">
        <v>316</v>
      </c>
    </row>
    <row r="20" spans="1:6" x14ac:dyDescent="0.25">
      <c r="A20" s="23" t="s">
        <v>64</v>
      </c>
      <c r="B20" s="23" t="s">
        <v>102</v>
      </c>
      <c r="C20" s="23">
        <v>34.816666669999996</v>
      </c>
      <c r="D20" s="23">
        <v>7.7050000000000001</v>
      </c>
      <c r="E20" s="23">
        <v>79.8</v>
      </c>
      <c r="F20" s="23">
        <v>331</v>
      </c>
    </row>
    <row r="21" spans="1:6" x14ac:dyDescent="0.25">
      <c r="A21" s="23" t="s">
        <v>57</v>
      </c>
      <c r="B21" s="23" t="s">
        <v>102</v>
      </c>
      <c r="C21" s="23">
        <v>26.625</v>
      </c>
      <c r="D21" s="23">
        <v>7.6020000000000003</v>
      </c>
      <c r="E21" s="23">
        <v>71</v>
      </c>
      <c r="F21" s="23">
        <v>300</v>
      </c>
    </row>
    <row r="22" spans="1:6" x14ac:dyDescent="0.25">
      <c r="A22" s="23" t="s">
        <v>61</v>
      </c>
      <c r="B22" s="23" t="s">
        <v>102</v>
      </c>
      <c r="C22" s="23">
        <v>14.8</v>
      </c>
      <c r="D22" s="23">
        <v>9.202</v>
      </c>
      <c r="E22" s="23">
        <v>76.599999999999994</v>
      </c>
      <c r="F22" s="23">
        <v>553</v>
      </c>
    </row>
    <row r="23" spans="1:6" x14ac:dyDescent="0.25">
      <c r="A23" s="23" t="s">
        <v>67</v>
      </c>
      <c r="B23" s="23" t="s">
        <v>102</v>
      </c>
      <c r="C23" s="23">
        <v>368.625</v>
      </c>
      <c r="D23" s="23">
        <v>6.7729999999999997</v>
      </c>
      <c r="E23" s="23">
        <v>78.900000000000006</v>
      </c>
      <c r="F23" s="23">
        <v>544</v>
      </c>
    </row>
    <row r="24" spans="1:6" x14ac:dyDescent="0.25">
      <c r="A24" s="23" t="s">
        <v>83</v>
      </c>
      <c r="B24" s="23" t="s">
        <v>102</v>
      </c>
      <c r="C24" s="23">
        <v>25.737500000000001</v>
      </c>
      <c r="D24" s="23">
        <v>7.6779999999999999</v>
      </c>
      <c r="E24" s="23">
        <v>71.900000000000006</v>
      </c>
      <c r="F24" s="23">
        <v>142</v>
      </c>
    </row>
    <row r="25" spans="1:6" x14ac:dyDescent="0.25">
      <c r="A25" s="23" t="s">
        <v>99</v>
      </c>
      <c r="B25" s="23" t="s">
        <v>102</v>
      </c>
      <c r="C25" s="23">
        <v>28.3</v>
      </c>
      <c r="D25" s="23">
        <v>7.8929999999999998</v>
      </c>
      <c r="E25" s="23">
        <v>63.9</v>
      </c>
      <c r="F25" s="23">
        <v>622</v>
      </c>
    </row>
  </sheetData>
  <sortState xmlns:xlrd2="http://schemas.microsoft.com/office/spreadsheetml/2017/richdata2" ref="A2:F29">
    <sortCondition descending="1" ref="B2:B29"/>
    <sortCondition ref="A2:A2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Overview_Experimental_Ponds</vt:lpstr>
      <vt:lpstr>Overview_Management_Ponds</vt:lpstr>
      <vt:lpstr>Catches_ManagementPonds</vt:lpstr>
      <vt:lpstr>eDNA_Concentrations</vt:lpstr>
      <vt:lpstr>Abiotics</vt:lpstr>
    </vt:vector>
  </TitlesOfParts>
  <Company>INBO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EVERTS, Teun</dc:creator>
  <cp:lastModifiedBy>EVERTS, Teun</cp:lastModifiedBy>
  <dcterms:created xsi:type="dcterms:W3CDTF">2021-12-10T12:15:00Z</dcterms:created>
  <dcterms:modified xsi:type="dcterms:W3CDTF">2022-03-25T13:21:15Z</dcterms:modified>
</cp:coreProperties>
</file>