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ummary" sheetId="5" r:id="rId1"/>
    <sheet name="0°" sheetId="1" r:id="rId2"/>
    <sheet name="90°" sheetId="2" r:id="rId3"/>
    <sheet name="180°" sheetId="3" r:id="rId4"/>
    <sheet name="270°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5" l="1"/>
  <c r="C4" i="5" l="1"/>
  <c r="C5" i="5"/>
  <c r="C6" i="5"/>
  <c r="C7" i="5"/>
  <c r="C8" i="5"/>
  <c r="C11" i="5"/>
  <c r="C12" i="5"/>
  <c r="C13" i="5"/>
  <c r="C14" i="5"/>
  <c r="C15" i="5"/>
  <c r="C16" i="5"/>
  <c r="C19" i="5"/>
  <c r="C20" i="5"/>
  <c r="C21" i="5"/>
  <c r="C22" i="5"/>
  <c r="C23" i="5"/>
  <c r="C24" i="5"/>
  <c r="C3" i="5"/>
  <c r="B4" i="5"/>
  <c r="B5" i="5"/>
  <c r="B6" i="5"/>
  <c r="B7" i="5"/>
  <c r="B8" i="5"/>
  <c r="B11" i="5"/>
  <c r="B12" i="5"/>
  <c r="B13" i="5"/>
  <c r="B14" i="5"/>
  <c r="B15" i="5"/>
  <c r="B16" i="5"/>
  <c r="B19" i="5"/>
  <c r="B20" i="5"/>
  <c r="B21" i="5"/>
  <c r="B22" i="5"/>
  <c r="B23" i="5"/>
  <c r="B24" i="5"/>
  <c r="B3" i="5"/>
  <c r="C25" i="5" l="1"/>
  <c r="C28" i="5" s="1"/>
  <c r="C31" i="5" s="1"/>
  <c r="B25" i="5"/>
  <c r="B28" i="5" s="1"/>
  <c r="B31" i="5" s="1"/>
</calcChain>
</file>

<file path=xl/sharedStrings.xml><?xml version="1.0" encoding="utf-8"?>
<sst xmlns="http://schemas.openxmlformats.org/spreadsheetml/2006/main" count="150" uniqueCount="27">
  <si>
    <t>==Settings==</t>
  </si>
  <si>
    <t>Left Bound/µm:</t>
  </si>
  <si>
    <t>Right Bound/µm:</t>
  </si>
  <si>
    <t>Left Track Bound/µm:</t>
  </si>
  <si>
    <t>Right Track Bound/µm:</t>
  </si>
  <si>
    <t>==Total Track==</t>
  </si>
  <si>
    <t>Width/µm:</t>
  </si>
  <si>
    <t>Level/Å:</t>
  </si>
  <si>
    <t>Level Below Surface/Å:</t>
  </si>
  <si>
    <t>Level Above Surface/Å:</t>
  </si>
  <si>
    <t>Min/Å:</t>
  </si>
  <si>
    <t>Max/Å:</t>
  </si>
  <si>
    <t>==Inner Track==</t>
  </si>
  <si>
    <t>==Outer Track==</t>
  </si>
  <si>
    <t>==Additional Info==</t>
  </si>
  <si>
    <t>User:</t>
  </si>
  <si>
    <t>lorenz</t>
  </si>
  <si>
    <t>Date:</t>
  </si>
  <si>
    <t>Mean</t>
  </si>
  <si>
    <t>Std. Dev.</t>
  </si>
  <si>
    <t>Wear Volume/mm³</t>
  </si>
  <si>
    <t>Wear Cross-Section/mm²</t>
  </si>
  <si>
    <t>Sliding Distance/m</t>
  </si>
  <si>
    <t>Track Radius/mm</t>
  </si>
  <si>
    <t>Track Circumference/mm</t>
  </si>
  <si>
    <t>Normal Load/N</t>
  </si>
  <si>
    <t>Specific Wear Rate/mm³/Nm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</si>
</sst>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1" xfId="0" applyBorder="1"/>
    <xf numFmtId="1" fontId="0" fillId="0" borderId="1" xfId="0" applyNumberFormat="1" applyBorder="1"/>
    <xf numFmtId="0" fontId="0" fillId="0" borderId="0" xfId="0" applyFill="1" applyBorder="1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0" fillId="2" borderId="1" xfId="0" applyFill="1" applyBorder="1"/>
    <xf numFmtId="0" fontId="0" fillId="0" borderId="2" xfId="0" applyBorder="1"/>
    <xf numFmtId="0" fontId="1" fillId="0" borderId="2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H4" sqref="H4"/>
    </sheetView>
  </sheetViews>
  <sheetFormatPr baseColWidth="10" defaultRowHeight="15" x14ac:dyDescent="0.25"/>
  <cols>
    <col min="1" max="1" width="26.85546875" bestFit="1" customWidth="1"/>
    <col min="2" max="2" width="12" bestFit="1" customWidth="1"/>
    <col min="3" max="3" width="12.7109375" bestFit="1" customWidth="1"/>
  </cols>
  <sheetData>
    <row r="1" spans="1:3" x14ac:dyDescent="0.25">
      <c r="B1" t="s">
        <v>18</v>
      </c>
      <c r="C1" t="s">
        <v>19</v>
      </c>
    </row>
    <row r="2" spans="1:3" x14ac:dyDescent="0.25">
      <c r="A2" t="s">
        <v>5</v>
      </c>
    </row>
    <row r="3" spans="1:3" x14ac:dyDescent="0.25">
      <c r="A3" t="s">
        <v>6</v>
      </c>
      <c r="B3" s="3">
        <f>AVERAGE('0°'!B8,'90°'!B8,'180°'!B8,'270°'!B8)</f>
        <v>306.66499999999996</v>
      </c>
      <c r="C3" s="3">
        <f>_xlfn.STDEV.S('0°'!B8,'90°'!B8,'180°'!B8,'270°'!B8)</f>
        <v>96.465389475535218</v>
      </c>
    </row>
    <row r="4" spans="1:3" x14ac:dyDescent="0.25">
      <c r="A4" t="s">
        <v>7</v>
      </c>
      <c r="B4" s="3">
        <f>AVERAGE('0°'!B9,'90°'!B9,'180°'!B9,'270°'!B9)</f>
        <v>-178.24250000000001</v>
      </c>
      <c r="C4" s="2">
        <f>_xlfn.STDEV.S('0°'!B9,'90°'!B9,'180°'!B9,'270°'!B9)</f>
        <v>113.13666996896572</v>
      </c>
    </row>
    <row r="5" spans="1:3" x14ac:dyDescent="0.25">
      <c r="A5" t="s">
        <v>8</v>
      </c>
      <c r="B5">
        <f>AVERAGE('0°'!B10,'90°'!B10,'180°'!B10,'270°'!B10)</f>
        <v>-225.5</v>
      </c>
      <c r="C5" s="3">
        <f>_xlfn.STDEV.S('0°'!B10,'90°'!B10,'180°'!B10,'270°'!B10)</f>
        <v>127.38785918079739</v>
      </c>
    </row>
    <row r="6" spans="1:3" x14ac:dyDescent="0.25">
      <c r="A6" t="s">
        <v>9</v>
      </c>
      <c r="B6" s="3">
        <f>AVERAGE('0°'!B11,'90°'!B11,'180°'!B11,'270°'!B11)</f>
        <v>47</v>
      </c>
      <c r="C6" s="3">
        <f>_xlfn.STDEV.S('0°'!B11,'90°'!B11,'180°'!B11,'270°'!B11)</f>
        <v>27.772888458590931</v>
      </c>
    </row>
    <row r="7" spans="1:3" x14ac:dyDescent="0.25">
      <c r="A7" t="s">
        <v>10</v>
      </c>
      <c r="B7">
        <f>AVERAGE('0°'!B12,'90°'!B12,'180°'!B12,'270°'!B12)</f>
        <v>-767.25</v>
      </c>
      <c r="C7" s="3">
        <f>_xlfn.STDEV.S('0°'!B12,'90°'!B12,'180°'!B12,'270°'!B12)</f>
        <v>241.20720691278416</v>
      </c>
    </row>
    <row r="8" spans="1:3" x14ac:dyDescent="0.25">
      <c r="A8" t="s">
        <v>11</v>
      </c>
      <c r="B8" s="3">
        <f>AVERAGE('0°'!B13,'90°'!B13,'180°'!B13,'270°'!B13)</f>
        <v>1979.25</v>
      </c>
      <c r="C8" s="3">
        <f>_xlfn.STDEV.S('0°'!B13,'90°'!B13,'180°'!B13,'270°'!B13)</f>
        <v>1686.2730848432191</v>
      </c>
    </row>
    <row r="10" spans="1:3" x14ac:dyDescent="0.25">
      <c r="A10" t="s">
        <v>12</v>
      </c>
    </row>
    <row r="11" spans="1:3" x14ac:dyDescent="0.25">
      <c r="A11" t="s">
        <v>6</v>
      </c>
      <c r="B11" s="3">
        <f>AVERAGE('0°'!B16,'90°'!B16,'180°'!B16,'270°'!B16)</f>
        <v>266.75</v>
      </c>
      <c r="C11" s="3">
        <f>_xlfn.STDEV.S('0°'!B16,'90°'!B16,'180°'!B16,'270°'!B16)</f>
        <v>102.35293612463367</v>
      </c>
    </row>
    <row r="12" spans="1:3" x14ac:dyDescent="0.25">
      <c r="A12" t="s">
        <v>7</v>
      </c>
      <c r="B12" s="3">
        <f>AVERAGE('0°'!B17,'90°'!B17,'180°'!B17,'270°'!B17)</f>
        <v>-232.40249999999997</v>
      </c>
      <c r="C12" s="3">
        <f>_xlfn.STDEV.S('0°'!B17,'90°'!B17,'180°'!B17,'270°'!B17)</f>
        <v>133.68242102709948</v>
      </c>
    </row>
    <row r="13" spans="1:3" x14ac:dyDescent="0.25">
      <c r="A13" t="s">
        <v>8</v>
      </c>
      <c r="B13" s="3">
        <f>AVERAGE('0°'!B18,'90°'!B18,'180°'!B18,'270°'!B18)</f>
        <v>-263.5</v>
      </c>
      <c r="C13" s="3">
        <f>_xlfn.STDEV.S('0°'!B18,'90°'!B18,'180°'!B18,'270°'!B18)</f>
        <v>147.91100928148205</v>
      </c>
    </row>
    <row r="14" spans="1:3" x14ac:dyDescent="0.25">
      <c r="A14" t="s">
        <v>9</v>
      </c>
      <c r="B14" s="2">
        <f>AVERAGE('0°'!B19,'90°'!B19,'180°'!B19,'270°'!B19)</f>
        <v>31.5</v>
      </c>
      <c r="C14" s="2">
        <f>_xlfn.STDEV.S('0°'!B19,'90°'!B19,'180°'!B19,'270°'!B19)</f>
        <v>36.936883102575578</v>
      </c>
    </row>
    <row r="15" spans="1:3" x14ac:dyDescent="0.25">
      <c r="A15" t="s">
        <v>10</v>
      </c>
      <c r="B15" s="3">
        <f>AVERAGE('0°'!B20,'90°'!B20,'180°'!B20,'270°'!B20)</f>
        <v>-767.25</v>
      </c>
      <c r="C15" s="3">
        <f>_xlfn.STDEV.S('0°'!B20,'90°'!B20,'180°'!B20,'270°'!B20)</f>
        <v>241.20720691278416</v>
      </c>
    </row>
    <row r="16" spans="1:3" x14ac:dyDescent="0.25">
      <c r="A16" t="s">
        <v>11</v>
      </c>
      <c r="B16" s="3">
        <f>AVERAGE('0°'!B21,'90°'!B21,'180°'!B21,'270°'!B21)</f>
        <v>1701</v>
      </c>
      <c r="C16" s="3">
        <f>_xlfn.STDEV.S('0°'!B21,'90°'!B21,'180°'!B21,'270°'!B21)</f>
        <v>1876.2169384162376</v>
      </c>
    </row>
    <row r="18" spans="1:3" x14ac:dyDescent="0.25">
      <c r="A18" t="s">
        <v>13</v>
      </c>
    </row>
    <row r="19" spans="1:3" x14ac:dyDescent="0.25">
      <c r="A19" t="s">
        <v>6</v>
      </c>
      <c r="B19" s="3">
        <f>AVERAGE('0°'!B24,'90°'!B24,'180°'!B24,'270°'!B24)</f>
        <v>39.917499999999997</v>
      </c>
      <c r="C19" s="3">
        <f>_xlfn.STDEV.S('0°'!B24,'90°'!B24,'180°'!B24,'270°'!B24)</f>
        <v>18.66561433045624</v>
      </c>
    </row>
    <row r="20" spans="1:3" x14ac:dyDescent="0.25">
      <c r="A20" t="s">
        <v>7</v>
      </c>
      <c r="B20" s="3">
        <f>AVERAGE('0°'!B25,'90°'!B25,'180°'!B25,'270°'!B25)</f>
        <v>123.19499999999999</v>
      </c>
      <c r="C20" s="3">
        <f>_xlfn.STDEV.S('0°'!B25,'90°'!B25,'180°'!B25,'270°'!B25)</f>
        <v>49.763816506909265</v>
      </c>
    </row>
    <row r="21" spans="1:3" x14ac:dyDescent="0.25">
      <c r="A21" t="s">
        <v>8</v>
      </c>
      <c r="B21" s="3">
        <f>AVERAGE('0°'!B26,'90°'!B26,'180°'!B26,'270°'!B26)</f>
        <v>-12</v>
      </c>
      <c r="C21" s="3">
        <f>_xlfn.STDEV.S('0°'!B26,'90°'!B26,'180°'!B26,'270°'!B26)</f>
        <v>7.3936910042729442</v>
      </c>
    </row>
    <row r="22" spans="1:3" x14ac:dyDescent="0.25">
      <c r="A22" t="s">
        <v>9</v>
      </c>
      <c r="B22" s="3">
        <f>AVERAGE('0°'!B27,'90°'!B27,'180°'!B27,'270°'!B27)</f>
        <v>135</v>
      </c>
      <c r="C22" s="3">
        <f>_xlfn.STDEV.S('0°'!B27,'90°'!B27,'180°'!B27,'270°'!B27)</f>
        <v>47.483330408330318</v>
      </c>
    </row>
    <row r="23" spans="1:3" x14ac:dyDescent="0.25">
      <c r="A23" t="s">
        <v>10</v>
      </c>
      <c r="B23" s="3">
        <f>AVERAGE('0°'!B28,'90°'!B28,'180°'!B28,'270°'!B28)</f>
        <v>-187.5</v>
      </c>
      <c r="C23" s="3">
        <f>_xlfn.STDEV.S('0°'!B28,'90°'!B28,'180°'!B28,'270°'!B28)</f>
        <v>50.764160585988222</v>
      </c>
    </row>
    <row r="24" spans="1:3" ht="15.75" thickBot="1" x14ac:dyDescent="0.3">
      <c r="A24" s="4" t="s">
        <v>11</v>
      </c>
      <c r="B24" s="5">
        <f>AVERAGE('0°'!B29,'90°'!B29,'180°'!B29,'270°'!B29)</f>
        <v>768</v>
      </c>
      <c r="C24" s="5">
        <f>_xlfn.STDEV.S('0°'!B29,'90°'!B29,'180°'!B29,'270°'!B29)</f>
        <v>547.37007590842961</v>
      </c>
    </row>
    <row r="25" spans="1:3" ht="15.75" thickTop="1" x14ac:dyDescent="0.25">
      <c r="A25" s="6" t="s">
        <v>21</v>
      </c>
      <c r="B25">
        <f>-1*B3/1000*B5/10000000</f>
        <v>6.9152957499999989E-6</v>
      </c>
      <c r="C25">
        <f>B3/1000*C5/10000000</f>
        <v>3.9065397835679227E-6</v>
      </c>
    </row>
    <row r="26" spans="1:3" x14ac:dyDescent="0.25">
      <c r="A26" s="6" t="s">
        <v>23</v>
      </c>
      <c r="B26" s="8">
        <v>9.5</v>
      </c>
    </row>
    <row r="27" spans="1:3" x14ac:dyDescent="0.25">
      <c r="A27" s="6" t="s">
        <v>24</v>
      </c>
      <c r="B27" s="9">
        <f>B26*2*PI()</f>
        <v>59.690260418206066</v>
      </c>
    </row>
    <row r="28" spans="1:3" x14ac:dyDescent="0.25">
      <c r="A28" s="6" t="s">
        <v>20</v>
      </c>
      <c r="B28">
        <f>B25*B27</f>
        <v>4.1277580418641358E-4</v>
      </c>
      <c r="C28">
        <f>C25*B27</f>
        <v>2.3318237701525166E-4</v>
      </c>
    </row>
    <row r="29" spans="1:3" x14ac:dyDescent="0.25">
      <c r="A29" s="6" t="s">
        <v>22</v>
      </c>
      <c r="B29" s="7">
        <v>67.5</v>
      </c>
    </row>
    <row r="30" spans="1:3" ht="15.75" thickBot="1" x14ac:dyDescent="0.3">
      <c r="A30" s="10" t="s">
        <v>25</v>
      </c>
      <c r="B30" s="11">
        <v>5</v>
      </c>
      <c r="C30" s="4"/>
    </row>
    <row r="31" spans="1:3" ht="16.5" thickTop="1" thickBot="1" x14ac:dyDescent="0.3">
      <c r="A31" s="13" t="s">
        <v>26</v>
      </c>
      <c r="B31" s="12">
        <f>B28/B29/B30</f>
        <v>1.2230394198115958E-6</v>
      </c>
      <c r="C31" s="12">
        <f>C28/B29/B30</f>
        <v>6.909107467118568E-7</v>
      </c>
    </row>
    <row r="32" spans="1:3" ht="15.75" thickTop="1" x14ac:dyDescent="0.25">
      <c r="B32" s="1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ColWidth="9.140625" defaultRowHeight="15" x14ac:dyDescent="0.25"/>
  <cols>
    <col min="1" max="1" width="21.85546875" bestFit="1" customWidth="1"/>
    <col min="2" max="2" width="15.14062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>
        <v>182.48</v>
      </c>
    </row>
    <row r="3" spans="1:2" x14ac:dyDescent="0.25">
      <c r="A3" t="s">
        <v>2</v>
      </c>
      <c r="B3">
        <v>598.13</v>
      </c>
    </row>
    <row r="4" spans="1:2" x14ac:dyDescent="0.25">
      <c r="A4" t="s">
        <v>3</v>
      </c>
      <c r="B4">
        <v>191.35</v>
      </c>
    </row>
    <row r="5" spans="1:2" x14ac:dyDescent="0.25">
      <c r="A5" t="s">
        <v>4</v>
      </c>
      <c r="B5">
        <v>570.25</v>
      </c>
    </row>
    <row r="7" spans="1:2" x14ac:dyDescent="0.25">
      <c r="A7" t="s">
        <v>5</v>
      </c>
    </row>
    <row r="8" spans="1:2" x14ac:dyDescent="0.25">
      <c r="A8" t="s">
        <v>6</v>
      </c>
      <c r="B8">
        <v>415.65</v>
      </c>
    </row>
    <row r="9" spans="1:2" x14ac:dyDescent="0.25">
      <c r="A9" t="s">
        <v>7</v>
      </c>
      <c r="B9">
        <v>-280.55</v>
      </c>
    </row>
    <row r="10" spans="1:2" x14ac:dyDescent="0.25">
      <c r="A10" t="s">
        <v>8</v>
      </c>
      <c r="B10">
        <v>-368</v>
      </c>
    </row>
    <row r="11" spans="1:2" x14ac:dyDescent="0.25">
      <c r="A11" t="s">
        <v>9</v>
      </c>
      <c r="B11">
        <v>87</v>
      </c>
    </row>
    <row r="12" spans="1:2" x14ac:dyDescent="0.25">
      <c r="A12" t="s">
        <v>10</v>
      </c>
      <c r="B12">
        <v>-852</v>
      </c>
    </row>
    <row r="13" spans="1:2" x14ac:dyDescent="0.25">
      <c r="A13" t="s">
        <v>11</v>
      </c>
      <c r="B13">
        <v>4348</v>
      </c>
    </row>
    <row r="15" spans="1:2" x14ac:dyDescent="0.25">
      <c r="A15" t="s">
        <v>12</v>
      </c>
    </row>
    <row r="16" spans="1:2" x14ac:dyDescent="0.25">
      <c r="A16" t="s">
        <v>6</v>
      </c>
      <c r="B16">
        <v>378.9</v>
      </c>
    </row>
    <row r="17" spans="1:2" x14ac:dyDescent="0.25">
      <c r="A17" t="s">
        <v>7</v>
      </c>
      <c r="B17">
        <v>-317.27999999999997</v>
      </c>
    </row>
    <row r="18" spans="1:2" x14ac:dyDescent="0.25">
      <c r="A18" t="s">
        <v>8</v>
      </c>
      <c r="B18">
        <v>-403</v>
      </c>
    </row>
    <row r="19" spans="1:2" x14ac:dyDescent="0.25">
      <c r="A19" t="s">
        <v>9</v>
      </c>
      <c r="B19">
        <v>86</v>
      </c>
    </row>
    <row r="20" spans="1:2" x14ac:dyDescent="0.25">
      <c r="A20" t="s">
        <v>10</v>
      </c>
      <c r="B20">
        <v>-852</v>
      </c>
    </row>
    <row r="21" spans="1:2" x14ac:dyDescent="0.25">
      <c r="A21" t="s">
        <v>11</v>
      </c>
      <c r="B21">
        <v>4348</v>
      </c>
    </row>
    <row r="23" spans="1:2" x14ac:dyDescent="0.25">
      <c r="A23" t="s">
        <v>13</v>
      </c>
    </row>
    <row r="24" spans="1:2" x14ac:dyDescent="0.25">
      <c r="A24" t="s">
        <v>6</v>
      </c>
      <c r="B24">
        <v>36.75</v>
      </c>
    </row>
    <row r="25" spans="1:2" x14ac:dyDescent="0.25">
      <c r="A25" t="s">
        <v>7</v>
      </c>
      <c r="B25">
        <v>99.1</v>
      </c>
    </row>
    <row r="26" spans="1:2" x14ac:dyDescent="0.25">
      <c r="A26" t="s">
        <v>8</v>
      </c>
      <c r="B26">
        <v>-7</v>
      </c>
    </row>
    <row r="27" spans="1:2" x14ac:dyDescent="0.25">
      <c r="A27" t="s">
        <v>9</v>
      </c>
      <c r="B27">
        <v>106</v>
      </c>
    </row>
    <row r="28" spans="1:2" x14ac:dyDescent="0.25">
      <c r="A28" t="s">
        <v>10</v>
      </c>
      <c r="B28">
        <v>-172</v>
      </c>
    </row>
    <row r="29" spans="1:2" x14ac:dyDescent="0.25">
      <c r="A29" t="s">
        <v>11</v>
      </c>
      <c r="B29">
        <v>398</v>
      </c>
    </row>
    <row r="31" spans="1:2" x14ac:dyDescent="0.25">
      <c r="A31" t="s">
        <v>14</v>
      </c>
    </row>
    <row r="32" spans="1:2" x14ac:dyDescent="0.25">
      <c r="A32" t="s">
        <v>15</v>
      </c>
      <c r="B32" t="s">
        <v>16</v>
      </c>
    </row>
    <row r="33" spans="1:2" x14ac:dyDescent="0.25">
      <c r="A33" t="s">
        <v>17</v>
      </c>
      <c r="B33" s="1">
        <v>44362.649305555555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5" x14ac:dyDescent="0.25"/>
  <cols>
    <col min="1" max="1" width="21.8554687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>
        <v>354.82</v>
      </c>
    </row>
    <row r="3" spans="1:2" x14ac:dyDescent="0.25">
      <c r="A3" t="s">
        <v>2</v>
      </c>
      <c r="B3">
        <v>600.66</v>
      </c>
    </row>
    <row r="4" spans="1:2" x14ac:dyDescent="0.25">
      <c r="A4" t="s">
        <v>3</v>
      </c>
      <c r="B4">
        <v>386.5</v>
      </c>
    </row>
    <row r="5" spans="1:2" x14ac:dyDescent="0.25">
      <c r="A5" t="s">
        <v>4</v>
      </c>
      <c r="B5">
        <v>565.17999999999995</v>
      </c>
    </row>
    <row r="7" spans="1:2" x14ac:dyDescent="0.25">
      <c r="A7" t="s">
        <v>5</v>
      </c>
    </row>
    <row r="8" spans="1:2" x14ac:dyDescent="0.25">
      <c r="A8" t="s">
        <v>6</v>
      </c>
      <c r="B8">
        <v>245.84</v>
      </c>
    </row>
    <row r="9" spans="1:2" x14ac:dyDescent="0.25">
      <c r="A9" t="s">
        <v>7</v>
      </c>
      <c r="B9">
        <v>-221.69</v>
      </c>
    </row>
    <row r="10" spans="1:2" x14ac:dyDescent="0.25">
      <c r="A10" t="s">
        <v>8</v>
      </c>
      <c r="B10">
        <v>-256</v>
      </c>
    </row>
    <row r="11" spans="1:2" x14ac:dyDescent="0.25">
      <c r="A11" t="s">
        <v>9</v>
      </c>
      <c r="B11">
        <v>34</v>
      </c>
    </row>
    <row r="12" spans="1:2" x14ac:dyDescent="0.25">
      <c r="A12" t="s">
        <v>10</v>
      </c>
      <c r="B12">
        <v>-820</v>
      </c>
    </row>
    <row r="13" spans="1:2" x14ac:dyDescent="0.25">
      <c r="A13" t="s">
        <v>11</v>
      </c>
      <c r="B13">
        <v>357</v>
      </c>
    </row>
    <row r="15" spans="1:2" x14ac:dyDescent="0.25">
      <c r="A15" t="s">
        <v>12</v>
      </c>
    </row>
    <row r="16" spans="1:2" x14ac:dyDescent="0.25">
      <c r="A16" t="s">
        <v>6</v>
      </c>
      <c r="B16">
        <v>178.68</v>
      </c>
    </row>
    <row r="17" spans="1:2" x14ac:dyDescent="0.25">
      <c r="A17" t="s">
        <v>7</v>
      </c>
      <c r="B17">
        <v>-344.79</v>
      </c>
    </row>
    <row r="18" spans="1:2" x14ac:dyDescent="0.25">
      <c r="A18" t="s">
        <v>8</v>
      </c>
      <c r="B18">
        <v>-348</v>
      </c>
    </row>
    <row r="19" spans="1:2" x14ac:dyDescent="0.25">
      <c r="A19" t="s">
        <v>9</v>
      </c>
      <c r="B19">
        <v>4</v>
      </c>
    </row>
    <row r="20" spans="1:2" x14ac:dyDescent="0.25">
      <c r="A20" t="s">
        <v>10</v>
      </c>
      <c r="B20">
        <v>-820</v>
      </c>
    </row>
    <row r="21" spans="1:2" x14ac:dyDescent="0.25">
      <c r="A21" t="s">
        <v>11</v>
      </c>
      <c r="B21">
        <v>145</v>
      </c>
    </row>
    <row r="23" spans="1:2" x14ac:dyDescent="0.25">
      <c r="A23" t="s">
        <v>13</v>
      </c>
    </row>
    <row r="24" spans="1:2" x14ac:dyDescent="0.25">
      <c r="A24" t="s">
        <v>6</v>
      </c>
      <c r="B24">
        <v>67.16</v>
      </c>
    </row>
    <row r="25" spans="1:2" x14ac:dyDescent="0.25">
      <c r="A25" t="s">
        <v>7</v>
      </c>
      <c r="B25">
        <v>105.92</v>
      </c>
    </row>
    <row r="26" spans="1:2" x14ac:dyDescent="0.25">
      <c r="A26" t="s">
        <v>8</v>
      </c>
      <c r="B26">
        <v>-9</v>
      </c>
    </row>
    <row r="27" spans="1:2" x14ac:dyDescent="0.25">
      <c r="A27" t="s">
        <v>9</v>
      </c>
      <c r="B27">
        <v>114</v>
      </c>
    </row>
    <row r="28" spans="1:2" x14ac:dyDescent="0.25">
      <c r="A28" t="s">
        <v>10</v>
      </c>
      <c r="B28">
        <v>-240</v>
      </c>
    </row>
    <row r="29" spans="1:2" x14ac:dyDescent="0.25">
      <c r="A29" t="s">
        <v>11</v>
      </c>
      <c r="B29">
        <v>357</v>
      </c>
    </row>
    <row r="31" spans="1:2" x14ac:dyDescent="0.25">
      <c r="A31" t="s">
        <v>14</v>
      </c>
    </row>
    <row r="32" spans="1:2" x14ac:dyDescent="0.25">
      <c r="A32" t="s">
        <v>15</v>
      </c>
      <c r="B32" t="s">
        <v>16</v>
      </c>
    </row>
    <row r="33" spans="1:2" x14ac:dyDescent="0.25">
      <c r="A33" t="s">
        <v>17</v>
      </c>
      <c r="B33" s="1">
        <v>44362.649930555555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5" x14ac:dyDescent="0.25"/>
  <cols>
    <col min="1" max="1" width="21.8554687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>
        <v>314.27</v>
      </c>
    </row>
    <row r="3" spans="1:2" x14ac:dyDescent="0.25">
      <c r="A3" t="s">
        <v>2</v>
      </c>
      <c r="B3">
        <v>522.09</v>
      </c>
    </row>
    <row r="4" spans="1:2" x14ac:dyDescent="0.25">
      <c r="A4" t="s">
        <v>3</v>
      </c>
      <c r="B4">
        <v>326.94</v>
      </c>
    </row>
    <row r="5" spans="1:2" x14ac:dyDescent="0.25">
      <c r="A5" t="s">
        <v>4</v>
      </c>
      <c r="B5">
        <v>508.15</v>
      </c>
    </row>
    <row r="7" spans="1:2" x14ac:dyDescent="0.25">
      <c r="A7" t="s">
        <v>5</v>
      </c>
    </row>
    <row r="8" spans="1:2" x14ac:dyDescent="0.25">
      <c r="A8" t="s">
        <v>6</v>
      </c>
      <c r="B8">
        <v>207.82</v>
      </c>
    </row>
    <row r="9" spans="1:2" x14ac:dyDescent="0.25">
      <c r="A9" t="s">
        <v>7</v>
      </c>
      <c r="B9">
        <v>-17.55</v>
      </c>
    </row>
    <row r="10" spans="1:2" x14ac:dyDescent="0.25">
      <c r="A10" t="s">
        <v>8</v>
      </c>
      <c r="B10">
        <v>-60</v>
      </c>
    </row>
    <row r="11" spans="1:2" x14ac:dyDescent="0.25">
      <c r="A11" t="s">
        <v>9</v>
      </c>
      <c r="B11">
        <v>43</v>
      </c>
    </row>
    <row r="12" spans="1:2" x14ac:dyDescent="0.25">
      <c r="A12" t="s">
        <v>10</v>
      </c>
      <c r="B12">
        <v>-420</v>
      </c>
    </row>
    <row r="13" spans="1:2" x14ac:dyDescent="0.25">
      <c r="A13" t="s">
        <v>11</v>
      </c>
      <c r="B13">
        <v>1538</v>
      </c>
    </row>
    <row r="15" spans="1:2" x14ac:dyDescent="0.25">
      <c r="A15" t="s">
        <v>12</v>
      </c>
    </row>
    <row r="16" spans="1:2" x14ac:dyDescent="0.25">
      <c r="A16" t="s">
        <v>6</v>
      </c>
      <c r="B16">
        <v>181.21</v>
      </c>
    </row>
    <row r="17" spans="1:2" x14ac:dyDescent="0.25">
      <c r="A17" t="s">
        <v>7</v>
      </c>
      <c r="B17">
        <v>-49.15</v>
      </c>
    </row>
    <row r="18" spans="1:2" x14ac:dyDescent="0.25">
      <c r="A18" t="s">
        <v>8</v>
      </c>
      <c r="B18">
        <v>-68</v>
      </c>
    </row>
    <row r="19" spans="1:2" x14ac:dyDescent="0.25">
      <c r="A19" t="s">
        <v>9</v>
      </c>
      <c r="B19">
        <v>19</v>
      </c>
    </row>
    <row r="20" spans="1:2" x14ac:dyDescent="0.25">
      <c r="A20" t="s">
        <v>10</v>
      </c>
      <c r="B20">
        <v>-420</v>
      </c>
    </row>
    <row r="21" spans="1:2" x14ac:dyDescent="0.25">
      <c r="A21" t="s">
        <v>11</v>
      </c>
      <c r="B21">
        <v>637</v>
      </c>
    </row>
    <row r="23" spans="1:2" x14ac:dyDescent="0.25">
      <c r="A23" t="s">
        <v>13</v>
      </c>
    </row>
    <row r="24" spans="1:2" x14ac:dyDescent="0.25">
      <c r="A24" t="s">
        <v>6</v>
      </c>
      <c r="B24">
        <v>26.61</v>
      </c>
    </row>
    <row r="25" spans="1:2" x14ac:dyDescent="0.25">
      <c r="A25" t="s">
        <v>7</v>
      </c>
      <c r="B25">
        <v>197.24</v>
      </c>
    </row>
    <row r="26" spans="1:2" x14ac:dyDescent="0.25">
      <c r="A26" t="s">
        <v>8</v>
      </c>
      <c r="B26">
        <v>-9</v>
      </c>
    </row>
    <row r="27" spans="1:2" x14ac:dyDescent="0.25">
      <c r="A27" t="s">
        <v>9</v>
      </c>
      <c r="B27">
        <v>206</v>
      </c>
    </row>
    <row r="28" spans="1:2" x14ac:dyDescent="0.25">
      <c r="A28" t="s">
        <v>10</v>
      </c>
      <c r="B28">
        <v>-214</v>
      </c>
    </row>
    <row r="29" spans="1:2" x14ac:dyDescent="0.25">
      <c r="A29" t="s">
        <v>11</v>
      </c>
      <c r="B29">
        <v>1538</v>
      </c>
    </row>
    <row r="31" spans="1:2" x14ac:dyDescent="0.25">
      <c r="A31" t="s">
        <v>14</v>
      </c>
    </row>
    <row r="32" spans="1:2" x14ac:dyDescent="0.25">
      <c r="A32" t="s">
        <v>15</v>
      </c>
      <c r="B32" t="s">
        <v>16</v>
      </c>
    </row>
    <row r="33" spans="1:2" x14ac:dyDescent="0.25">
      <c r="A33" t="s">
        <v>17</v>
      </c>
      <c r="B33" s="1">
        <v>44362.65047453704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sqref="A1:B33"/>
    </sheetView>
  </sheetViews>
  <sheetFormatPr baseColWidth="10" defaultRowHeight="15" x14ac:dyDescent="0.25"/>
  <cols>
    <col min="1" max="1" width="21.85546875" bestFit="1" customWidth="1"/>
    <col min="2" max="2" width="15.140625" bestFit="1" customWidth="1"/>
  </cols>
  <sheetData>
    <row r="1" spans="1:2" x14ac:dyDescent="0.25">
      <c r="A1" t="s">
        <v>0</v>
      </c>
    </row>
    <row r="2" spans="1:2" x14ac:dyDescent="0.25">
      <c r="A2" t="s">
        <v>1</v>
      </c>
      <c r="B2">
        <v>409.31</v>
      </c>
    </row>
    <row r="3" spans="1:2" x14ac:dyDescent="0.25">
      <c r="A3" t="s">
        <v>2</v>
      </c>
      <c r="B3">
        <v>766.67</v>
      </c>
    </row>
    <row r="4" spans="1:2" x14ac:dyDescent="0.25">
      <c r="A4" t="s">
        <v>3</v>
      </c>
      <c r="B4">
        <v>420.72</v>
      </c>
    </row>
    <row r="5" spans="1:2" x14ac:dyDescent="0.25">
      <c r="A5" t="s">
        <v>4</v>
      </c>
      <c r="B5">
        <v>748.92</v>
      </c>
    </row>
    <row r="7" spans="1:2" x14ac:dyDescent="0.25">
      <c r="A7" t="s">
        <v>5</v>
      </c>
    </row>
    <row r="8" spans="1:2" x14ac:dyDescent="0.25">
      <c r="A8" t="s">
        <v>6</v>
      </c>
      <c r="B8">
        <v>357.35</v>
      </c>
    </row>
    <row r="9" spans="1:2" x14ac:dyDescent="0.25">
      <c r="A9" t="s">
        <v>7</v>
      </c>
      <c r="B9">
        <v>-193.18</v>
      </c>
    </row>
    <row r="10" spans="1:2" x14ac:dyDescent="0.25">
      <c r="A10" t="s">
        <v>8</v>
      </c>
      <c r="B10">
        <v>-218</v>
      </c>
    </row>
    <row r="11" spans="1:2" x14ac:dyDescent="0.25">
      <c r="A11" t="s">
        <v>9</v>
      </c>
      <c r="B11">
        <v>24</v>
      </c>
    </row>
    <row r="12" spans="1:2" x14ac:dyDescent="0.25">
      <c r="A12" t="s">
        <v>10</v>
      </c>
      <c r="B12">
        <v>-977</v>
      </c>
    </row>
    <row r="13" spans="1:2" x14ac:dyDescent="0.25">
      <c r="A13" t="s">
        <v>11</v>
      </c>
      <c r="B13">
        <v>1674</v>
      </c>
    </row>
    <row r="15" spans="1:2" x14ac:dyDescent="0.25">
      <c r="A15" t="s">
        <v>12</v>
      </c>
    </row>
    <row r="16" spans="1:2" x14ac:dyDescent="0.25">
      <c r="A16" t="s">
        <v>6</v>
      </c>
      <c r="B16">
        <v>328.21</v>
      </c>
    </row>
    <row r="17" spans="1:2" x14ac:dyDescent="0.25">
      <c r="A17" t="s">
        <v>7</v>
      </c>
      <c r="B17">
        <v>-218.39</v>
      </c>
    </row>
    <row r="18" spans="1:2" x14ac:dyDescent="0.25">
      <c r="A18" t="s">
        <v>8</v>
      </c>
      <c r="B18">
        <v>-235</v>
      </c>
    </row>
    <row r="19" spans="1:2" x14ac:dyDescent="0.25">
      <c r="A19" t="s">
        <v>9</v>
      </c>
      <c r="B19">
        <v>17</v>
      </c>
    </row>
    <row r="20" spans="1:2" x14ac:dyDescent="0.25">
      <c r="A20" t="s">
        <v>10</v>
      </c>
      <c r="B20">
        <v>-977</v>
      </c>
    </row>
    <row r="21" spans="1:2" x14ac:dyDescent="0.25">
      <c r="A21" t="s">
        <v>11</v>
      </c>
      <c r="B21">
        <v>1674</v>
      </c>
    </row>
    <row r="23" spans="1:2" x14ac:dyDescent="0.25">
      <c r="A23" t="s">
        <v>13</v>
      </c>
    </row>
    <row r="24" spans="1:2" x14ac:dyDescent="0.25">
      <c r="A24" t="s">
        <v>6</v>
      </c>
      <c r="B24">
        <v>29.15</v>
      </c>
    </row>
    <row r="25" spans="1:2" x14ac:dyDescent="0.25">
      <c r="A25" t="s">
        <v>7</v>
      </c>
      <c r="B25">
        <v>90.52</v>
      </c>
    </row>
    <row r="26" spans="1:2" x14ac:dyDescent="0.25">
      <c r="A26" t="s">
        <v>8</v>
      </c>
      <c r="B26">
        <v>-23</v>
      </c>
    </row>
    <row r="27" spans="1:2" x14ac:dyDescent="0.25">
      <c r="A27" t="s">
        <v>9</v>
      </c>
      <c r="B27">
        <v>114</v>
      </c>
    </row>
    <row r="28" spans="1:2" x14ac:dyDescent="0.25">
      <c r="A28" t="s">
        <v>10</v>
      </c>
      <c r="B28">
        <v>-124</v>
      </c>
    </row>
    <row r="29" spans="1:2" x14ac:dyDescent="0.25">
      <c r="A29" t="s">
        <v>11</v>
      </c>
      <c r="B29">
        <v>779</v>
      </c>
    </row>
    <row r="31" spans="1:2" x14ac:dyDescent="0.25">
      <c r="A31" t="s">
        <v>14</v>
      </c>
    </row>
    <row r="32" spans="1:2" x14ac:dyDescent="0.25">
      <c r="A32" t="s">
        <v>15</v>
      </c>
      <c r="B32" t="s">
        <v>16</v>
      </c>
    </row>
    <row r="33" spans="1:2" x14ac:dyDescent="0.25">
      <c r="A33" t="s">
        <v>17</v>
      </c>
      <c r="B33" s="1">
        <v>44362.65079861111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Summary</vt:lpstr>
      <vt:lpstr>0°</vt:lpstr>
      <vt:lpstr>90°</vt:lpstr>
      <vt:lpstr>180°</vt:lpstr>
      <vt:lpstr>270°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2021-06-15T13:39:35Z</dcterms:modified>
</cp:coreProperties>
</file>