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Summary" sheetId="5" r:id="rId1"/>
    <sheet name="0°" sheetId="1" r:id="rId2"/>
    <sheet name="90°" sheetId="2" r:id="rId3"/>
    <sheet name="180°" sheetId="3" r:id="rId4"/>
    <sheet name="270°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5" l="1"/>
  <c r="C4" i="5" l="1"/>
  <c r="C5" i="5"/>
  <c r="C6" i="5"/>
  <c r="C7" i="5"/>
  <c r="C8" i="5"/>
  <c r="C11" i="5"/>
  <c r="C12" i="5"/>
  <c r="C13" i="5"/>
  <c r="C14" i="5"/>
  <c r="C15" i="5"/>
  <c r="C16" i="5"/>
  <c r="C19" i="5"/>
  <c r="C20" i="5"/>
  <c r="C21" i="5"/>
  <c r="C22" i="5"/>
  <c r="C23" i="5"/>
  <c r="C24" i="5"/>
  <c r="C3" i="5"/>
  <c r="B4" i="5"/>
  <c r="B5" i="5"/>
  <c r="B6" i="5"/>
  <c r="B7" i="5"/>
  <c r="B8" i="5"/>
  <c r="B11" i="5"/>
  <c r="B12" i="5"/>
  <c r="B13" i="5"/>
  <c r="B14" i="5"/>
  <c r="B15" i="5"/>
  <c r="B16" i="5"/>
  <c r="B19" i="5"/>
  <c r="B20" i="5"/>
  <c r="B21" i="5"/>
  <c r="B22" i="5"/>
  <c r="B23" i="5"/>
  <c r="B24" i="5"/>
  <c r="B3" i="5"/>
  <c r="C25" i="5" l="1"/>
  <c r="C28" i="5" s="1"/>
  <c r="C31" i="5" s="1"/>
  <c r="B25" i="5"/>
  <c r="B28" i="5" s="1"/>
  <c r="B31" i="5" s="1"/>
</calcChain>
</file>

<file path=xl/sharedStrings.xml><?xml version="1.0" encoding="utf-8"?>
<sst xmlns="http://schemas.openxmlformats.org/spreadsheetml/2006/main" count="150" uniqueCount="27">
  <si>
    <t>==Settings==</t>
  </si>
  <si>
    <t>Left Bound/µm:</t>
  </si>
  <si>
    <t>Right Bound/µm:</t>
  </si>
  <si>
    <t>Left Track Bound/µm:</t>
  </si>
  <si>
    <t>Right Track Bound/µm:</t>
  </si>
  <si>
    <t>==Total Track==</t>
  </si>
  <si>
    <t>Width/µm:</t>
  </si>
  <si>
    <t>Level/Å:</t>
  </si>
  <si>
    <t>Level Below Surface/Å:</t>
  </si>
  <si>
    <t>Level Above Surface/Å:</t>
  </si>
  <si>
    <t>Min/Å:</t>
  </si>
  <si>
    <t>Max/Å:</t>
  </si>
  <si>
    <t>==Inner Track==</t>
  </si>
  <si>
    <t>==Outer Track==</t>
  </si>
  <si>
    <t>==Additional Info==</t>
  </si>
  <si>
    <t>User:</t>
  </si>
  <si>
    <t>lorenz</t>
  </si>
  <si>
    <t>Date:</t>
  </si>
  <si>
    <t>Mean</t>
  </si>
  <si>
    <t>Std. Dev.</t>
  </si>
  <si>
    <t>Wear Volume/mm³</t>
  </si>
  <si>
    <t>Wear Cross-Section/mm²</t>
  </si>
  <si>
    <t>Sliding Distance/m</t>
  </si>
  <si>
    <t>Track Radius/mm</t>
  </si>
  <si>
    <t>Track Circumference/mm</t>
  </si>
  <si>
    <t>Normal Load/N</t>
  </si>
  <si>
    <t>Specific Wear Rate/mm³/Nm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</si>
</sst>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0" xfId="0" applyFill="1" applyBorder="1"/>
    <xf numFmtId="0" fontId="2" fillId="2" borderId="0" xfId="0" applyFont="1" applyFill="1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0" fillId="2" borderId="1" xfId="0" applyFill="1" applyBorder="1"/>
    <xf numFmtId="0" fontId="0" fillId="0" borderId="2" xfId="0" applyBorder="1"/>
    <xf numFmtId="0" fontId="1" fillId="0" borderId="2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B27" sqref="B27"/>
    </sheetView>
  </sheetViews>
  <sheetFormatPr baseColWidth="10" defaultRowHeight="14.4" x14ac:dyDescent="0.3"/>
  <cols>
    <col min="1" max="1" width="26.88671875" bestFit="1" customWidth="1"/>
    <col min="2" max="2" width="12" bestFit="1" customWidth="1"/>
    <col min="3" max="3" width="12.6640625" bestFit="1" customWidth="1"/>
  </cols>
  <sheetData>
    <row r="1" spans="1:3" x14ac:dyDescent="0.3">
      <c r="B1" t="s">
        <v>18</v>
      </c>
      <c r="C1" t="s">
        <v>19</v>
      </c>
    </row>
    <row r="2" spans="1:3" x14ac:dyDescent="0.3">
      <c r="A2" t="s">
        <v>5</v>
      </c>
    </row>
    <row r="3" spans="1:3" x14ac:dyDescent="0.3">
      <c r="A3" t="s">
        <v>6</v>
      </c>
      <c r="B3" s="3">
        <f>AVERAGE('0°'!B8,'90°'!B8,'180°'!B8,'270°'!B8)</f>
        <v>340.05250000000001</v>
      </c>
      <c r="C3" s="3">
        <f>_xlfn.STDEV.S('0°'!B8,'90°'!B8,'180°'!B8,'270°'!B8)</f>
        <v>54.849904512223205</v>
      </c>
    </row>
    <row r="4" spans="1:3" x14ac:dyDescent="0.3">
      <c r="A4" t="s">
        <v>7</v>
      </c>
      <c r="B4" s="3">
        <f>AVERAGE('0°'!B9,'90°'!B9,'180°'!B9,'270°'!B9)</f>
        <v>-262.90000000000003</v>
      </c>
      <c r="C4" s="2">
        <f>_xlfn.STDEV.S('0°'!B9,'90°'!B9,'180°'!B9,'270°'!B9)</f>
        <v>19.856579094429467</v>
      </c>
    </row>
    <row r="5" spans="1:3" x14ac:dyDescent="0.3">
      <c r="A5" t="s">
        <v>8</v>
      </c>
      <c r="B5">
        <f>AVERAGE('0°'!B10,'90°'!B10,'180°'!B10,'270°'!B10)</f>
        <v>-324.5</v>
      </c>
      <c r="C5" s="3">
        <f>_xlfn.STDEV.S('0°'!B10,'90°'!B10,'180°'!B10,'270°'!B10)</f>
        <v>19.739976359323904</v>
      </c>
    </row>
    <row r="6" spans="1:3" x14ac:dyDescent="0.3">
      <c r="A6" t="s">
        <v>9</v>
      </c>
      <c r="B6" s="3">
        <f>AVERAGE('0°'!B11,'90°'!B11,'180°'!B11,'270°'!B11)</f>
        <v>61.75</v>
      </c>
      <c r="C6" s="3">
        <f>_xlfn.STDEV.S('0°'!B11,'90°'!B11,'180°'!B11,'270°'!B11)</f>
        <v>22.896506283710622</v>
      </c>
    </row>
    <row r="7" spans="1:3" x14ac:dyDescent="0.3">
      <c r="A7" t="s">
        <v>10</v>
      </c>
      <c r="B7">
        <f>AVERAGE('0°'!B12,'90°'!B12,'180°'!B12,'270°'!B12)</f>
        <v>-1397.5</v>
      </c>
      <c r="C7" s="3">
        <f>_xlfn.STDEV.S('0°'!B12,'90°'!B12,'180°'!B12,'270°'!B12)</f>
        <v>598.1602349426671</v>
      </c>
    </row>
    <row r="8" spans="1:3" x14ac:dyDescent="0.3">
      <c r="A8" t="s">
        <v>11</v>
      </c>
      <c r="B8" s="3">
        <f>AVERAGE('0°'!B13,'90°'!B13,'180°'!B13,'270°'!B13)</f>
        <v>2191</v>
      </c>
      <c r="C8" s="3">
        <f>_xlfn.STDEV.S('0°'!B13,'90°'!B13,'180°'!B13,'270°'!B13)</f>
        <v>1221.4314007207554</v>
      </c>
    </row>
    <row r="10" spans="1:3" x14ac:dyDescent="0.3">
      <c r="A10" t="s">
        <v>12</v>
      </c>
    </row>
    <row r="11" spans="1:3" x14ac:dyDescent="0.3">
      <c r="A11" t="s">
        <v>6</v>
      </c>
      <c r="B11" s="3">
        <f>AVERAGE('0°'!B16,'90°'!B16,'180°'!B16,'270°'!B16)</f>
        <v>312.46000000000004</v>
      </c>
      <c r="C11" s="3">
        <f>_xlfn.STDEV.S('0°'!B16,'90°'!B16,'180°'!B16,'270°'!B16)</f>
        <v>40.444852165221882</v>
      </c>
    </row>
    <row r="12" spans="1:3" x14ac:dyDescent="0.3">
      <c r="A12" t="s">
        <v>7</v>
      </c>
      <c r="B12" s="3">
        <f>AVERAGE('0°'!B17,'90°'!B17,'180°'!B17,'270°'!B17)</f>
        <v>-302.36750000000001</v>
      </c>
      <c r="C12" s="3">
        <f>_xlfn.STDEV.S('0°'!B17,'90°'!B17,'180°'!B17,'270°'!B17)</f>
        <v>23.030616397888</v>
      </c>
    </row>
    <row r="13" spans="1:3" x14ac:dyDescent="0.3">
      <c r="A13" t="s">
        <v>8</v>
      </c>
      <c r="B13" s="3">
        <f>AVERAGE('0°'!B18,'90°'!B18,'180°'!B18,'270°'!B18)</f>
        <v>-350.25</v>
      </c>
      <c r="C13" s="3">
        <f>_xlfn.STDEV.S('0°'!B18,'90°'!B18,'180°'!B18,'270°'!B18)</f>
        <v>18.76832437912346</v>
      </c>
    </row>
    <row r="14" spans="1:3" x14ac:dyDescent="0.3">
      <c r="A14" t="s">
        <v>9</v>
      </c>
      <c r="B14" s="2">
        <f>AVERAGE('0°'!B19,'90°'!B19,'180°'!B19,'270°'!B19)</f>
        <v>48</v>
      </c>
      <c r="C14" s="2">
        <f>_xlfn.STDEV.S('0°'!B19,'90°'!B19,'180°'!B19,'270°'!B19)</f>
        <v>26.05123157677323</v>
      </c>
    </row>
    <row r="15" spans="1:3" x14ac:dyDescent="0.3">
      <c r="A15" t="s">
        <v>10</v>
      </c>
      <c r="B15" s="3">
        <f>AVERAGE('0°'!B20,'90°'!B20,'180°'!B20,'270°'!B20)</f>
        <v>-1397.5</v>
      </c>
      <c r="C15" s="3">
        <f>_xlfn.STDEV.S('0°'!B20,'90°'!B20,'180°'!B20,'270°'!B20)</f>
        <v>598.1602349426671</v>
      </c>
    </row>
    <row r="16" spans="1:3" x14ac:dyDescent="0.3">
      <c r="A16" t="s">
        <v>11</v>
      </c>
      <c r="B16" s="3">
        <f>AVERAGE('0°'!B21,'90°'!B21,'180°'!B21,'270°'!B21)</f>
        <v>2165</v>
      </c>
      <c r="C16" s="3">
        <f>_xlfn.STDEV.S('0°'!B21,'90°'!B21,'180°'!B21,'270°'!B21)</f>
        <v>1234.0810346164469</v>
      </c>
    </row>
    <row r="18" spans="1:3" x14ac:dyDescent="0.3">
      <c r="A18" t="s">
        <v>13</v>
      </c>
    </row>
    <row r="19" spans="1:3" x14ac:dyDescent="0.3">
      <c r="A19" t="s">
        <v>6</v>
      </c>
      <c r="B19" s="3">
        <f>AVERAGE('0°'!B24,'90°'!B24,'180°'!B24,'270°'!B24)</f>
        <v>27.592500000000001</v>
      </c>
      <c r="C19" s="3">
        <f>_xlfn.STDEV.S('0°'!B24,'90°'!B24,'180°'!B24,'270°'!B24)</f>
        <v>18.108240067254833</v>
      </c>
    </row>
    <row r="20" spans="1:3" x14ac:dyDescent="0.3">
      <c r="A20" t="s">
        <v>7</v>
      </c>
      <c r="B20" s="3">
        <f>AVERAGE('0°'!B25,'90°'!B25,'180°'!B25,'270°'!B25)</f>
        <v>276.32499999999999</v>
      </c>
      <c r="C20" s="3">
        <f>_xlfn.STDEV.S('0°'!B25,'90°'!B25,'180°'!B25,'270°'!B25)</f>
        <v>346.82073395343599</v>
      </c>
    </row>
    <row r="21" spans="1:3" x14ac:dyDescent="0.3">
      <c r="A21" t="s">
        <v>8</v>
      </c>
      <c r="B21" s="3">
        <f>AVERAGE('0°'!B26,'90°'!B26,'180°'!B26,'270°'!B26)</f>
        <v>-18.75</v>
      </c>
      <c r="C21" s="3">
        <f>_xlfn.STDEV.S('0°'!B26,'90°'!B26,'180°'!B26,'270°'!B26)</f>
        <v>2.8722813232690143</v>
      </c>
    </row>
    <row r="22" spans="1:3" x14ac:dyDescent="0.3">
      <c r="A22" t="s">
        <v>9</v>
      </c>
      <c r="B22" s="3">
        <f>AVERAGE('0°'!B27,'90°'!B27,'180°'!B27,'270°'!B27)</f>
        <v>295</v>
      </c>
      <c r="C22" s="3">
        <f>_xlfn.STDEV.S('0°'!B27,'90°'!B27,'180°'!B27,'270°'!B27)</f>
        <v>344.68052841242235</v>
      </c>
    </row>
    <row r="23" spans="1:3" x14ac:dyDescent="0.3">
      <c r="A23" t="s">
        <v>10</v>
      </c>
      <c r="B23" s="3">
        <f>AVERAGE('0°'!B28,'90°'!B28,'180°'!B28,'270°'!B28)</f>
        <v>-219.75</v>
      </c>
      <c r="C23" s="3">
        <f>_xlfn.STDEV.S('0°'!B28,'90°'!B28,'180°'!B28,'270°'!B28)</f>
        <v>72.940043871662155</v>
      </c>
    </row>
    <row r="24" spans="1:3" ht="15" thickBot="1" x14ac:dyDescent="0.35">
      <c r="A24" s="4" t="s">
        <v>11</v>
      </c>
      <c r="B24" s="5">
        <f>AVERAGE('0°'!B29,'90°'!B29,'180°'!B29,'270°'!B29)</f>
        <v>816.5</v>
      </c>
      <c r="C24" s="5">
        <f>_xlfn.STDEV.S('0°'!B29,'90°'!B29,'180°'!B29,'270°'!B29)</f>
        <v>657.78643950753496</v>
      </c>
    </row>
    <row r="25" spans="1:3" ht="15" thickTop="1" x14ac:dyDescent="0.3">
      <c r="A25" s="6" t="s">
        <v>21</v>
      </c>
      <c r="B25">
        <f>-1*B3/1000*B5/10000000</f>
        <v>1.1034703625000002E-5</v>
      </c>
      <c r="C25">
        <f>B3/1000*C5/10000000</f>
        <v>6.7126283109289928E-7</v>
      </c>
    </row>
    <row r="26" spans="1:3" x14ac:dyDescent="0.3">
      <c r="A26" s="6" t="s">
        <v>23</v>
      </c>
      <c r="B26" s="8">
        <v>5</v>
      </c>
    </row>
    <row r="27" spans="1:3" x14ac:dyDescent="0.3">
      <c r="A27" s="6" t="s">
        <v>24</v>
      </c>
      <c r="B27" s="9">
        <f>B26*2*PI()</f>
        <v>31.415926535897931</v>
      </c>
    </row>
    <row r="28" spans="1:3" x14ac:dyDescent="0.3">
      <c r="A28" s="6" t="s">
        <v>20</v>
      </c>
      <c r="B28">
        <f>B25*B27</f>
        <v>3.4666543842840666E-4</v>
      </c>
      <c r="C28">
        <f>C25*B27</f>
        <v>2.1088343787893385E-5</v>
      </c>
    </row>
    <row r="29" spans="1:3" x14ac:dyDescent="0.3">
      <c r="A29" s="6" t="s">
        <v>22</v>
      </c>
      <c r="B29" s="7">
        <v>12</v>
      </c>
    </row>
    <row r="30" spans="1:3" ht="15" thickBot="1" x14ac:dyDescent="0.35">
      <c r="A30" s="10" t="s">
        <v>25</v>
      </c>
      <c r="B30" s="11">
        <v>5</v>
      </c>
      <c r="C30" s="4"/>
    </row>
    <row r="31" spans="1:3" ht="15.6" thickTop="1" thickBot="1" x14ac:dyDescent="0.35">
      <c r="A31" s="13" t="s">
        <v>26</v>
      </c>
      <c r="B31" s="12">
        <f>B28/B29/B30</f>
        <v>5.7777573071401113E-6</v>
      </c>
      <c r="C31" s="12">
        <f>C28/B29/B30</f>
        <v>3.5147239646488976E-7</v>
      </c>
    </row>
    <row r="32" spans="1:3" ht="15" thickTop="1" x14ac:dyDescent="0.3">
      <c r="B3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sqref="A1:B33"/>
    </sheetView>
  </sheetViews>
  <sheetFormatPr baseColWidth="10" defaultColWidth="9.109375" defaultRowHeight="14.4" x14ac:dyDescent="0.3"/>
  <cols>
    <col min="1" max="1" width="21.88671875" bestFit="1" customWidth="1"/>
    <col min="2" max="2" width="15.109375" bestFit="1" customWidth="1"/>
  </cols>
  <sheetData>
    <row r="1" spans="1:2" x14ac:dyDescent="0.3">
      <c r="A1" t="s">
        <v>0</v>
      </c>
    </row>
    <row r="2" spans="1:2" x14ac:dyDescent="0.3">
      <c r="A2" t="s">
        <v>1</v>
      </c>
      <c r="B2">
        <v>240.26</v>
      </c>
    </row>
    <row r="3" spans="1:2" x14ac:dyDescent="0.3">
      <c r="A3" t="s">
        <v>2</v>
      </c>
      <c r="B3">
        <v>563.91</v>
      </c>
    </row>
    <row r="4" spans="1:2" x14ac:dyDescent="0.3">
      <c r="A4" t="s">
        <v>3</v>
      </c>
      <c r="B4">
        <v>247.65</v>
      </c>
    </row>
    <row r="5" spans="1:2" x14ac:dyDescent="0.3">
      <c r="A5" t="s">
        <v>4</v>
      </c>
      <c r="B5">
        <v>556.80999999999995</v>
      </c>
    </row>
    <row r="7" spans="1:2" x14ac:dyDescent="0.3">
      <c r="A7" t="s">
        <v>5</v>
      </c>
    </row>
    <row r="8" spans="1:2" x14ac:dyDescent="0.3">
      <c r="A8" t="s">
        <v>6</v>
      </c>
      <c r="B8">
        <v>323.64999999999998</v>
      </c>
    </row>
    <row r="9" spans="1:2" x14ac:dyDescent="0.3">
      <c r="A9" t="s">
        <v>7</v>
      </c>
      <c r="B9">
        <v>-280.7</v>
      </c>
    </row>
    <row r="10" spans="1:2" x14ac:dyDescent="0.3">
      <c r="A10" t="s">
        <v>8</v>
      </c>
      <c r="B10">
        <v>-350</v>
      </c>
    </row>
    <row r="11" spans="1:2" x14ac:dyDescent="0.3">
      <c r="A11" t="s">
        <v>9</v>
      </c>
      <c r="B11">
        <v>70</v>
      </c>
    </row>
    <row r="12" spans="1:2" x14ac:dyDescent="0.3">
      <c r="A12" t="s">
        <v>10</v>
      </c>
      <c r="B12">
        <v>-1071</v>
      </c>
    </row>
    <row r="13" spans="1:2" x14ac:dyDescent="0.3">
      <c r="A13" t="s">
        <v>11</v>
      </c>
      <c r="B13">
        <v>1782</v>
      </c>
    </row>
    <row r="15" spans="1:2" x14ac:dyDescent="0.3">
      <c r="A15" t="s">
        <v>12</v>
      </c>
    </row>
    <row r="16" spans="1:2" x14ac:dyDescent="0.3">
      <c r="A16" t="s">
        <v>6</v>
      </c>
      <c r="B16">
        <v>309.16000000000003</v>
      </c>
    </row>
    <row r="17" spans="1:2" x14ac:dyDescent="0.3">
      <c r="A17" t="s">
        <v>7</v>
      </c>
      <c r="B17">
        <v>-331.22</v>
      </c>
    </row>
    <row r="18" spans="1:2" x14ac:dyDescent="0.3">
      <c r="A18" t="s">
        <v>8</v>
      </c>
      <c r="B18">
        <v>-366</v>
      </c>
    </row>
    <row r="19" spans="1:2" x14ac:dyDescent="0.3">
      <c r="A19" t="s">
        <v>9</v>
      </c>
      <c r="B19">
        <v>35</v>
      </c>
    </row>
    <row r="20" spans="1:2" x14ac:dyDescent="0.3">
      <c r="A20" t="s">
        <v>10</v>
      </c>
      <c r="B20">
        <v>-1071</v>
      </c>
    </row>
    <row r="21" spans="1:2" x14ac:dyDescent="0.3">
      <c r="A21" t="s">
        <v>11</v>
      </c>
      <c r="B21">
        <v>1678</v>
      </c>
    </row>
    <row r="23" spans="1:2" x14ac:dyDescent="0.3">
      <c r="A23" t="s">
        <v>13</v>
      </c>
    </row>
    <row r="24" spans="1:2" x14ac:dyDescent="0.3">
      <c r="A24" t="s">
        <v>6</v>
      </c>
      <c r="B24">
        <v>14.48</v>
      </c>
    </row>
    <row r="25" spans="1:2" x14ac:dyDescent="0.3">
      <c r="A25" t="s">
        <v>7</v>
      </c>
      <c r="B25">
        <v>790.37</v>
      </c>
    </row>
    <row r="26" spans="1:2" x14ac:dyDescent="0.3">
      <c r="A26" t="s">
        <v>8</v>
      </c>
      <c r="B26">
        <v>-15</v>
      </c>
    </row>
    <row r="27" spans="1:2" x14ac:dyDescent="0.3">
      <c r="A27" t="s">
        <v>9</v>
      </c>
      <c r="B27">
        <v>806</v>
      </c>
    </row>
    <row r="28" spans="1:2" x14ac:dyDescent="0.3">
      <c r="A28" t="s">
        <v>10</v>
      </c>
      <c r="B28">
        <v>-230</v>
      </c>
    </row>
    <row r="29" spans="1:2" x14ac:dyDescent="0.3">
      <c r="A29" t="s">
        <v>11</v>
      </c>
      <c r="B29">
        <v>1782</v>
      </c>
    </row>
    <row r="31" spans="1:2" x14ac:dyDescent="0.3">
      <c r="A31" t="s">
        <v>14</v>
      </c>
    </row>
    <row r="32" spans="1:2" x14ac:dyDescent="0.3">
      <c r="A32" t="s">
        <v>15</v>
      </c>
      <c r="B32" t="s">
        <v>16</v>
      </c>
    </row>
    <row r="33" spans="1:2" x14ac:dyDescent="0.3">
      <c r="A33" t="s">
        <v>17</v>
      </c>
      <c r="B33" s="1">
        <v>44462.758206018516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sqref="A1:B33"/>
    </sheetView>
  </sheetViews>
  <sheetFormatPr baseColWidth="10" defaultRowHeight="14.4" x14ac:dyDescent="0.3"/>
  <cols>
    <col min="1" max="1" width="21.88671875" bestFit="1" customWidth="1"/>
  </cols>
  <sheetData>
    <row r="1" spans="1:2" x14ac:dyDescent="0.3">
      <c r="A1" t="s">
        <v>0</v>
      </c>
    </row>
    <row r="2" spans="1:2" x14ac:dyDescent="0.3">
      <c r="A2" t="s">
        <v>1</v>
      </c>
      <c r="B2">
        <v>269.66000000000003</v>
      </c>
    </row>
    <row r="3" spans="1:2" x14ac:dyDescent="0.3">
      <c r="A3" t="s">
        <v>2</v>
      </c>
      <c r="B3">
        <v>540.59</v>
      </c>
    </row>
    <row r="4" spans="1:2" x14ac:dyDescent="0.3">
      <c r="A4" t="s">
        <v>3</v>
      </c>
      <c r="B4">
        <v>279.08</v>
      </c>
    </row>
    <row r="5" spans="1:2" x14ac:dyDescent="0.3">
      <c r="A5" t="s">
        <v>4</v>
      </c>
      <c r="B5">
        <v>535.53</v>
      </c>
    </row>
    <row r="7" spans="1:2" x14ac:dyDescent="0.3">
      <c r="A7" t="s">
        <v>5</v>
      </c>
    </row>
    <row r="8" spans="1:2" x14ac:dyDescent="0.3">
      <c r="A8" t="s">
        <v>6</v>
      </c>
      <c r="B8">
        <v>270.93</v>
      </c>
    </row>
    <row r="9" spans="1:2" x14ac:dyDescent="0.3">
      <c r="A9" t="s">
        <v>7</v>
      </c>
      <c r="B9">
        <v>-278.66000000000003</v>
      </c>
    </row>
    <row r="10" spans="1:2" x14ac:dyDescent="0.3">
      <c r="A10" t="s">
        <v>8</v>
      </c>
      <c r="B10">
        <v>-307</v>
      </c>
    </row>
    <row r="11" spans="1:2" x14ac:dyDescent="0.3">
      <c r="A11" t="s">
        <v>9</v>
      </c>
      <c r="B11">
        <v>28</v>
      </c>
    </row>
    <row r="12" spans="1:2" x14ac:dyDescent="0.3">
      <c r="A12" t="s">
        <v>10</v>
      </c>
      <c r="B12">
        <v>-2251</v>
      </c>
    </row>
    <row r="13" spans="1:2" x14ac:dyDescent="0.3">
      <c r="A13" t="s">
        <v>11</v>
      </c>
      <c r="B13">
        <v>928</v>
      </c>
    </row>
    <row r="15" spans="1:2" x14ac:dyDescent="0.3">
      <c r="A15" t="s">
        <v>12</v>
      </c>
    </row>
    <row r="16" spans="1:2" x14ac:dyDescent="0.3">
      <c r="A16" t="s">
        <v>6</v>
      </c>
      <c r="B16">
        <v>256.45</v>
      </c>
    </row>
    <row r="17" spans="1:2" x14ac:dyDescent="0.3">
      <c r="A17" t="s">
        <v>7</v>
      </c>
      <c r="B17">
        <v>-301.95</v>
      </c>
    </row>
    <row r="18" spans="1:2" x14ac:dyDescent="0.3">
      <c r="A18" t="s">
        <v>8</v>
      </c>
      <c r="B18">
        <v>-323</v>
      </c>
    </row>
    <row r="19" spans="1:2" x14ac:dyDescent="0.3">
      <c r="A19" t="s">
        <v>9</v>
      </c>
      <c r="B19">
        <v>21</v>
      </c>
    </row>
    <row r="20" spans="1:2" x14ac:dyDescent="0.3">
      <c r="A20" t="s">
        <v>10</v>
      </c>
      <c r="B20">
        <v>-2251</v>
      </c>
    </row>
    <row r="21" spans="1:2" x14ac:dyDescent="0.3">
      <c r="A21" t="s">
        <v>11</v>
      </c>
      <c r="B21">
        <v>928</v>
      </c>
    </row>
    <row r="23" spans="1:2" x14ac:dyDescent="0.3">
      <c r="A23" t="s">
        <v>13</v>
      </c>
    </row>
    <row r="24" spans="1:2" x14ac:dyDescent="0.3">
      <c r="A24" t="s">
        <v>6</v>
      </c>
      <c r="B24">
        <v>14.48</v>
      </c>
    </row>
    <row r="25" spans="1:2" x14ac:dyDescent="0.3">
      <c r="A25" t="s">
        <v>7</v>
      </c>
      <c r="B25">
        <v>133.34</v>
      </c>
    </row>
    <row r="26" spans="1:2" x14ac:dyDescent="0.3">
      <c r="A26" t="s">
        <v>8</v>
      </c>
      <c r="B26">
        <v>-21</v>
      </c>
    </row>
    <row r="27" spans="1:2" x14ac:dyDescent="0.3">
      <c r="A27" t="s">
        <v>9</v>
      </c>
      <c r="B27">
        <v>154</v>
      </c>
    </row>
    <row r="28" spans="1:2" x14ac:dyDescent="0.3">
      <c r="A28" t="s">
        <v>10</v>
      </c>
      <c r="B28">
        <v>-114</v>
      </c>
    </row>
    <row r="29" spans="1:2" x14ac:dyDescent="0.3">
      <c r="A29" t="s">
        <v>11</v>
      </c>
      <c r="B29">
        <v>498</v>
      </c>
    </row>
    <row r="31" spans="1:2" x14ac:dyDescent="0.3">
      <c r="A31" t="s">
        <v>14</v>
      </c>
    </row>
    <row r="32" spans="1:2" x14ac:dyDescent="0.3">
      <c r="A32" t="s">
        <v>15</v>
      </c>
      <c r="B32" t="s">
        <v>16</v>
      </c>
    </row>
    <row r="33" spans="1:2" x14ac:dyDescent="0.3">
      <c r="A33" t="s">
        <v>17</v>
      </c>
      <c r="B33" s="1">
        <v>44462.758622685185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sqref="A1:B33"/>
    </sheetView>
  </sheetViews>
  <sheetFormatPr baseColWidth="10" defaultRowHeight="14.4" x14ac:dyDescent="0.3"/>
  <cols>
    <col min="1" max="1" width="21.88671875" bestFit="1" customWidth="1"/>
  </cols>
  <sheetData>
    <row r="1" spans="1:2" x14ac:dyDescent="0.3">
      <c r="A1" t="s">
        <v>0</v>
      </c>
    </row>
    <row r="2" spans="1:2" x14ac:dyDescent="0.3">
      <c r="A2" t="s">
        <v>1</v>
      </c>
      <c r="B2">
        <v>253.58</v>
      </c>
    </row>
    <row r="3" spans="1:2" x14ac:dyDescent="0.3">
      <c r="A3" t="s">
        <v>2</v>
      </c>
      <c r="B3">
        <v>623.72</v>
      </c>
    </row>
    <row r="4" spans="1:2" x14ac:dyDescent="0.3">
      <c r="A4" t="s">
        <v>3</v>
      </c>
      <c r="B4">
        <v>277.05</v>
      </c>
    </row>
    <row r="5" spans="1:2" x14ac:dyDescent="0.3">
      <c r="A5" t="s">
        <v>4</v>
      </c>
      <c r="B5">
        <v>618.65</v>
      </c>
    </row>
    <row r="7" spans="1:2" x14ac:dyDescent="0.3">
      <c r="A7" t="s">
        <v>5</v>
      </c>
    </row>
    <row r="8" spans="1:2" x14ac:dyDescent="0.3">
      <c r="A8" t="s">
        <v>6</v>
      </c>
      <c r="B8">
        <v>370.14</v>
      </c>
    </row>
    <row r="9" spans="1:2" x14ac:dyDescent="0.3">
      <c r="A9" t="s">
        <v>7</v>
      </c>
      <c r="B9">
        <v>-251.34</v>
      </c>
    </row>
    <row r="10" spans="1:2" x14ac:dyDescent="0.3">
      <c r="A10" t="s">
        <v>8</v>
      </c>
      <c r="B10">
        <v>-330</v>
      </c>
    </row>
    <row r="11" spans="1:2" x14ac:dyDescent="0.3">
      <c r="A11" t="s">
        <v>9</v>
      </c>
      <c r="B11">
        <v>79</v>
      </c>
    </row>
    <row r="12" spans="1:2" x14ac:dyDescent="0.3">
      <c r="A12" t="s">
        <v>10</v>
      </c>
      <c r="B12">
        <v>-911</v>
      </c>
    </row>
    <row r="13" spans="1:2" x14ac:dyDescent="0.3">
      <c r="A13" t="s">
        <v>11</v>
      </c>
      <c r="B13">
        <v>3838</v>
      </c>
    </row>
    <row r="15" spans="1:2" x14ac:dyDescent="0.3">
      <c r="A15" t="s">
        <v>12</v>
      </c>
    </row>
    <row r="16" spans="1:2" x14ac:dyDescent="0.3">
      <c r="A16" t="s">
        <v>6</v>
      </c>
      <c r="B16">
        <v>341.61</v>
      </c>
    </row>
    <row r="17" spans="1:2" x14ac:dyDescent="0.3">
      <c r="A17" t="s">
        <v>7</v>
      </c>
      <c r="B17">
        <v>-274.83999999999997</v>
      </c>
    </row>
    <row r="18" spans="1:2" x14ac:dyDescent="0.3">
      <c r="A18" t="s">
        <v>8</v>
      </c>
      <c r="B18">
        <v>-356</v>
      </c>
    </row>
    <row r="19" spans="1:2" x14ac:dyDescent="0.3">
      <c r="A19" t="s">
        <v>9</v>
      </c>
      <c r="B19">
        <v>81</v>
      </c>
    </row>
    <row r="20" spans="1:2" x14ac:dyDescent="0.3">
      <c r="A20" t="s">
        <v>10</v>
      </c>
      <c r="B20">
        <v>-911</v>
      </c>
    </row>
    <row r="21" spans="1:2" x14ac:dyDescent="0.3">
      <c r="A21" t="s">
        <v>11</v>
      </c>
      <c r="B21">
        <v>3838</v>
      </c>
    </row>
    <row r="23" spans="1:2" x14ac:dyDescent="0.3">
      <c r="A23" t="s">
        <v>13</v>
      </c>
    </row>
    <row r="24" spans="1:2" x14ac:dyDescent="0.3">
      <c r="A24" t="s">
        <v>6</v>
      </c>
      <c r="B24">
        <v>28.54</v>
      </c>
    </row>
    <row r="25" spans="1:2" x14ac:dyDescent="0.3">
      <c r="A25" t="s">
        <v>7</v>
      </c>
      <c r="B25">
        <v>30.28</v>
      </c>
    </row>
    <row r="26" spans="1:2" x14ac:dyDescent="0.3">
      <c r="A26" t="s">
        <v>8</v>
      </c>
      <c r="B26">
        <v>-21</v>
      </c>
    </row>
    <row r="27" spans="1:2" x14ac:dyDescent="0.3">
      <c r="A27" t="s">
        <v>9</v>
      </c>
      <c r="B27">
        <v>51</v>
      </c>
    </row>
    <row r="28" spans="1:2" x14ac:dyDescent="0.3">
      <c r="A28" t="s">
        <v>10</v>
      </c>
      <c r="B28">
        <v>-260</v>
      </c>
    </row>
    <row r="29" spans="1:2" x14ac:dyDescent="0.3">
      <c r="A29" t="s">
        <v>11</v>
      </c>
      <c r="B29">
        <v>327</v>
      </c>
    </row>
    <row r="31" spans="1:2" x14ac:dyDescent="0.3">
      <c r="A31" t="s">
        <v>14</v>
      </c>
    </row>
    <row r="32" spans="1:2" x14ac:dyDescent="0.3">
      <c r="A32" t="s">
        <v>15</v>
      </c>
      <c r="B32" t="s">
        <v>16</v>
      </c>
    </row>
    <row r="33" spans="1:2" x14ac:dyDescent="0.3">
      <c r="A33" t="s">
        <v>17</v>
      </c>
      <c r="B33" s="1">
        <v>44462.759305555555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sqref="A1:B33"/>
    </sheetView>
  </sheetViews>
  <sheetFormatPr baseColWidth="10" defaultRowHeight="14.4" x14ac:dyDescent="0.3"/>
  <cols>
    <col min="1" max="1" width="21.88671875" bestFit="1" customWidth="1"/>
    <col min="2" max="2" width="15.109375" bestFit="1" customWidth="1"/>
  </cols>
  <sheetData>
    <row r="1" spans="1:2" x14ac:dyDescent="0.3">
      <c r="A1" t="s">
        <v>0</v>
      </c>
    </row>
    <row r="2" spans="1:2" x14ac:dyDescent="0.3">
      <c r="A2" t="s">
        <v>1</v>
      </c>
      <c r="B2">
        <v>214.04</v>
      </c>
    </row>
    <row r="3" spans="1:2" x14ac:dyDescent="0.3">
      <c r="A3" t="s">
        <v>2</v>
      </c>
      <c r="B3">
        <v>609.53</v>
      </c>
    </row>
    <row r="4" spans="1:2" x14ac:dyDescent="0.3">
      <c r="A4" t="s">
        <v>3</v>
      </c>
      <c r="B4">
        <v>262.86</v>
      </c>
    </row>
    <row r="5" spans="1:2" x14ac:dyDescent="0.3">
      <c r="A5" t="s">
        <v>4</v>
      </c>
      <c r="B5">
        <v>605.48</v>
      </c>
    </row>
    <row r="7" spans="1:2" x14ac:dyDescent="0.3">
      <c r="A7" t="s">
        <v>5</v>
      </c>
    </row>
    <row r="8" spans="1:2" x14ac:dyDescent="0.3">
      <c r="A8" t="s">
        <v>6</v>
      </c>
      <c r="B8">
        <v>395.49</v>
      </c>
    </row>
    <row r="9" spans="1:2" x14ac:dyDescent="0.3">
      <c r="A9" t="s">
        <v>7</v>
      </c>
      <c r="B9">
        <v>-240.9</v>
      </c>
    </row>
    <row r="10" spans="1:2" x14ac:dyDescent="0.3">
      <c r="A10" t="s">
        <v>8</v>
      </c>
      <c r="B10">
        <v>-311</v>
      </c>
    </row>
    <row r="11" spans="1:2" x14ac:dyDescent="0.3">
      <c r="A11" t="s">
        <v>9</v>
      </c>
      <c r="B11">
        <v>70</v>
      </c>
    </row>
    <row r="12" spans="1:2" x14ac:dyDescent="0.3">
      <c r="A12" t="s">
        <v>10</v>
      </c>
      <c r="B12">
        <v>-1357</v>
      </c>
    </row>
    <row r="13" spans="1:2" x14ac:dyDescent="0.3">
      <c r="A13" t="s">
        <v>11</v>
      </c>
      <c r="B13">
        <v>2216</v>
      </c>
    </row>
    <row r="15" spans="1:2" x14ac:dyDescent="0.3">
      <c r="A15" t="s">
        <v>12</v>
      </c>
    </row>
    <row r="16" spans="1:2" x14ac:dyDescent="0.3">
      <c r="A16" t="s">
        <v>6</v>
      </c>
      <c r="B16">
        <v>342.62</v>
      </c>
    </row>
    <row r="17" spans="1:2" x14ac:dyDescent="0.3">
      <c r="A17" t="s">
        <v>7</v>
      </c>
      <c r="B17">
        <v>-301.45999999999998</v>
      </c>
    </row>
    <row r="18" spans="1:2" x14ac:dyDescent="0.3">
      <c r="A18" t="s">
        <v>8</v>
      </c>
      <c r="B18">
        <v>-356</v>
      </c>
    </row>
    <row r="19" spans="1:2" x14ac:dyDescent="0.3">
      <c r="A19" t="s">
        <v>9</v>
      </c>
      <c r="B19">
        <v>55</v>
      </c>
    </row>
    <row r="20" spans="1:2" x14ac:dyDescent="0.3">
      <c r="A20" t="s">
        <v>10</v>
      </c>
      <c r="B20">
        <v>-1357</v>
      </c>
    </row>
    <row r="21" spans="1:2" x14ac:dyDescent="0.3">
      <c r="A21" t="s">
        <v>11</v>
      </c>
      <c r="B21">
        <v>2216</v>
      </c>
    </row>
    <row r="23" spans="1:2" x14ac:dyDescent="0.3">
      <c r="A23" t="s">
        <v>13</v>
      </c>
    </row>
    <row r="24" spans="1:2" x14ac:dyDescent="0.3">
      <c r="A24" t="s">
        <v>6</v>
      </c>
      <c r="B24">
        <v>52.87</v>
      </c>
    </row>
    <row r="25" spans="1:2" x14ac:dyDescent="0.3">
      <c r="A25" t="s">
        <v>7</v>
      </c>
      <c r="B25">
        <v>151.31</v>
      </c>
    </row>
    <row r="26" spans="1:2" x14ac:dyDescent="0.3">
      <c r="A26" t="s">
        <v>8</v>
      </c>
      <c r="B26">
        <v>-18</v>
      </c>
    </row>
    <row r="27" spans="1:2" x14ac:dyDescent="0.3">
      <c r="A27" t="s">
        <v>9</v>
      </c>
      <c r="B27">
        <v>169</v>
      </c>
    </row>
    <row r="28" spans="1:2" x14ac:dyDescent="0.3">
      <c r="A28" t="s">
        <v>10</v>
      </c>
      <c r="B28">
        <v>-275</v>
      </c>
    </row>
    <row r="29" spans="1:2" x14ac:dyDescent="0.3">
      <c r="A29" t="s">
        <v>11</v>
      </c>
      <c r="B29">
        <v>659</v>
      </c>
    </row>
    <row r="31" spans="1:2" x14ac:dyDescent="0.3">
      <c r="A31" t="s">
        <v>14</v>
      </c>
    </row>
    <row r="32" spans="1:2" x14ac:dyDescent="0.3">
      <c r="A32" t="s">
        <v>15</v>
      </c>
      <c r="B32" t="s">
        <v>16</v>
      </c>
    </row>
    <row r="33" spans="1:2" x14ac:dyDescent="0.3">
      <c r="A33" t="s">
        <v>17</v>
      </c>
      <c r="B33" s="1">
        <v>44462.759780092594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Summary</vt:lpstr>
      <vt:lpstr>0°</vt:lpstr>
      <vt:lpstr>90°</vt:lpstr>
      <vt:lpstr>180°</vt:lpstr>
      <vt:lpstr>270°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2021-09-23T16:15:19Z</dcterms:modified>
</cp:coreProperties>
</file>