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<sst xmlns="http://schemas.openxmlformats.org/spreadsheetml/2006/main" count="703" uniqueCount="62">
  <si>
    <t>Dataset S1  All data of the studied sediments at Site U1513</t>
  </si>
  <si>
    <t>Data for siliciclastic sediment fraction</t>
  </si>
  <si>
    <t>Data for bulk sediment</t>
  </si>
  <si>
    <t>U -EF data of bulk sediments</t>
  </si>
  <si>
    <t>Age tie points used in this study</t>
  </si>
  <si>
    <t>Exp</t>
  </si>
  <si>
    <t>Site</t>
  </si>
  <si>
    <t>Hole</t>
  </si>
  <si>
    <t>Core</t>
  </si>
  <si>
    <t>Type</t>
  </si>
  <si>
    <t>Sect</t>
  </si>
  <si>
    <t>A/W</t>
  </si>
  <si>
    <t>Top offset (cm)</t>
  </si>
  <si>
    <t>Bottom offset (cm)</t>
  </si>
  <si>
    <t>Top depth CSF-A (m)</t>
  </si>
  <si>
    <t>Bottom depth CSF-A (m)</t>
  </si>
  <si>
    <t>Depth CSF-A (m)</t>
  </si>
  <si>
    <t>Al2O3 (%)</t>
  </si>
  <si>
    <t>TiO2 (%)</t>
  </si>
  <si>
    <t>CIA</t>
  </si>
  <si>
    <t>(La/Sm)UCC</t>
  </si>
  <si>
    <t>(Gd/Yb)UCC</t>
  </si>
  <si>
    <t>(La/Yb)UCC</t>
  </si>
  <si>
    <t>Siliciclastic fraction (%)</t>
  </si>
  <si>
    <t>DBD</t>
  </si>
  <si>
    <t>LSR(cm/kyr)</t>
  </si>
  <si>
    <t>MARsiliciclastic</t>
  </si>
  <si>
    <t>Median grain size</t>
  </si>
  <si>
    <t>TOC (%)</t>
  </si>
  <si>
    <t xml:space="preserve">TN (%) </t>
  </si>
  <si>
    <t>TS (%)</t>
  </si>
  <si>
    <t>CaCO3(%)</t>
  </si>
  <si>
    <t>Biogenic 
Silica(%)</t>
  </si>
  <si>
    <t>MAR-TOC(×100)</t>
  </si>
  <si>
    <t>MAR-TN(×100)</t>
  </si>
  <si>
    <t>MAR-TS(×100)</t>
  </si>
  <si>
    <t>MAR-CaCO3(×100)</t>
  </si>
  <si>
    <t>MAR-Biogenic Silica(×100)</t>
  </si>
  <si>
    <t>TOC/TN</t>
  </si>
  <si>
    <t>Ti/Ca-biologic</t>
  </si>
  <si>
    <t>Hg(ng/g)</t>
  </si>
  <si>
    <t>Hg/TOC</t>
  </si>
  <si>
    <t>Top offset on section (cm)</t>
  </si>
  <si>
    <t>Bot offset on section (cm)</t>
  </si>
  <si>
    <t>U-EF</t>
  </si>
  <si>
    <t>Datum</t>
  </si>
  <si>
    <r>
      <rPr>
        <sz val="11"/>
        <color theme="1"/>
        <rFont val="Times New Roman"/>
        <charset val="134"/>
      </rPr>
      <t>Age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Times New Roman"/>
        <charset val="134"/>
      </rPr>
      <t>(Ma)</t>
    </r>
  </si>
  <si>
    <t>Core, section,interval (cm)</t>
  </si>
  <si>
    <t>U1513</t>
  </si>
  <si>
    <t>D</t>
  </si>
  <si>
    <t>R</t>
  </si>
  <si>
    <t>W</t>
  </si>
  <si>
    <t>B Gartnerago segmentatum</t>
  </si>
  <si>
    <t>21R-CC, 9–14</t>
  </si>
  <si>
    <t>/</t>
  </si>
  <si>
    <t>B Eiffellithus turriseiffelii</t>
  </si>
  <si>
    <t>28R-CC, 5–10</t>
  </si>
  <si>
    <r>
      <rPr>
        <b/>
        <sz val="12"/>
        <color theme="1"/>
        <rFont val="Times New Roman"/>
        <charset val="134"/>
      </rPr>
      <t>R</t>
    </r>
    <r>
      <rPr>
        <b/>
        <sz val="12"/>
        <color theme="1"/>
        <rFont val="Times New Roman"/>
        <charset val="134"/>
      </rPr>
      <t>eferences</t>
    </r>
  </si>
  <si>
    <t xml:space="preserve">Huber, B. T., Hobbs, R. W., Bogus, K. A., and the Expedition 369 Scientists (2019). Australia Cretaceous climate and tectonics. In: Hobbs, M. R., </t>
  </si>
  <si>
    <t xml:space="preserve">Huber, B. T., Bogus, K. A., and the Expedition 369 Scientists (Eds.), Proceedings of the International Ocean Discovery Program (Vol 369, Site U1513). </t>
  </si>
  <si>
    <t>International Ocean Discovery Program: College Station. https://doi.org/10.14379/iodp.proc.369.104.2019</t>
  </si>
  <si>
    <t>CC</t>
  </si>
</sst>
</file>

<file path=xl/styles.xml><?xml version="1.0" encoding="utf-8"?>
<styleSheet xmlns="http://schemas.openxmlformats.org/spreadsheetml/2006/main">
  <numFmts count="6">
    <numFmt numFmtId="176" formatCode="0.000_);[Red]\(0.000\)"/>
    <numFmt numFmtId="177" formatCode="0.0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20"/>
      <color theme="1"/>
      <name val="Myriad Pro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i/>
      <sz val="10"/>
      <color theme="1"/>
      <name val="Times New Roman"/>
      <charset val="134"/>
    </font>
    <font>
      <sz val="10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3" borderId="11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22" fillId="25" borderId="12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76" fontId="1" fillId="0" borderId="1" xfId="0" applyNumberFormat="1" applyFont="1" applyBorder="1" applyAlignment="1">
      <alignment horizontal="left"/>
    </xf>
    <xf numFmtId="176" fontId="3" fillId="0" borderId="1" xfId="0" applyNumberFormat="1" applyFont="1" applyBorder="1" applyAlignment="1">
      <alignment horizontal="center"/>
    </xf>
    <xf numFmtId="176" fontId="1" fillId="0" borderId="1" xfId="0" applyNumberFormat="1" applyFont="1" applyBorder="1" applyAlignment="1">
      <alignment horizontal="center"/>
    </xf>
    <xf numFmtId="176" fontId="4" fillId="0" borderId="1" xfId="0" applyNumberFormat="1" applyFont="1" applyFill="1" applyBorder="1" applyAlignment="1">
      <alignment horizontal="center"/>
    </xf>
    <xf numFmtId="176" fontId="1" fillId="0" borderId="1" xfId="0" applyNumberFormat="1" applyFont="1" applyBorder="1" applyAlignment="1">
      <alignment horizontal="center" wrapText="1"/>
    </xf>
    <xf numFmtId="176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76" fontId="5" fillId="0" borderId="1" xfId="0" applyNumberFormat="1" applyFont="1" applyFill="1" applyBorder="1" applyAlignment="1" applyProtection="1">
      <alignment horizont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0" xfId="0" applyFont="1" applyAlignment="1">
      <alignment horizontal="left"/>
    </xf>
    <xf numFmtId="177" fontId="1" fillId="0" borderId="1" xfId="0" applyNumberFormat="1" applyFont="1" applyBorder="1" applyAlignment="1">
      <alignment horizontal="center"/>
    </xf>
    <xf numFmtId="0" fontId="0" fillId="0" borderId="0" xfId="0" applyBorder="1"/>
    <xf numFmtId="176" fontId="1" fillId="0" borderId="0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76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76" fontId="6" fillId="0" borderId="1" xfId="0" applyNumberFormat="1" applyFont="1" applyBorder="1" applyAlignment="1">
      <alignment horizontal="center"/>
    </xf>
    <xf numFmtId="0" fontId="8" fillId="0" borderId="0" xfId="0" applyFont="1"/>
    <xf numFmtId="176" fontId="1" fillId="0" borderId="0" xfId="0" applyNumberFormat="1" applyFont="1" applyAlignment="1">
      <alignment horizontal="left"/>
    </xf>
    <xf numFmtId="176" fontId="4" fillId="0" borderId="0" xfId="0" applyNumberFormat="1" applyFont="1" applyFill="1" applyAlignment="1">
      <alignment horizontal="center"/>
    </xf>
    <xf numFmtId="176" fontId="4" fillId="0" borderId="0" xfId="0" applyNumberFormat="1" applyFont="1" applyFill="1" applyBorder="1" applyAlignment="1">
      <alignment horizontal="center"/>
    </xf>
    <xf numFmtId="176" fontId="0" fillId="0" borderId="0" xfId="0" applyNumberFormat="1" applyAlignment="1">
      <alignment horizontal="center"/>
    </xf>
    <xf numFmtId="176" fontId="1" fillId="0" borderId="0" xfId="0" applyNumberFormat="1" applyFont="1" applyBorder="1" applyAlignment="1">
      <alignment horizontal="center" wrapText="1"/>
    </xf>
    <xf numFmtId="176" fontId="0" fillId="0" borderId="0" xfId="0" applyNumberForma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V78"/>
  <sheetViews>
    <sheetView tabSelected="1" workbookViewId="0">
      <selection activeCell="A1" sqref="A1:I1"/>
    </sheetView>
  </sheetViews>
  <sheetFormatPr defaultColWidth="9" defaultRowHeight="13.8"/>
  <cols>
    <col min="1" max="7" width="9" style="1"/>
    <col min="8" max="8" width="14.6666666666667" style="1" customWidth="1"/>
    <col min="9" max="9" width="18" style="1" customWidth="1"/>
    <col min="10" max="10" width="20.75" style="1" customWidth="1"/>
    <col min="11" max="11" width="23.75" style="1" customWidth="1"/>
    <col min="12" max="12" width="16.4166666666667" style="1" customWidth="1"/>
    <col min="13" max="13" width="9" style="2"/>
    <col min="14" max="14" width="10.5833333333333" style="2" customWidth="1"/>
    <col min="15" max="15" width="9.66666666666667" style="2"/>
    <col min="16" max="16" width="9" style="2"/>
    <col min="17" max="19" width="12.75" style="2" customWidth="1"/>
    <col min="20" max="20" width="21.0833333333333" style="2" customWidth="1"/>
    <col min="21" max="21" width="9" style="2"/>
    <col min="22" max="22" width="13.5833333333333" style="2" customWidth="1"/>
    <col min="23" max="23" width="14.75" style="2" customWidth="1"/>
    <col min="24" max="24" width="15.5833333333333" style="2" customWidth="1"/>
    <col min="25" max="25" width="14.75" style="2" customWidth="1"/>
    <col min="26" max="26" width="9.25" style="2" customWidth="1"/>
    <col min="27" max="27" width="8.41666666666667" style="2" customWidth="1"/>
    <col min="28" max="28" width="7.58333333333333" style="2" customWidth="1"/>
    <col min="29" max="29" width="10.5833333333333" style="2" customWidth="1"/>
    <col min="30" max="30" width="16.75" style="2" customWidth="1"/>
    <col min="31" max="31" width="16.6666666666667" style="2" customWidth="1"/>
    <col min="32" max="32" width="15.25" style="2" customWidth="1"/>
    <col min="33" max="33" width="15.5833333333333" style="2" customWidth="1"/>
    <col min="34" max="34" width="19.25" style="2" customWidth="1"/>
    <col min="35" max="35" width="26.0833333333333" style="2" customWidth="1"/>
    <col min="36" max="36" width="14.6666666666667" style="2" customWidth="1"/>
    <col min="37" max="37" width="14.3333333333333" style="2" customWidth="1"/>
    <col min="38" max="38" width="9" style="2"/>
    <col min="39" max="40" width="9" style="1"/>
    <col min="41" max="41" width="7.58333333333333" style="1" customWidth="1"/>
    <col min="42" max="43" width="5.91666666666667" style="1" customWidth="1"/>
    <col min="44" max="44" width="5.75" style="1" customWidth="1"/>
    <col min="45" max="45" width="5.41666666666667" style="1" customWidth="1"/>
    <col min="46" max="46" width="25.5833333333333" style="1" customWidth="1"/>
    <col min="47" max="47" width="25.4166666666667" style="1" customWidth="1"/>
    <col min="48" max="48" width="17" style="1" customWidth="1"/>
    <col min="49" max="50" width="9" style="1"/>
    <col min="51" max="51" width="5.44444444444444" style="1" customWidth="1"/>
    <col min="52" max="52" width="5.55555555555556" style="1" customWidth="1"/>
    <col min="53" max="53" width="5.88888888888889" style="1" customWidth="1"/>
    <col min="54" max="54" width="5.11111111111111" style="1" customWidth="1"/>
    <col min="55" max="55" width="5.44444444444444" style="1" customWidth="1"/>
    <col min="56" max="56" width="18" style="1" customWidth="1"/>
    <col min="57" max="57" width="19.5555555555556" style="1" customWidth="1"/>
    <col min="58" max="58" width="20.7777777777778" style="1" customWidth="1"/>
    <col min="59" max="59" width="23.7777777777778" style="1" customWidth="1"/>
    <col min="60" max="60" width="25.8888888888889" style="1" customWidth="1"/>
    <col min="61" max="61" width="18.1111111111111" style="1" customWidth="1"/>
    <col min="62" max="62" width="18.2222222222222" style="1" customWidth="1"/>
    <col min="63" max="16384" width="9" style="1"/>
  </cols>
  <sheetData>
    <row r="1" ht="24.6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4:64">
      <c r="N2" s="8" t="s">
        <v>1</v>
      </c>
      <c r="O2" s="8"/>
      <c r="P2" s="8"/>
      <c r="Q2" s="8"/>
      <c r="R2" s="8"/>
      <c r="S2" s="8"/>
      <c r="T2" s="8"/>
      <c r="U2" s="8"/>
      <c r="V2" s="8"/>
      <c r="W2" s="8"/>
      <c r="X2" s="8"/>
      <c r="Z2" s="8" t="s">
        <v>2</v>
      </c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O2" s="16" t="s">
        <v>3</v>
      </c>
      <c r="AP2" s="17"/>
      <c r="AQ2" s="17"/>
      <c r="AR2" s="17"/>
      <c r="AS2" s="17"/>
      <c r="AT2" s="17"/>
      <c r="AU2" s="17"/>
      <c r="AV2" s="17"/>
      <c r="AW2" s="19"/>
      <c r="AX2" s="20"/>
      <c r="AY2" s="21" t="s">
        <v>4</v>
      </c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</row>
    <row r="3" ht="14.4" spans="1:64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N3" s="9" t="s">
        <v>17</v>
      </c>
      <c r="O3" s="9" t="s">
        <v>18</v>
      </c>
      <c r="P3" s="10" t="s">
        <v>19</v>
      </c>
      <c r="Q3" s="10" t="s">
        <v>20</v>
      </c>
      <c r="R3" s="10" t="s">
        <v>21</v>
      </c>
      <c r="S3" s="10" t="s">
        <v>22</v>
      </c>
      <c r="T3" s="10" t="s">
        <v>23</v>
      </c>
      <c r="U3" s="10" t="s">
        <v>24</v>
      </c>
      <c r="V3" s="10" t="s">
        <v>25</v>
      </c>
      <c r="W3" s="10" t="s">
        <v>26</v>
      </c>
      <c r="X3" s="10" t="s">
        <v>27</v>
      </c>
      <c r="Z3" s="10" t="s">
        <v>28</v>
      </c>
      <c r="AA3" s="10" t="s">
        <v>29</v>
      </c>
      <c r="AB3" s="10" t="s">
        <v>30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2" t="s">
        <v>37</v>
      </c>
      <c r="AJ3" s="12" t="s">
        <v>38</v>
      </c>
      <c r="AK3" s="10" t="s">
        <v>39</v>
      </c>
      <c r="AL3" s="13" t="s">
        <v>40</v>
      </c>
      <c r="AM3" s="13" t="s">
        <v>41</v>
      </c>
      <c r="AO3" s="4" t="s">
        <v>6</v>
      </c>
      <c r="AP3" s="4" t="s">
        <v>7</v>
      </c>
      <c r="AQ3" s="4" t="s">
        <v>8</v>
      </c>
      <c r="AR3" s="4" t="s">
        <v>9</v>
      </c>
      <c r="AS3" s="4" t="s">
        <v>10</v>
      </c>
      <c r="AT3" s="4" t="s">
        <v>42</v>
      </c>
      <c r="AU3" s="4" t="s">
        <v>43</v>
      </c>
      <c r="AV3" s="4" t="s">
        <v>16</v>
      </c>
      <c r="AW3" s="23" t="s">
        <v>44</v>
      </c>
      <c r="AX3" s="24"/>
      <c r="AY3" s="4" t="s">
        <v>45</v>
      </c>
      <c r="AZ3" s="4"/>
      <c r="BA3" s="4"/>
      <c r="BB3" s="4" t="s">
        <v>46</v>
      </c>
      <c r="BC3" s="4"/>
      <c r="BD3" s="4" t="s">
        <v>47</v>
      </c>
      <c r="BE3" s="4"/>
      <c r="BF3" s="4"/>
      <c r="BG3" s="4" t="s">
        <v>14</v>
      </c>
      <c r="BH3" s="4"/>
      <c r="BI3" s="4"/>
      <c r="BJ3" s="4" t="s">
        <v>15</v>
      </c>
      <c r="BK3" s="4"/>
      <c r="BL3" s="4"/>
    </row>
    <row r="4" spans="1:64">
      <c r="A4" s="5">
        <v>369</v>
      </c>
      <c r="B4" s="6" t="s">
        <v>48</v>
      </c>
      <c r="C4" s="6" t="s">
        <v>49</v>
      </c>
      <c r="D4" s="6">
        <v>23</v>
      </c>
      <c r="E4" s="6" t="s">
        <v>50</v>
      </c>
      <c r="F4" s="6">
        <v>1</v>
      </c>
      <c r="G4" s="6" t="s">
        <v>51</v>
      </c>
      <c r="H4" s="6">
        <v>22</v>
      </c>
      <c r="I4" s="6">
        <v>24</v>
      </c>
      <c r="J4" s="6">
        <v>277.62</v>
      </c>
      <c r="K4" s="6">
        <v>277.64</v>
      </c>
      <c r="L4" s="6">
        <f t="shared" ref="L4:L64" si="0">(J4+K4)/2</f>
        <v>277.63</v>
      </c>
      <c r="N4" s="11">
        <v>17.53547</v>
      </c>
      <c r="O4" s="11">
        <v>0.613947</v>
      </c>
      <c r="P4" s="11">
        <v>92.8339983408181</v>
      </c>
      <c r="Q4" s="11">
        <v>1.07329229430695</v>
      </c>
      <c r="R4" s="11">
        <v>1.37286797909143</v>
      </c>
      <c r="S4" s="11">
        <v>1.54034305416147</v>
      </c>
      <c r="T4" s="11">
        <v>68.6124292148128</v>
      </c>
      <c r="U4" s="10">
        <v>1.149</v>
      </c>
      <c r="V4" s="10">
        <v>1.6556</v>
      </c>
      <c r="W4" s="10">
        <v>1.30520353741443</v>
      </c>
      <c r="X4" s="10">
        <v>7.4451904296875</v>
      </c>
      <c r="Y4" s="2"/>
      <c r="Z4" s="10">
        <v>1.15277454568772</v>
      </c>
      <c r="AA4" s="10">
        <v>0.0354637979629748</v>
      </c>
      <c r="AB4" s="10">
        <v>0.105923922277979</v>
      </c>
      <c r="AC4" s="10">
        <v>9.26761241610738</v>
      </c>
      <c r="AD4" s="10">
        <v>13.7873520197129</v>
      </c>
      <c r="AE4" s="10">
        <v>2.19290503497884</v>
      </c>
      <c r="AF4" s="10">
        <v>0.0674622296297187</v>
      </c>
      <c r="AG4" s="10">
        <v>0.201497424936212</v>
      </c>
      <c r="AH4" s="10">
        <v>17.6296345244074</v>
      </c>
      <c r="AI4" s="10">
        <v>26.2274646644083</v>
      </c>
      <c r="AJ4" s="10">
        <v>32.5056709067441</v>
      </c>
      <c r="AK4" s="10">
        <v>0.207012132950547</v>
      </c>
      <c r="AL4" s="13">
        <v>119</v>
      </c>
      <c r="AM4" s="13">
        <v>103.229205090582</v>
      </c>
      <c r="AO4" s="4" t="s">
        <v>48</v>
      </c>
      <c r="AP4" s="4" t="s">
        <v>49</v>
      </c>
      <c r="AQ4" s="4">
        <v>23</v>
      </c>
      <c r="AR4" s="4" t="s">
        <v>50</v>
      </c>
      <c r="AS4" s="4">
        <v>3</v>
      </c>
      <c r="AT4" s="4">
        <v>141</v>
      </c>
      <c r="AU4" s="4">
        <v>151</v>
      </c>
      <c r="AV4" s="4">
        <v>281.82</v>
      </c>
      <c r="AW4" s="23">
        <v>0.721565212076763</v>
      </c>
      <c r="AX4" s="25"/>
      <c r="AY4" s="26" t="s">
        <v>52</v>
      </c>
      <c r="AZ4" s="26"/>
      <c r="BA4" s="26"/>
      <c r="BB4" s="27">
        <v>98.26</v>
      </c>
      <c r="BC4" s="27"/>
      <c r="BD4" s="28" t="s">
        <v>53</v>
      </c>
      <c r="BE4" s="28"/>
      <c r="BF4" s="28"/>
      <c r="BG4" s="28">
        <v>252.36</v>
      </c>
      <c r="BH4" s="28"/>
      <c r="BI4" s="28"/>
      <c r="BJ4" s="28">
        <v>264.19</v>
      </c>
      <c r="BK4" s="28"/>
      <c r="BL4" s="28"/>
    </row>
    <row r="5" spans="1:64">
      <c r="A5" s="5">
        <v>369</v>
      </c>
      <c r="B5" s="6" t="s">
        <v>48</v>
      </c>
      <c r="C5" s="6" t="s">
        <v>49</v>
      </c>
      <c r="D5" s="6">
        <v>23</v>
      </c>
      <c r="E5" s="6" t="s">
        <v>50</v>
      </c>
      <c r="F5" s="6">
        <v>3</v>
      </c>
      <c r="G5" s="6" t="s">
        <v>51</v>
      </c>
      <c r="H5" s="6">
        <v>17</v>
      </c>
      <c r="I5" s="6">
        <v>19</v>
      </c>
      <c r="J5" s="6">
        <v>280.57</v>
      </c>
      <c r="K5" s="6">
        <v>280.59</v>
      </c>
      <c r="L5" s="6">
        <f t="shared" si="0"/>
        <v>280.58</v>
      </c>
      <c r="N5" s="11">
        <v>18.32106</v>
      </c>
      <c r="O5" s="11">
        <v>0.612159</v>
      </c>
      <c r="P5" s="11">
        <v>92.1875866967025</v>
      </c>
      <c r="Q5" s="11">
        <v>1.09886316705012</v>
      </c>
      <c r="R5" s="11">
        <v>1.43274768310059</v>
      </c>
      <c r="S5" s="11">
        <v>1.7222975410123</v>
      </c>
      <c r="T5" s="11">
        <v>74.5576721124065</v>
      </c>
      <c r="U5" s="10">
        <v>1.149</v>
      </c>
      <c r="V5" s="10">
        <v>1.6556</v>
      </c>
      <c r="W5" s="10">
        <v>1.41829896559746</v>
      </c>
      <c r="X5" s="10">
        <v>7.83870029449463</v>
      </c>
      <c r="Z5" s="10" t="s">
        <v>54</v>
      </c>
      <c r="AA5" s="10" t="s">
        <v>54</v>
      </c>
      <c r="AB5" s="10" t="s">
        <v>54</v>
      </c>
      <c r="AC5" s="10" t="s">
        <v>54</v>
      </c>
      <c r="AD5" s="10" t="s">
        <v>54</v>
      </c>
      <c r="AE5" s="10" t="s">
        <v>54</v>
      </c>
      <c r="AF5" s="10" t="s">
        <v>54</v>
      </c>
      <c r="AG5" s="10" t="s">
        <v>54</v>
      </c>
      <c r="AH5" s="10" t="s">
        <v>54</v>
      </c>
      <c r="AI5" s="10" t="s">
        <v>54</v>
      </c>
      <c r="AJ5" s="10" t="s">
        <v>54</v>
      </c>
      <c r="AK5" s="10" t="s">
        <v>54</v>
      </c>
      <c r="AL5" s="10" t="s">
        <v>54</v>
      </c>
      <c r="AM5" s="10" t="s">
        <v>54</v>
      </c>
      <c r="AO5" s="4" t="s">
        <v>48</v>
      </c>
      <c r="AP5" s="4" t="s">
        <v>49</v>
      </c>
      <c r="AQ5" s="4">
        <v>24</v>
      </c>
      <c r="AR5" s="4" t="s">
        <v>50</v>
      </c>
      <c r="AS5" s="4">
        <v>4</v>
      </c>
      <c r="AT5" s="4">
        <v>141</v>
      </c>
      <c r="AU5" s="4">
        <v>151</v>
      </c>
      <c r="AV5" s="4">
        <v>292.92</v>
      </c>
      <c r="AW5" s="23">
        <v>0.698651517505122</v>
      </c>
      <c r="AX5" s="25"/>
      <c r="AY5" s="29" t="s">
        <v>55</v>
      </c>
      <c r="AZ5" s="27"/>
      <c r="BA5" s="27"/>
      <c r="BB5" s="27">
        <v>103.13</v>
      </c>
      <c r="BC5" s="27"/>
      <c r="BD5" s="28" t="s">
        <v>56</v>
      </c>
      <c r="BE5" s="28"/>
      <c r="BF5" s="28"/>
      <c r="BG5" s="28">
        <v>333.79</v>
      </c>
      <c r="BH5" s="28"/>
      <c r="BI5" s="28"/>
      <c r="BJ5" s="28">
        <v>344.02</v>
      </c>
      <c r="BK5" s="28"/>
      <c r="BL5" s="28"/>
    </row>
    <row r="6" spans="1:61">
      <c r="A6" s="5">
        <v>369</v>
      </c>
      <c r="B6" s="6" t="s">
        <v>48</v>
      </c>
      <c r="C6" s="6" t="s">
        <v>49</v>
      </c>
      <c r="D6" s="6">
        <v>23</v>
      </c>
      <c r="E6" s="6" t="s">
        <v>50</v>
      </c>
      <c r="F6" s="6">
        <v>4</v>
      </c>
      <c r="G6" s="6" t="s">
        <v>51</v>
      </c>
      <c r="H6" s="6">
        <v>142</v>
      </c>
      <c r="I6" s="6">
        <v>144</v>
      </c>
      <c r="J6" s="6">
        <v>283.33</v>
      </c>
      <c r="K6" s="6">
        <v>283.35</v>
      </c>
      <c r="L6" s="6">
        <v>283.34</v>
      </c>
      <c r="N6" s="11">
        <v>17.2571152367281</v>
      </c>
      <c r="O6" s="11">
        <v>0.588203514658596</v>
      </c>
      <c r="P6" s="11">
        <v>92.8797827632221</v>
      </c>
      <c r="Q6" s="11">
        <v>1.15321491695978</v>
      </c>
      <c r="R6" s="11">
        <v>1.41601425450562</v>
      </c>
      <c r="S6" s="11">
        <v>1.73894420268562</v>
      </c>
      <c r="T6" s="11">
        <v>75.6495267459625</v>
      </c>
      <c r="U6" s="10">
        <v>1.149</v>
      </c>
      <c r="V6" s="10">
        <v>1.6556</v>
      </c>
      <c r="W6" s="10">
        <v>1.43906914596227</v>
      </c>
      <c r="X6" s="10">
        <v>6.132</v>
      </c>
      <c r="Z6" s="10" t="s">
        <v>54</v>
      </c>
      <c r="AA6" s="10" t="s">
        <v>54</v>
      </c>
      <c r="AB6" s="10" t="s">
        <v>54</v>
      </c>
      <c r="AC6" s="10" t="s">
        <v>54</v>
      </c>
      <c r="AD6" s="10" t="s">
        <v>54</v>
      </c>
      <c r="AE6" s="10" t="s">
        <v>54</v>
      </c>
      <c r="AF6" s="10" t="s">
        <v>54</v>
      </c>
      <c r="AG6" s="10" t="s">
        <v>54</v>
      </c>
      <c r="AH6" s="10" t="s">
        <v>54</v>
      </c>
      <c r="AI6" s="10" t="s">
        <v>54</v>
      </c>
      <c r="AJ6" s="10" t="s">
        <v>54</v>
      </c>
      <c r="AK6" s="10" t="s">
        <v>54</v>
      </c>
      <c r="AL6" s="10" t="s">
        <v>54</v>
      </c>
      <c r="AM6" s="10" t="s">
        <v>54</v>
      </c>
      <c r="AO6" s="4" t="s">
        <v>48</v>
      </c>
      <c r="AP6" s="4" t="s">
        <v>49</v>
      </c>
      <c r="AQ6" s="4">
        <v>25</v>
      </c>
      <c r="AR6" s="4" t="s">
        <v>50</v>
      </c>
      <c r="AS6" s="4">
        <v>5</v>
      </c>
      <c r="AT6" s="4">
        <v>90</v>
      </c>
      <c r="AU6" s="4">
        <v>100</v>
      </c>
      <c r="AV6" s="4">
        <v>303.04</v>
      </c>
      <c r="AW6" s="23">
        <v>1.70350530710891</v>
      </c>
      <c r="AX6" s="25"/>
      <c r="AY6" s="25"/>
      <c r="AZ6" s="25"/>
      <c r="BA6" s="25"/>
      <c r="BB6" s="25"/>
      <c r="BC6" s="20"/>
      <c r="BD6" s="20"/>
      <c r="BE6" s="20"/>
      <c r="BF6" s="20"/>
      <c r="BG6" s="20"/>
      <c r="BH6" s="20"/>
      <c r="BI6" s="20"/>
    </row>
    <row r="7" ht="15.6" spans="1:61">
      <c r="A7" s="5">
        <v>369</v>
      </c>
      <c r="B7" s="6" t="s">
        <v>48</v>
      </c>
      <c r="C7" s="6" t="s">
        <v>49</v>
      </c>
      <c r="D7" s="6">
        <v>24</v>
      </c>
      <c r="E7" s="6" t="s">
        <v>50</v>
      </c>
      <c r="F7" s="6">
        <v>1</v>
      </c>
      <c r="G7" s="6" t="s">
        <v>51</v>
      </c>
      <c r="H7" s="6">
        <v>22</v>
      </c>
      <c r="I7" s="6">
        <v>24</v>
      </c>
      <c r="J7" s="6">
        <v>287.22</v>
      </c>
      <c r="K7" s="6">
        <v>287.24</v>
      </c>
      <c r="L7" s="6">
        <f t="shared" si="0"/>
        <v>287.23</v>
      </c>
      <c r="N7" s="11">
        <v>18.03026</v>
      </c>
      <c r="O7" s="11">
        <v>0.589145</v>
      </c>
      <c r="P7" s="11">
        <v>91.1275306424887</v>
      </c>
      <c r="Q7" s="11">
        <v>1.08752828539</v>
      </c>
      <c r="R7" s="11">
        <v>1.33153406490418</v>
      </c>
      <c r="S7" s="11">
        <v>1.45408128104122</v>
      </c>
      <c r="T7" s="11">
        <v>81.19542169833</v>
      </c>
      <c r="U7" s="10">
        <v>1.149</v>
      </c>
      <c r="V7" s="10">
        <v>1.6556</v>
      </c>
      <c r="W7" s="10">
        <v>1.54456784048155</v>
      </c>
      <c r="X7" s="10">
        <v>5.250403881073</v>
      </c>
      <c r="Y7" s="2"/>
      <c r="Z7" s="10">
        <v>1.01805594795317</v>
      </c>
      <c r="AA7" s="10">
        <v>0.0372455841727965</v>
      </c>
      <c r="AB7" s="10">
        <v>0.107993385449239</v>
      </c>
      <c r="AC7" s="10">
        <v>3.44786411282638</v>
      </c>
      <c r="AD7" s="10">
        <v>12.7247398782075</v>
      </c>
      <c r="AE7" s="10">
        <v>1.93663194811853</v>
      </c>
      <c r="AF7" s="10">
        <v>0.0708516937407977</v>
      </c>
      <c r="AG7" s="10">
        <v>0.205434132443274</v>
      </c>
      <c r="AH7" s="10">
        <v>6.55881811514946</v>
      </c>
      <c r="AI7" s="10">
        <v>24.206074164372</v>
      </c>
      <c r="AJ7" s="10">
        <v>27.3336012996875</v>
      </c>
      <c r="AK7" s="10">
        <v>0.533955028566634</v>
      </c>
      <c r="AL7" s="13">
        <v>118.998751115619</v>
      </c>
      <c r="AM7" s="13">
        <v>116.888223436904</v>
      </c>
      <c r="AO7" s="4" t="s">
        <v>48</v>
      </c>
      <c r="AP7" s="4" t="s">
        <v>49</v>
      </c>
      <c r="AQ7" s="4">
        <v>26</v>
      </c>
      <c r="AR7" s="4" t="s">
        <v>50</v>
      </c>
      <c r="AS7" s="4">
        <v>1</v>
      </c>
      <c r="AT7" s="4">
        <v>121</v>
      </c>
      <c r="AU7" s="4">
        <v>131</v>
      </c>
      <c r="AV7" s="4">
        <v>307.42</v>
      </c>
      <c r="AW7" s="23">
        <v>3.53080812328857</v>
      </c>
      <c r="AX7" s="25"/>
      <c r="AY7" s="30" t="s">
        <v>57</v>
      </c>
      <c r="AZ7" s="25"/>
      <c r="BA7" s="25"/>
      <c r="BB7" s="25"/>
      <c r="BC7" s="20"/>
      <c r="BD7" s="20"/>
      <c r="BE7" s="20"/>
      <c r="BF7" s="20"/>
      <c r="BG7" s="20"/>
      <c r="BH7" s="20"/>
      <c r="BI7" s="20"/>
    </row>
    <row r="8" spans="1:64">
      <c r="A8" s="5">
        <v>369</v>
      </c>
      <c r="B8" s="6" t="s">
        <v>48</v>
      </c>
      <c r="C8" s="6" t="s">
        <v>49</v>
      </c>
      <c r="D8" s="6">
        <v>24</v>
      </c>
      <c r="E8" s="6" t="s">
        <v>50</v>
      </c>
      <c r="F8" s="6">
        <v>3</v>
      </c>
      <c r="G8" s="6" t="s">
        <v>51</v>
      </c>
      <c r="H8" s="6">
        <v>81</v>
      </c>
      <c r="I8" s="6">
        <v>83</v>
      </c>
      <c r="J8" s="6">
        <v>290.81</v>
      </c>
      <c r="K8" s="6">
        <v>290.83</v>
      </c>
      <c r="L8" s="6">
        <f t="shared" si="0"/>
        <v>290.82</v>
      </c>
      <c r="N8" s="11">
        <v>20.35464</v>
      </c>
      <c r="O8" s="11">
        <v>0.659863</v>
      </c>
      <c r="P8" s="11">
        <v>91.9739819681686</v>
      </c>
      <c r="Q8" s="11">
        <v>1.14932620422852</v>
      </c>
      <c r="R8" s="11">
        <v>1.80635631775538</v>
      </c>
      <c r="S8" s="11">
        <v>2.19351457824144</v>
      </c>
      <c r="T8" s="11">
        <v>87.625342866136</v>
      </c>
      <c r="U8" s="10">
        <v>1.149</v>
      </c>
      <c r="V8" s="10">
        <v>1.6556</v>
      </c>
      <c r="W8" s="10">
        <v>1.66688322778902</v>
      </c>
      <c r="X8" s="10">
        <v>6.46087980270386</v>
      </c>
      <c r="Z8" s="10" t="s">
        <v>54</v>
      </c>
      <c r="AA8" s="10" t="s">
        <v>54</v>
      </c>
      <c r="AB8" s="10" t="s">
        <v>54</v>
      </c>
      <c r="AC8" s="10" t="s">
        <v>54</v>
      </c>
      <c r="AD8" s="10" t="s">
        <v>54</v>
      </c>
      <c r="AE8" s="10" t="s">
        <v>54</v>
      </c>
      <c r="AF8" s="10" t="s">
        <v>54</v>
      </c>
      <c r="AG8" s="10" t="s">
        <v>54</v>
      </c>
      <c r="AH8" s="10" t="s">
        <v>54</v>
      </c>
      <c r="AI8" s="10" t="s">
        <v>54</v>
      </c>
      <c r="AJ8" s="10" t="s">
        <v>54</v>
      </c>
      <c r="AK8" s="10" t="s">
        <v>54</v>
      </c>
      <c r="AL8" s="10" t="s">
        <v>54</v>
      </c>
      <c r="AM8" s="10" t="s">
        <v>54</v>
      </c>
      <c r="AO8" s="4" t="s">
        <v>48</v>
      </c>
      <c r="AP8" s="4" t="s">
        <v>49</v>
      </c>
      <c r="AQ8" s="4">
        <v>27</v>
      </c>
      <c r="AR8" s="4" t="s">
        <v>50</v>
      </c>
      <c r="AS8" s="4">
        <v>2</v>
      </c>
      <c r="AT8" s="4">
        <v>140</v>
      </c>
      <c r="AU8" s="4">
        <v>150</v>
      </c>
      <c r="AV8" s="4">
        <v>318.28</v>
      </c>
      <c r="AW8" s="23">
        <v>1.18863341765143</v>
      </c>
      <c r="AX8" s="25"/>
      <c r="AY8" s="31" t="s">
        <v>58</v>
      </c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</row>
    <row r="9" spans="1:64">
      <c r="A9" s="5">
        <v>369</v>
      </c>
      <c r="B9" s="6" t="s">
        <v>48</v>
      </c>
      <c r="C9" s="6" t="s">
        <v>49</v>
      </c>
      <c r="D9" s="6">
        <v>24</v>
      </c>
      <c r="E9" s="6" t="s">
        <v>50</v>
      </c>
      <c r="F9" s="6">
        <v>5</v>
      </c>
      <c r="G9" s="6" t="s">
        <v>51</v>
      </c>
      <c r="H9" s="6">
        <v>142</v>
      </c>
      <c r="I9" s="6">
        <v>144</v>
      </c>
      <c r="J9" s="6">
        <v>294.43</v>
      </c>
      <c r="K9" s="6">
        <v>294.45</v>
      </c>
      <c r="L9" s="6">
        <f t="shared" si="0"/>
        <v>294.44</v>
      </c>
      <c r="N9" s="11">
        <v>20.07964</v>
      </c>
      <c r="O9" s="11">
        <v>0.675748</v>
      </c>
      <c r="P9" s="11">
        <v>91.2477197869152</v>
      </c>
      <c r="Q9" s="11">
        <v>1.16379266184244</v>
      </c>
      <c r="R9" s="11">
        <v>1.39112901718343</v>
      </c>
      <c r="S9" s="11">
        <v>1.70221592521822</v>
      </c>
      <c r="T9" s="11">
        <v>90.130438036239</v>
      </c>
      <c r="U9" s="10">
        <v>1.206</v>
      </c>
      <c r="V9" s="10">
        <v>1.6556</v>
      </c>
      <c r="W9" s="10">
        <v>1.79959263574634</v>
      </c>
      <c r="X9" s="10">
        <v>5.81763601303101</v>
      </c>
      <c r="Z9" s="10" t="s">
        <v>54</v>
      </c>
      <c r="AA9" s="10" t="s">
        <v>54</v>
      </c>
      <c r="AB9" s="10" t="s">
        <v>54</v>
      </c>
      <c r="AC9" s="10" t="s">
        <v>54</v>
      </c>
      <c r="AD9" s="10" t="s">
        <v>54</v>
      </c>
      <c r="AE9" s="10" t="s">
        <v>54</v>
      </c>
      <c r="AF9" s="10" t="s">
        <v>54</v>
      </c>
      <c r="AG9" s="10" t="s">
        <v>54</v>
      </c>
      <c r="AH9" s="10" t="s">
        <v>54</v>
      </c>
      <c r="AI9" s="10" t="s">
        <v>54</v>
      </c>
      <c r="AJ9" s="10" t="s">
        <v>54</v>
      </c>
      <c r="AK9" s="10" t="s">
        <v>54</v>
      </c>
      <c r="AL9" s="10" t="s">
        <v>54</v>
      </c>
      <c r="AM9" s="10" t="s">
        <v>54</v>
      </c>
      <c r="AO9" s="4" t="s">
        <v>48</v>
      </c>
      <c r="AP9" s="4" t="s">
        <v>49</v>
      </c>
      <c r="AQ9" s="4">
        <v>28</v>
      </c>
      <c r="AR9" s="4" t="s">
        <v>50</v>
      </c>
      <c r="AS9" s="4">
        <v>2</v>
      </c>
      <c r="AT9" s="4">
        <v>141</v>
      </c>
      <c r="AU9" s="4">
        <v>151</v>
      </c>
      <c r="AV9" s="4">
        <v>328.32</v>
      </c>
      <c r="AW9" s="23">
        <v>1.33568085076294</v>
      </c>
      <c r="AX9" s="25"/>
      <c r="AY9" s="31" t="s">
        <v>59</v>
      </c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</row>
    <row r="10" spans="1:64">
      <c r="A10" s="5">
        <v>369</v>
      </c>
      <c r="B10" s="6" t="s">
        <v>48</v>
      </c>
      <c r="C10" s="6" t="s">
        <v>49</v>
      </c>
      <c r="D10" s="6">
        <v>25</v>
      </c>
      <c r="E10" s="6" t="s">
        <v>50</v>
      </c>
      <c r="F10" s="6">
        <v>1</v>
      </c>
      <c r="G10" s="6" t="s">
        <v>51</v>
      </c>
      <c r="H10" s="6">
        <v>22</v>
      </c>
      <c r="I10" s="6">
        <v>24</v>
      </c>
      <c r="J10" s="6">
        <v>296.82</v>
      </c>
      <c r="K10" s="6">
        <v>296.84</v>
      </c>
      <c r="L10" s="6">
        <f t="shared" si="0"/>
        <v>296.83</v>
      </c>
      <c r="N10" s="11" t="s">
        <v>54</v>
      </c>
      <c r="O10" s="11" t="s">
        <v>54</v>
      </c>
      <c r="P10" s="11" t="s">
        <v>54</v>
      </c>
      <c r="Q10" s="11" t="s">
        <v>54</v>
      </c>
      <c r="R10" s="11" t="s">
        <v>54</v>
      </c>
      <c r="S10" s="11" t="s">
        <v>54</v>
      </c>
      <c r="T10" s="11" t="s">
        <v>54</v>
      </c>
      <c r="U10" s="10">
        <v>1.141</v>
      </c>
      <c r="V10" s="10">
        <v>1.6556</v>
      </c>
      <c r="W10" s="10" t="s">
        <v>54</v>
      </c>
      <c r="X10" s="10" t="s">
        <v>54</v>
      </c>
      <c r="Y10" s="2"/>
      <c r="Z10" s="10">
        <v>1.10752054763996</v>
      </c>
      <c r="AA10" s="10">
        <v>0.0385635971884648</v>
      </c>
      <c r="AB10" s="10">
        <v>0.0995164837261504</v>
      </c>
      <c r="AC10" s="10">
        <v>1.00964737841199</v>
      </c>
      <c r="AD10" s="10">
        <v>9.87261496</v>
      </c>
      <c r="AE10" s="10">
        <v>2.09215017230557</v>
      </c>
      <c r="AF10" s="10">
        <v>0.0728481622074587</v>
      </c>
      <c r="AG10" s="10">
        <v>0.187990578611454</v>
      </c>
      <c r="AH10" s="10">
        <v>1.90726387985643</v>
      </c>
      <c r="AI10" s="10">
        <v>18.6497606149924</v>
      </c>
      <c r="AJ10" s="10">
        <v>28.7193267326017</v>
      </c>
      <c r="AK10" s="10" t="s">
        <v>54</v>
      </c>
      <c r="AL10" s="13">
        <v>129.718472765073</v>
      </c>
      <c r="AM10" s="13">
        <v>117.125116135762</v>
      </c>
      <c r="AO10"/>
      <c r="AP10"/>
      <c r="AQ10"/>
      <c r="AR10"/>
      <c r="AS10"/>
      <c r="AT10"/>
      <c r="AU10"/>
      <c r="AV10"/>
      <c r="AW10"/>
      <c r="AX10" s="25"/>
      <c r="AY10" s="31" t="s">
        <v>60</v>
      </c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</row>
    <row r="11" spans="1:61">
      <c r="A11" s="5">
        <v>369</v>
      </c>
      <c r="B11" s="7" t="s">
        <v>48</v>
      </c>
      <c r="C11" s="7" t="s">
        <v>49</v>
      </c>
      <c r="D11" s="7">
        <v>25</v>
      </c>
      <c r="E11" s="7" t="s">
        <v>50</v>
      </c>
      <c r="F11" s="7">
        <v>2</v>
      </c>
      <c r="G11" s="7" t="s">
        <v>51</v>
      </c>
      <c r="H11" s="7">
        <v>32</v>
      </c>
      <c r="I11" s="7">
        <v>34</v>
      </c>
      <c r="J11" s="7">
        <v>298.43</v>
      </c>
      <c r="K11" s="7">
        <v>298.45</v>
      </c>
      <c r="L11" s="6">
        <f t="shared" si="0"/>
        <v>298.44</v>
      </c>
      <c r="N11" s="11">
        <v>18.89572</v>
      </c>
      <c r="O11" s="11">
        <v>0.706337</v>
      </c>
      <c r="P11" s="11">
        <v>91.7756241703158</v>
      </c>
      <c r="Q11" s="11">
        <v>1.28959628342288</v>
      </c>
      <c r="R11" s="11">
        <v>1.23641459753463</v>
      </c>
      <c r="S11" s="11">
        <v>1.78970471675956</v>
      </c>
      <c r="T11" s="11">
        <v>74.2946121643238</v>
      </c>
      <c r="U11" s="10">
        <v>1.141</v>
      </c>
      <c r="V11" s="10">
        <v>1.6556</v>
      </c>
      <c r="W11" s="10">
        <v>1.40345464445049</v>
      </c>
      <c r="X11" s="10">
        <v>7.87467765808105</v>
      </c>
      <c r="Z11" s="10" t="s">
        <v>54</v>
      </c>
      <c r="AA11" s="10" t="s">
        <v>54</v>
      </c>
      <c r="AB11" s="10" t="s">
        <v>54</v>
      </c>
      <c r="AC11" s="10" t="s">
        <v>54</v>
      </c>
      <c r="AD11" s="10" t="s">
        <v>54</v>
      </c>
      <c r="AE11" s="10" t="s">
        <v>54</v>
      </c>
      <c r="AF11" s="10" t="s">
        <v>54</v>
      </c>
      <c r="AG11" s="10" t="s">
        <v>54</v>
      </c>
      <c r="AH11" s="10" t="s">
        <v>54</v>
      </c>
      <c r="AI11" s="10" t="s">
        <v>54</v>
      </c>
      <c r="AJ11" s="10" t="s">
        <v>54</v>
      </c>
      <c r="AK11" s="10" t="s">
        <v>54</v>
      </c>
      <c r="AL11" s="10" t="s">
        <v>54</v>
      </c>
      <c r="AM11" s="10" t="s">
        <v>54</v>
      </c>
      <c r="AO11"/>
      <c r="AP11"/>
      <c r="AQ11"/>
      <c r="AR11"/>
      <c r="AS11"/>
      <c r="AT11"/>
      <c r="AU11"/>
      <c r="AV11"/>
      <c r="AW11"/>
      <c r="AX11" s="25"/>
      <c r="AY11" s="25"/>
      <c r="AZ11" s="25"/>
      <c r="BA11" s="25"/>
      <c r="BB11" s="25"/>
      <c r="BC11" s="20"/>
      <c r="BD11" s="20"/>
      <c r="BE11" s="20"/>
      <c r="BF11" s="20"/>
      <c r="BG11" s="20"/>
      <c r="BH11" s="20"/>
      <c r="BI11" s="20"/>
    </row>
    <row r="12" spans="1:61">
      <c r="A12" s="5">
        <v>369</v>
      </c>
      <c r="B12" s="7" t="s">
        <v>48</v>
      </c>
      <c r="C12" s="7" t="s">
        <v>49</v>
      </c>
      <c r="D12" s="7">
        <v>25</v>
      </c>
      <c r="E12" s="7" t="s">
        <v>50</v>
      </c>
      <c r="F12" s="7">
        <v>3</v>
      </c>
      <c r="G12" s="7" t="s">
        <v>51</v>
      </c>
      <c r="H12" s="7">
        <v>45</v>
      </c>
      <c r="I12" s="7">
        <v>47</v>
      </c>
      <c r="J12" s="7">
        <v>300.06</v>
      </c>
      <c r="K12" s="7">
        <v>300.08</v>
      </c>
      <c r="L12" s="6">
        <f t="shared" si="0"/>
        <v>300.07</v>
      </c>
      <c r="N12" s="11">
        <v>17.23046</v>
      </c>
      <c r="O12" s="11">
        <v>0.622202</v>
      </c>
      <c r="P12" s="11">
        <v>90.1068967575928</v>
      </c>
      <c r="Q12" s="11">
        <v>1.15242742130402</v>
      </c>
      <c r="R12" s="11">
        <v>1.35580251505507</v>
      </c>
      <c r="S12" s="11">
        <v>1.71774718586723</v>
      </c>
      <c r="T12" s="11">
        <v>83.5337244439414</v>
      </c>
      <c r="U12" s="10">
        <v>1.141</v>
      </c>
      <c r="V12" s="10">
        <v>1.6556</v>
      </c>
      <c r="W12" s="10">
        <v>1.57798513410093</v>
      </c>
      <c r="X12" s="10">
        <v>5.44209337234497</v>
      </c>
      <c r="Y12" s="2"/>
      <c r="Z12" s="10">
        <v>1.37508340712223</v>
      </c>
      <c r="AA12" s="10">
        <v>0.0501477863330125</v>
      </c>
      <c r="AB12" s="10">
        <v>0.392958214542025</v>
      </c>
      <c r="AC12" s="10">
        <v>4.29609392666667</v>
      </c>
      <c r="AD12" s="10">
        <v>7.96041826455814</v>
      </c>
      <c r="AE12" s="10">
        <v>2.59758700935681</v>
      </c>
      <c r="AF12" s="10">
        <v>0.0947311542353994</v>
      </c>
      <c r="AG12" s="10">
        <v>0.742313628415181</v>
      </c>
      <c r="AH12" s="10">
        <v>8.11549155279283</v>
      </c>
      <c r="AI12" s="10">
        <v>15.0375453343136</v>
      </c>
      <c r="AJ12" s="10">
        <v>27.4206202840305</v>
      </c>
      <c r="AK12" s="10">
        <v>0.452591295636569</v>
      </c>
      <c r="AL12" s="13">
        <v>90.4986554022989</v>
      </c>
      <c r="AM12" s="13">
        <v>65.8132117176035</v>
      </c>
      <c r="AO12"/>
      <c r="AP12"/>
      <c r="AQ12"/>
      <c r="AR12"/>
      <c r="AS12"/>
      <c r="AT12"/>
      <c r="AU12"/>
      <c r="AV12"/>
      <c r="AW12"/>
      <c r="AX12" s="25"/>
      <c r="AY12" s="25"/>
      <c r="AZ12" s="25"/>
      <c r="BA12" s="25"/>
      <c r="BB12" s="25"/>
      <c r="BC12" s="20"/>
      <c r="BD12" s="20"/>
      <c r="BE12" s="20"/>
      <c r="BF12" s="20"/>
      <c r="BG12" s="20"/>
      <c r="BH12" s="20"/>
      <c r="BI12" s="20"/>
    </row>
    <row r="13" spans="1:61">
      <c r="A13" s="5">
        <v>369</v>
      </c>
      <c r="B13" s="7" t="s">
        <v>48</v>
      </c>
      <c r="C13" s="7" t="s">
        <v>49</v>
      </c>
      <c r="D13" s="7">
        <v>25</v>
      </c>
      <c r="E13" s="7" t="s">
        <v>50</v>
      </c>
      <c r="F13" s="7">
        <v>3</v>
      </c>
      <c r="G13" s="7" t="s">
        <v>51</v>
      </c>
      <c r="H13" s="7">
        <v>139</v>
      </c>
      <c r="I13" s="7">
        <v>141</v>
      </c>
      <c r="J13" s="7">
        <v>300.99</v>
      </c>
      <c r="K13" s="7">
        <v>301.01</v>
      </c>
      <c r="L13" s="6">
        <f t="shared" si="0"/>
        <v>301</v>
      </c>
      <c r="N13" s="11">
        <v>17.55492</v>
      </c>
      <c r="O13" s="11">
        <v>0.563563</v>
      </c>
      <c r="P13" s="11">
        <v>91.8904534875026</v>
      </c>
      <c r="Q13" s="11">
        <v>1.06863713468208</v>
      </c>
      <c r="R13" s="11">
        <v>1.44689008015315</v>
      </c>
      <c r="S13" s="11">
        <v>1.65307013254043</v>
      </c>
      <c r="T13" s="11">
        <v>71.8636834472757</v>
      </c>
      <c r="U13" s="10">
        <v>1.141</v>
      </c>
      <c r="V13" s="10">
        <v>1.6556</v>
      </c>
      <c r="W13" s="10">
        <v>1.35753343833768</v>
      </c>
      <c r="X13" s="10">
        <v>6.01996850967407</v>
      </c>
      <c r="Y13" s="2"/>
      <c r="Z13" s="10">
        <v>1.80474936189752</v>
      </c>
      <c r="AA13" s="10">
        <v>0.0617203021090633</v>
      </c>
      <c r="AB13" s="10">
        <v>0.664874325519108</v>
      </c>
      <c r="AC13" s="10">
        <v>6.36747453</v>
      </c>
      <c r="AD13" s="10">
        <v>8.98300006047619</v>
      </c>
      <c r="AE13" s="10">
        <v>3.40924301269915</v>
      </c>
      <c r="AF13" s="10">
        <v>0.116592094807984</v>
      </c>
      <c r="AG13" s="10">
        <v>1.25597392992889</v>
      </c>
      <c r="AH13" s="10">
        <v>12.0284115391614</v>
      </c>
      <c r="AI13" s="10">
        <v>16.9692428410419</v>
      </c>
      <c r="AJ13" s="10">
        <v>29.2407732986858</v>
      </c>
      <c r="AK13" s="10">
        <v>0.276581635301611</v>
      </c>
      <c r="AL13" s="13">
        <v>109.738285957447</v>
      </c>
      <c r="AM13" s="13">
        <v>60.8052776049012</v>
      </c>
      <c r="AO13"/>
      <c r="AP13"/>
      <c r="AQ13"/>
      <c r="AR13"/>
      <c r="AS13"/>
      <c r="AT13"/>
      <c r="AU13"/>
      <c r="AV13"/>
      <c r="AW13"/>
      <c r="AX13" s="25"/>
      <c r="AY13" s="25"/>
      <c r="AZ13" s="25"/>
      <c r="BA13" s="25"/>
      <c r="BB13" s="25"/>
      <c r="BC13" s="20"/>
      <c r="BD13" s="20"/>
      <c r="BE13" s="20"/>
      <c r="BF13" s="20"/>
      <c r="BG13" s="20"/>
      <c r="BH13" s="20"/>
      <c r="BI13" s="20"/>
    </row>
    <row r="14" spans="1:61">
      <c r="A14" s="5">
        <v>369</v>
      </c>
      <c r="B14" s="7" t="s">
        <v>48</v>
      </c>
      <c r="C14" s="7" t="s">
        <v>49</v>
      </c>
      <c r="D14" s="7">
        <v>25</v>
      </c>
      <c r="E14" s="7" t="s">
        <v>50</v>
      </c>
      <c r="F14" s="7">
        <v>4</v>
      </c>
      <c r="G14" s="7" t="s">
        <v>51</v>
      </c>
      <c r="H14" s="7">
        <v>82</v>
      </c>
      <c r="I14" s="7">
        <v>84</v>
      </c>
      <c r="J14" s="7">
        <v>301.93</v>
      </c>
      <c r="K14" s="7">
        <v>301.95</v>
      </c>
      <c r="L14" s="6">
        <f t="shared" si="0"/>
        <v>301.94</v>
      </c>
      <c r="N14" s="11">
        <v>16.42734</v>
      </c>
      <c r="O14" s="11">
        <v>0.611469</v>
      </c>
      <c r="P14" s="11">
        <v>91.4076691767446</v>
      </c>
      <c r="Q14" s="11">
        <v>1.12365514690162</v>
      </c>
      <c r="R14" s="11">
        <v>1.32116824323092</v>
      </c>
      <c r="S14" s="11">
        <v>1.55335146165158</v>
      </c>
      <c r="T14" s="11">
        <v>83.0668384783461</v>
      </c>
      <c r="U14" s="10">
        <v>1.141</v>
      </c>
      <c r="V14" s="10">
        <v>1.6556</v>
      </c>
      <c r="W14" s="10">
        <v>1.569165473324</v>
      </c>
      <c r="X14" s="10">
        <v>8.76477813720703</v>
      </c>
      <c r="Y14" s="2"/>
      <c r="Z14" s="10">
        <v>1.43529737504971</v>
      </c>
      <c r="AA14" s="10">
        <v>0.0521599164788546</v>
      </c>
      <c r="AB14" s="10">
        <v>0.373532773226989</v>
      </c>
      <c r="AC14" s="10">
        <v>3.85998456</v>
      </c>
      <c r="AD14" s="10">
        <v>13.3694008292611</v>
      </c>
      <c r="AE14" s="10">
        <v>2.71133357924495</v>
      </c>
      <c r="AF14" s="10">
        <v>0.0985321477612489</v>
      </c>
      <c r="AG14" s="10">
        <v>0.705618200523602</v>
      </c>
      <c r="AH14" s="10">
        <v>7.29166368922858</v>
      </c>
      <c r="AI14" s="10">
        <v>25.2553275947471</v>
      </c>
      <c r="AJ14" s="10">
        <v>27.5172483382249</v>
      </c>
      <c r="AK14" s="10">
        <v>0.495036602761147</v>
      </c>
      <c r="AL14" s="13">
        <v>90.4606209366391</v>
      </c>
      <c r="AM14" s="13">
        <v>63.0256994189139</v>
      </c>
      <c r="AO14"/>
      <c r="AP14"/>
      <c r="AQ14"/>
      <c r="AR14"/>
      <c r="AS14"/>
      <c r="AT14"/>
      <c r="AU14"/>
      <c r="AV14"/>
      <c r="AW14"/>
      <c r="AX14" s="25"/>
      <c r="AY14" s="25"/>
      <c r="AZ14" s="25"/>
      <c r="BA14" s="25"/>
      <c r="BB14" s="25"/>
      <c r="BC14" s="20"/>
      <c r="BD14" s="20"/>
      <c r="BE14" s="20"/>
      <c r="BF14" s="20"/>
      <c r="BG14" s="20"/>
      <c r="BH14" s="20"/>
      <c r="BI14" s="20"/>
    </row>
    <row r="15" spans="1:61">
      <c r="A15" s="5">
        <v>369</v>
      </c>
      <c r="B15" s="7" t="s">
        <v>48</v>
      </c>
      <c r="C15" s="7" t="s">
        <v>49</v>
      </c>
      <c r="D15" s="7">
        <v>25</v>
      </c>
      <c r="E15" s="7" t="s">
        <v>50</v>
      </c>
      <c r="F15" s="7">
        <v>6</v>
      </c>
      <c r="G15" s="7" t="s">
        <v>51</v>
      </c>
      <c r="H15" s="7">
        <v>3</v>
      </c>
      <c r="I15" s="7">
        <v>5</v>
      </c>
      <c r="J15" s="7">
        <v>303.17</v>
      </c>
      <c r="K15" s="7">
        <v>303.19</v>
      </c>
      <c r="L15" s="6">
        <f t="shared" si="0"/>
        <v>303.18</v>
      </c>
      <c r="N15" s="11">
        <v>17.30591</v>
      </c>
      <c r="O15" s="11">
        <v>0.659407</v>
      </c>
      <c r="P15" s="11">
        <v>91.8986704604791</v>
      </c>
      <c r="Q15" s="11">
        <v>1.3391881139406</v>
      </c>
      <c r="R15" s="11">
        <v>1.1639806193552</v>
      </c>
      <c r="S15" s="11">
        <v>1.70954360343105</v>
      </c>
      <c r="T15" s="11">
        <v>64.7668679515812</v>
      </c>
      <c r="U15" s="10">
        <v>1.114</v>
      </c>
      <c r="V15" s="10">
        <v>1.6556</v>
      </c>
      <c r="W15" s="10">
        <v>1.19452021610831</v>
      </c>
      <c r="X15" s="10">
        <v>6.50912380218506</v>
      </c>
      <c r="Z15" s="10" t="s">
        <v>54</v>
      </c>
      <c r="AA15" s="10" t="s">
        <v>54</v>
      </c>
      <c r="AB15" s="10" t="s">
        <v>54</v>
      </c>
      <c r="AC15" s="10" t="s">
        <v>54</v>
      </c>
      <c r="AD15" s="10" t="s">
        <v>54</v>
      </c>
      <c r="AE15" s="10" t="s">
        <v>54</v>
      </c>
      <c r="AF15" s="10" t="s">
        <v>54</v>
      </c>
      <c r="AG15" s="10" t="s">
        <v>54</v>
      </c>
      <c r="AH15" s="10" t="s">
        <v>54</v>
      </c>
      <c r="AI15" s="10" t="s">
        <v>54</v>
      </c>
      <c r="AJ15" s="10" t="s">
        <v>54</v>
      </c>
      <c r="AK15" s="10" t="s">
        <v>54</v>
      </c>
      <c r="AL15" s="10" t="s">
        <v>54</v>
      </c>
      <c r="AM15" s="10" t="s">
        <v>54</v>
      </c>
      <c r="AO15"/>
      <c r="AP15"/>
      <c r="AQ15"/>
      <c r="AR15"/>
      <c r="AS15"/>
      <c r="AT15"/>
      <c r="AU15"/>
      <c r="AV15"/>
      <c r="AW15"/>
      <c r="AX15" s="25"/>
      <c r="AY15" s="25"/>
      <c r="AZ15" s="25"/>
      <c r="BA15" s="25"/>
      <c r="BB15" s="25"/>
      <c r="BC15" s="20"/>
      <c r="BD15" s="20"/>
      <c r="BE15" s="20"/>
      <c r="BF15" s="20"/>
      <c r="BG15" s="20"/>
      <c r="BH15" s="20"/>
      <c r="BI15" s="20"/>
    </row>
    <row r="16" spans="1:61">
      <c r="A16" s="5">
        <v>369</v>
      </c>
      <c r="B16" s="7" t="s">
        <v>48</v>
      </c>
      <c r="C16" s="7" t="s">
        <v>49</v>
      </c>
      <c r="D16" s="7">
        <v>25</v>
      </c>
      <c r="E16" s="7" t="s">
        <v>50</v>
      </c>
      <c r="F16" s="7">
        <v>6</v>
      </c>
      <c r="G16" s="7" t="s">
        <v>51</v>
      </c>
      <c r="H16" s="7">
        <v>30</v>
      </c>
      <c r="I16" s="7">
        <v>32</v>
      </c>
      <c r="J16" s="7">
        <v>303.43</v>
      </c>
      <c r="K16" s="7">
        <v>303.45</v>
      </c>
      <c r="L16" s="6">
        <f t="shared" si="0"/>
        <v>303.44</v>
      </c>
      <c r="N16" s="11">
        <v>14.59992</v>
      </c>
      <c r="O16" s="11">
        <v>0.524956</v>
      </c>
      <c r="P16" s="11">
        <v>91.2509440577337</v>
      </c>
      <c r="Q16" s="11">
        <v>1.11536432422461</v>
      </c>
      <c r="R16" s="11">
        <v>1.39494582181968</v>
      </c>
      <c r="S16" s="11">
        <v>1.72779504337268</v>
      </c>
      <c r="T16" s="11">
        <v>60.1566520387864</v>
      </c>
      <c r="U16" s="10">
        <v>1.114</v>
      </c>
      <c r="V16" s="10">
        <v>1.6556</v>
      </c>
      <c r="W16" s="10">
        <v>1.10949223370572</v>
      </c>
      <c r="X16" s="10">
        <v>6.17633581161499</v>
      </c>
      <c r="Y16" s="2"/>
      <c r="Z16" s="10">
        <v>1.29929730774335</v>
      </c>
      <c r="AA16" s="10">
        <v>0.0508223309667574</v>
      </c>
      <c r="AB16" s="10">
        <v>0.33058168688789</v>
      </c>
      <c r="AC16" s="10">
        <v>8.59829894</v>
      </c>
      <c r="AD16" s="10">
        <v>12.4715782410377</v>
      </c>
      <c r="AE16" s="10">
        <v>2.39634391768768</v>
      </c>
      <c r="AF16" s="10">
        <v>0.0937335765794998</v>
      </c>
      <c r="AG16" s="10">
        <v>0.609704499464112</v>
      </c>
      <c r="AH16" s="10">
        <v>15.8581729097213</v>
      </c>
      <c r="AI16" s="10">
        <v>23.0018106585503</v>
      </c>
      <c r="AJ16" s="12">
        <v>25.5654804301128</v>
      </c>
      <c r="AK16" s="10">
        <v>0.19079127872574</v>
      </c>
      <c r="AL16" s="13">
        <v>127.688600804598</v>
      </c>
      <c r="AM16" s="13">
        <v>98.2751215165454</v>
      </c>
      <c r="AO16"/>
      <c r="AP16"/>
      <c r="AQ16"/>
      <c r="AR16"/>
      <c r="AS16"/>
      <c r="AT16"/>
      <c r="AU16"/>
      <c r="AV16"/>
      <c r="AW16"/>
      <c r="AX16" s="25"/>
      <c r="AY16" s="25"/>
      <c r="AZ16" s="25"/>
      <c r="BA16" s="25"/>
      <c r="BB16" s="25"/>
      <c r="BC16" s="20"/>
      <c r="BD16" s="20"/>
      <c r="BE16" s="20"/>
      <c r="BF16" s="20"/>
      <c r="BG16" s="20"/>
      <c r="BH16" s="20"/>
      <c r="BI16" s="20"/>
    </row>
    <row r="17" spans="1:61">
      <c r="A17" s="5">
        <v>369</v>
      </c>
      <c r="B17" s="7" t="s">
        <v>48</v>
      </c>
      <c r="C17" s="7" t="s">
        <v>49</v>
      </c>
      <c r="D17" s="7">
        <v>25</v>
      </c>
      <c r="E17" s="7" t="s">
        <v>50</v>
      </c>
      <c r="F17" s="7">
        <v>6</v>
      </c>
      <c r="G17" s="7" t="s">
        <v>51</v>
      </c>
      <c r="H17" s="7">
        <v>60</v>
      </c>
      <c r="I17" s="7">
        <v>62</v>
      </c>
      <c r="J17" s="7">
        <v>303.73</v>
      </c>
      <c r="K17" s="7">
        <v>303.75</v>
      </c>
      <c r="L17" s="6">
        <f t="shared" si="0"/>
        <v>303.74</v>
      </c>
      <c r="N17" s="11">
        <v>15.29009</v>
      </c>
      <c r="O17" s="11">
        <v>0.517465</v>
      </c>
      <c r="P17" s="11">
        <v>91.6898278529131</v>
      </c>
      <c r="Q17" s="11">
        <v>1.08199448973936</v>
      </c>
      <c r="R17" s="11">
        <v>1.49184081131965</v>
      </c>
      <c r="S17" s="11">
        <v>1.74886652424961</v>
      </c>
      <c r="T17" s="11">
        <v>74.7493511709819</v>
      </c>
      <c r="U17" s="10">
        <v>1.114</v>
      </c>
      <c r="V17" s="10">
        <v>1.6556</v>
      </c>
      <c r="W17" s="10">
        <v>1.37863098739727</v>
      </c>
      <c r="X17" s="10">
        <v>5.27277803421021</v>
      </c>
      <c r="Y17" s="2"/>
      <c r="Z17" s="10">
        <v>1.46149543898381</v>
      </c>
      <c r="AA17" s="10">
        <v>0.0524065591604275</v>
      </c>
      <c r="AB17" s="10">
        <v>0.387215797005266</v>
      </c>
      <c r="AC17" s="10">
        <v>4.05915043</v>
      </c>
      <c r="AD17" s="10">
        <v>12.6451282075648</v>
      </c>
      <c r="AE17" s="10">
        <v>2.6954921595427</v>
      </c>
      <c r="AF17" s="10">
        <v>0.0966554294714482</v>
      </c>
      <c r="AG17" s="10">
        <v>0.714156963503417</v>
      </c>
      <c r="AH17" s="10">
        <v>7.48644700942551</v>
      </c>
      <c r="AI17" s="10">
        <v>23.3218955261349</v>
      </c>
      <c r="AJ17" s="10">
        <v>27.8876435010714</v>
      </c>
      <c r="AK17" s="10">
        <v>0.39837691648084</v>
      </c>
      <c r="AL17" s="13">
        <v>100.121917483444</v>
      </c>
      <c r="AM17" s="13">
        <v>68.5064864472376</v>
      </c>
      <c r="AO17"/>
      <c r="AP17"/>
      <c r="AQ17"/>
      <c r="AR17"/>
      <c r="AS17"/>
      <c r="AT17"/>
      <c r="AU17"/>
      <c r="AV17"/>
      <c r="AW17"/>
      <c r="AX17" s="25"/>
      <c r="AY17" s="25"/>
      <c r="AZ17" s="25"/>
      <c r="BA17" s="25"/>
      <c r="BB17" s="25"/>
      <c r="BC17" s="20"/>
      <c r="BD17" s="20"/>
      <c r="BE17" s="20"/>
      <c r="BF17" s="20"/>
      <c r="BG17" s="20"/>
      <c r="BH17" s="20"/>
      <c r="BI17" s="20"/>
    </row>
    <row r="18" spans="1:61">
      <c r="A18" s="5">
        <v>369</v>
      </c>
      <c r="B18" s="7" t="s">
        <v>48</v>
      </c>
      <c r="C18" s="7" t="s">
        <v>49</v>
      </c>
      <c r="D18" s="7">
        <v>25</v>
      </c>
      <c r="E18" s="7" t="s">
        <v>50</v>
      </c>
      <c r="F18" s="7">
        <v>7</v>
      </c>
      <c r="G18" s="7" t="s">
        <v>51</v>
      </c>
      <c r="H18" s="7">
        <v>4</v>
      </c>
      <c r="I18" s="7">
        <v>6</v>
      </c>
      <c r="J18" s="7">
        <f>304.135+0.005</f>
        <v>304.14</v>
      </c>
      <c r="K18" s="7">
        <f>304.155+0.005</f>
        <v>304.16</v>
      </c>
      <c r="L18" s="6">
        <f t="shared" si="0"/>
        <v>304.15</v>
      </c>
      <c r="N18" s="11">
        <v>17.40181</v>
      </c>
      <c r="O18" s="11">
        <v>0.629519</v>
      </c>
      <c r="P18" s="11">
        <v>92.1551160028915</v>
      </c>
      <c r="Q18" s="11">
        <v>1.31762252983888</v>
      </c>
      <c r="R18" s="11">
        <v>1.26582879171081</v>
      </c>
      <c r="S18" s="11">
        <v>1.87184170398959</v>
      </c>
      <c r="T18" s="11">
        <v>64.2635704258308</v>
      </c>
      <c r="U18" s="10">
        <v>1.114</v>
      </c>
      <c r="V18" s="10">
        <v>1.6556</v>
      </c>
      <c r="W18" s="10">
        <v>1.18523770657464</v>
      </c>
      <c r="X18" s="10">
        <v>8.6682186126709</v>
      </c>
      <c r="Z18" s="10" t="s">
        <v>54</v>
      </c>
      <c r="AA18" s="10" t="s">
        <v>54</v>
      </c>
      <c r="AB18" s="10" t="s">
        <v>54</v>
      </c>
      <c r="AC18" s="10" t="s">
        <v>54</v>
      </c>
      <c r="AD18" s="10" t="s">
        <v>54</v>
      </c>
      <c r="AE18" s="10" t="s">
        <v>54</v>
      </c>
      <c r="AF18" s="10" t="s">
        <v>54</v>
      </c>
      <c r="AG18" s="10" t="s">
        <v>54</v>
      </c>
      <c r="AH18" s="10" t="s">
        <v>54</v>
      </c>
      <c r="AI18" s="10" t="s">
        <v>54</v>
      </c>
      <c r="AJ18" s="10" t="s">
        <v>54</v>
      </c>
      <c r="AK18" s="10" t="s">
        <v>54</v>
      </c>
      <c r="AL18" s="10" t="s">
        <v>54</v>
      </c>
      <c r="AM18" s="10" t="s">
        <v>54</v>
      </c>
      <c r="AO18" s="18"/>
      <c r="AP18"/>
      <c r="AQ18"/>
      <c r="AR18"/>
      <c r="AS18"/>
      <c r="AT18"/>
      <c r="AU18"/>
      <c r="AV18"/>
      <c r="AW18"/>
      <c r="AX18" s="25"/>
      <c r="AY18" s="25"/>
      <c r="AZ18" s="25"/>
      <c r="BA18" s="25"/>
      <c r="BB18" s="25"/>
      <c r="BC18" s="20"/>
      <c r="BD18" s="20"/>
      <c r="BE18" s="20"/>
      <c r="BF18" s="20"/>
      <c r="BG18" s="20"/>
      <c r="BH18" s="20"/>
      <c r="BI18" s="20"/>
    </row>
    <row r="19" spans="1:61">
      <c r="A19" s="5">
        <v>369</v>
      </c>
      <c r="B19" s="7" t="s">
        <v>48</v>
      </c>
      <c r="C19" s="7" t="s">
        <v>49</v>
      </c>
      <c r="D19" s="7">
        <v>25</v>
      </c>
      <c r="E19" s="7" t="s">
        <v>50</v>
      </c>
      <c r="F19" s="7">
        <v>7</v>
      </c>
      <c r="G19" s="7" t="s">
        <v>51</v>
      </c>
      <c r="H19" s="7">
        <v>46</v>
      </c>
      <c r="I19" s="7">
        <v>48</v>
      </c>
      <c r="J19" s="7">
        <v>304.56</v>
      </c>
      <c r="K19" s="7">
        <v>304.58</v>
      </c>
      <c r="L19" s="6">
        <f t="shared" si="0"/>
        <v>304.57</v>
      </c>
      <c r="N19" s="11">
        <v>16.29025</v>
      </c>
      <c r="O19" s="11">
        <v>0.59184</v>
      </c>
      <c r="P19" s="11">
        <v>92.1585171341392</v>
      </c>
      <c r="Q19" s="11">
        <v>1.30870150631667</v>
      </c>
      <c r="R19" s="11">
        <v>1.37828388343678</v>
      </c>
      <c r="S19" s="11">
        <v>2.06555669711926</v>
      </c>
      <c r="T19" s="11">
        <v>81.8476844833262</v>
      </c>
      <c r="U19" s="10">
        <v>1.114</v>
      </c>
      <c r="V19" s="10">
        <v>1.6556</v>
      </c>
      <c r="W19" s="10">
        <v>1.50954827443683</v>
      </c>
      <c r="X19" s="10">
        <v>8.22736835479736</v>
      </c>
      <c r="Y19" s="2"/>
      <c r="Z19" s="10">
        <v>1.42281274658095</v>
      </c>
      <c r="AA19" s="10">
        <v>0.0527481943656646</v>
      </c>
      <c r="AB19" s="10">
        <v>0.400176950416898</v>
      </c>
      <c r="AC19" s="10">
        <v>3.04582115</v>
      </c>
      <c r="AD19" s="10">
        <v>11.3694697293596</v>
      </c>
      <c r="AE19" s="10">
        <v>2.62414818452871</v>
      </c>
      <c r="AF19" s="10">
        <v>0.0972855203992589</v>
      </c>
      <c r="AG19" s="10">
        <v>0.738061716448781</v>
      </c>
      <c r="AH19" s="10">
        <v>5.61752490647716</v>
      </c>
      <c r="AI19" s="10">
        <v>20.9691496094955</v>
      </c>
      <c r="AJ19" s="10">
        <v>26.9736767995816</v>
      </c>
      <c r="AK19" s="10">
        <v>0.607222517060839</v>
      </c>
      <c r="AL19" s="13">
        <v>95.0001292668622</v>
      </c>
      <c r="AM19" s="13">
        <v>66.7692424706973</v>
      </c>
      <c r="AO19"/>
      <c r="AP19"/>
      <c r="AQ19"/>
      <c r="AR19"/>
      <c r="AS19"/>
      <c r="AT19"/>
      <c r="AU19"/>
      <c r="AV19"/>
      <c r="AW19"/>
      <c r="AX19" s="25"/>
      <c r="AY19" s="25"/>
      <c r="AZ19" s="25"/>
      <c r="BA19" s="25"/>
      <c r="BB19" s="25"/>
      <c r="BC19" s="20"/>
      <c r="BD19" s="20"/>
      <c r="BE19" s="20"/>
      <c r="BF19" s="20"/>
      <c r="BG19" s="20"/>
      <c r="BH19" s="20"/>
      <c r="BI19" s="20"/>
    </row>
    <row r="20" spans="1:61">
      <c r="A20" s="5">
        <v>369</v>
      </c>
      <c r="B20" s="7" t="s">
        <v>48</v>
      </c>
      <c r="C20" s="7" t="s">
        <v>49</v>
      </c>
      <c r="D20" s="7">
        <v>25</v>
      </c>
      <c r="E20" s="7" t="s">
        <v>50</v>
      </c>
      <c r="F20" s="7" t="s">
        <v>61</v>
      </c>
      <c r="G20" s="7" t="s">
        <v>51</v>
      </c>
      <c r="H20" s="7">
        <v>17</v>
      </c>
      <c r="I20" s="7">
        <v>19</v>
      </c>
      <c r="J20" s="7">
        <v>304.78</v>
      </c>
      <c r="K20" s="7">
        <v>304.8</v>
      </c>
      <c r="L20" s="6">
        <f t="shared" si="0"/>
        <v>304.79</v>
      </c>
      <c r="N20" s="11">
        <v>17.57963</v>
      </c>
      <c r="O20" s="11">
        <v>0.705231</v>
      </c>
      <c r="P20" s="11">
        <v>91.2024649861134</v>
      </c>
      <c r="Q20" s="11">
        <v>1.33914409766727</v>
      </c>
      <c r="R20" s="11">
        <v>1.29736108029586</v>
      </c>
      <c r="S20" s="11">
        <v>1.98462053479328</v>
      </c>
      <c r="T20" s="11">
        <v>62.0534946292052</v>
      </c>
      <c r="U20" s="10">
        <v>1.114</v>
      </c>
      <c r="V20" s="10">
        <v>1.6556</v>
      </c>
      <c r="W20" s="10">
        <v>1.14447642998837</v>
      </c>
      <c r="X20" s="10">
        <v>6.61104106903076</v>
      </c>
      <c r="Y20" s="2"/>
      <c r="Z20" s="10">
        <v>1.19635427513016</v>
      </c>
      <c r="AA20" s="10">
        <v>0.0457410359097584</v>
      </c>
      <c r="AB20" s="10">
        <v>0.313371358158723</v>
      </c>
      <c r="AC20" s="10">
        <v>5.52858899666667</v>
      </c>
      <c r="AD20" s="10">
        <v>13.9061202076098</v>
      </c>
      <c r="AE20" s="10">
        <v>2.20648212962672</v>
      </c>
      <c r="AF20" s="10">
        <v>0.0843619489841464</v>
      </c>
      <c r="AG20" s="10">
        <v>0.577962829312286</v>
      </c>
      <c r="AH20" s="10">
        <v>10.1965889843698</v>
      </c>
      <c r="AI20" s="10">
        <v>25.6475914939107</v>
      </c>
      <c r="AJ20" s="10">
        <v>26.1549449271421</v>
      </c>
      <c r="AK20" s="10">
        <v>0.398625792450024</v>
      </c>
      <c r="AL20" s="13">
        <v>104.553342473118</v>
      </c>
      <c r="AM20" s="13">
        <v>87.3932953194344</v>
      </c>
      <c r="AO20"/>
      <c r="AP20"/>
      <c r="AQ20"/>
      <c r="AR20"/>
      <c r="AS20"/>
      <c r="AT20"/>
      <c r="AU20"/>
      <c r="AV20"/>
      <c r="AW20"/>
      <c r="AX20" s="25"/>
      <c r="AY20" s="25"/>
      <c r="AZ20" s="25"/>
      <c r="BA20" s="25"/>
      <c r="BB20" s="25"/>
      <c r="BC20" s="20"/>
      <c r="BD20" s="20"/>
      <c r="BE20" s="20"/>
      <c r="BF20" s="20"/>
      <c r="BG20" s="20"/>
      <c r="BH20" s="20"/>
      <c r="BI20" s="20"/>
    </row>
    <row r="21" spans="1:61">
      <c r="A21" s="5">
        <v>369</v>
      </c>
      <c r="B21" s="7" t="s">
        <v>48</v>
      </c>
      <c r="C21" s="7" t="s">
        <v>49</v>
      </c>
      <c r="D21" s="7">
        <v>26</v>
      </c>
      <c r="E21" s="7" t="s">
        <v>50</v>
      </c>
      <c r="F21" s="7">
        <v>1</v>
      </c>
      <c r="G21" s="7" t="s">
        <v>51</v>
      </c>
      <c r="H21" s="7">
        <v>10</v>
      </c>
      <c r="I21" s="7">
        <v>12</v>
      </c>
      <c r="J21" s="7">
        <v>306.3</v>
      </c>
      <c r="K21" s="7">
        <v>306.32</v>
      </c>
      <c r="L21" s="6">
        <f t="shared" si="0"/>
        <v>306.31</v>
      </c>
      <c r="N21" s="11">
        <v>16.07722</v>
      </c>
      <c r="O21" s="11">
        <v>0.579888</v>
      </c>
      <c r="P21" s="11">
        <v>92.0212114263199</v>
      </c>
      <c r="Q21" s="11">
        <v>1.30725360501926</v>
      </c>
      <c r="R21" s="11">
        <v>1.3515350845215</v>
      </c>
      <c r="S21" s="11">
        <v>1.97821386968072</v>
      </c>
      <c r="T21" s="11">
        <v>59.4531209540791</v>
      </c>
      <c r="U21" s="10">
        <v>1.089</v>
      </c>
      <c r="V21" s="10">
        <v>1.6556</v>
      </c>
      <c r="W21" s="10">
        <v>1.07190909299163</v>
      </c>
      <c r="X21" s="10">
        <v>7.78451728820801</v>
      </c>
      <c r="Y21" s="2"/>
      <c r="Z21" s="10">
        <v>1.04605667862452</v>
      </c>
      <c r="AA21" s="10">
        <v>0.0424372115571068</v>
      </c>
      <c r="AB21" s="10">
        <v>0.229424689794377</v>
      </c>
      <c r="AC21" s="10">
        <v>9.95162686</v>
      </c>
      <c r="AD21" s="10">
        <v>12.0592791757407</v>
      </c>
      <c r="AE21" s="10">
        <v>1.88598621503539</v>
      </c>
      <c r="AF21" s="10">
        <v>0.0765121026773472</v>
      </c>
      <c r="AG21" s="10">
        <v>0.413640877385268</v>
      </c>
      <c r="AH21" s="10">
        <v>17.942269724634</v>
      </c>
      <c r="AI21" s="10">
        <v>21.742258095055</v>
      </c>
      <c r="AJ21" s="10">
        <v>24.6495149007815</v>
      </c>
      <c r="AK21" s="10">
        <v>0.182095149446657</v>
      </c>
      <c r="AL21" s="13">
        <v>76.0233530249237</v>
      </c>
      <c r="AM21" s="13">
        <v>72.6761317798652</v>
      </c>
      <c r="AO21"/>
      <c r="AP21"/>
      <c r="AQ21"/>
      <c r="AR21"/>
      <c r="AS21"/>
      <c r="AT21"/>
      <c r="AU21"/>
      <c r="AV21"/>
      <c r="AW21"/>
      <c r="AX21" s="25"/>
      <c r="AY21" s="25"/>
      <c r="AZ21" s="25"/>
      <c r="BA21" s="25"/>
      <c r="BB21" s="25"/>
      <c r="BC21" s="20"/>
      <c r="BD21" s="20"/>
      <c r="BE21" s="20"/>
      <c r="BF21" s="20"/>
      <c r="BG21" s="20"/>
      <c r="BH21" s="20"/>
      <c r="BI21" s="20"/>
    </row>
    <row r="22" spans="1:61">
      <c r="A22" s="5">
        <v>369</v>
      </c>
      <c r="B22" s="7" t="s">
        <v>48</v>
      </c>
      <c r="C22" s="7" t="s">
        <v>49</v>
      </c>
      <c r="D22" s="7">
        <v>26</v>
      </c>
      <c r="E22" s="7" t="s">
        <v>50</v>
      </c>
      <c r="F22" s="7">
        <v>1</v>
      </c>
      <c r="G22" s="7" t="s">
        <v>51</v>
      </c>
      <c r="H22" s="7">
        <v>30</v>
      </c>
      <c r="I22" s="7">
        <v>32</v>
      </c>
      <c r="J22" s="7">
        <v>306.5</v>
      </c>
      <c r="K22" s="7">
        <v>306.52</v>
      </c>
      <c r="L22" s="6">
        <f t="shared" si="0"/>
        <v>306.51</v>
      </c>
      <c r="N22" s="11">
        <v>14.4023</v>
      </c>
      <c r="O22" s="11">
        <v>0.522854</v>
      </c>
      <c r="P22" s="11">
        <v>91.8432446109773</v>
      </c>
      <c r="Q22" s="11">
        <v>1.33857727331591</v>
      </c>
      <c r="R22" s="11">
        <v>1.40703456157862</v>
      </c>
      <c r="S22" s="11">
        <v>2.08546829184468</v>
      </c>
      <c r="T22" s="11">
        <v>78.2406703148063</v>
      </c>
      <c r="U22" s="10">
        <v>1.089</v>
      </c>
      <c r="V22" s="10">
        <v>1.6556</v>
      </c>
      <c r="W22" s="10">
        <v>1.41063891359007</v>
      </c>
      <c r="X22" s="10">
        <v>6.72405767440796</v>
      </c>
      <c r="Y22" s="2"/>
      <c r="Z22" s="10">
        <v>1.0308727833563</v>
      </c>
      <c r="AA22" s="10">
        <v>0.0434920063004528</v>
      </c>
      <c r="AB22" s="10">
        <v>0.215234918894737</v>
      </c>
      <c r="AC22" s="10">
        <v>6.88997244</v>
      </c>
      <c r="AD22" s="10">
        <v>14.1359720460194</v>
      </c>
      <c r="AE22" s="10">
        <v>1.85861043535579</v>
      </c>
      <c r="AF22" s="10">
        <v>0.0784138431721913</v>
      </c>
      <c r="AG22" s="10">
        <v>0.388057452645396</v>
      </c>
      <c r="AH22" s="10">
        <v>12.4222647867421</v>
      </c>
      <c r="AI22" s="10">
        <v>25.4864281828154</v>
      </c>
      <c r="AJ22" s="10">
        <v>23.702580566985</v>
      </c>
      <c r="AK22" s="10">
        <v>0.237118837577777</v>
      </c>
      <c r="AL22" s="13">
        <v>66.8785074534162</v>
      </c>
      <c r="AM22" s="13">
        <v>64.8756165971073</v>
      </c>
      <c r="AO22"/>
      <c r="AP22"/>
      <c r="AQ22"/>
      <c r="AR22"/>
      <c r="AS22"/>
      <c r="AT22"/>
      <c r="AU22"/>
      <c r="AV22"/>
      <c r="AW22"/>
      <c r="AX22" s="25"/>
      <c r="AY22" s="25"/>
      <c r="AZ22" s="25"/>
      <c r="BA22" s="25"/>
      <c r="BB22" s="25"/>
      <c r="BC22" s="20"/>
      <c r="BD22" s="20"/>
      <c r="BE22" s="20"/>
      <c r="BF22" s="20"/>
      <c r="BG22" s="20"/>
      <c r="BH22" s="20"/>
      <c r="BI22" s="20"/>
    </row>
    <row r="23" spans="1:61">
      <c r="A23" s="5">
        <v>369</v>
      </c>
      <c r="B23" s="7" t="s">
        <v>48</v>
      </c>
      <c r="C23" s="7" t="s">
        <v>49</v>
      </c>
      <c r="D23" s="7">
        <v>26</v>
      </c>
      <c r="E23" s="7" t="s">
        <v>50</v>
      </c>
      <c r="F23" s="7">
        <v>1</v>
      </c>
      <c r="G23" s="7" t="s">
        <v>51</v>
      </c>
      <c r="H23" s="7">
        <v>43</v>
      </c>
      <c r="I23" s="7">
        <v>45</v>
      </c>
      <c r="J23" s="7">
        <v>306.63</v>
      </c>
      <c r="K23" s="7">
        <v>306.65</v>
      </c>
      <c r="L23" s="6">
        <f t="shared" si="0"/>
        <v>306.64</v>
      </c>
      <c r="N23" s="11">
        <v>16.68981</v>
      </c>
      <c r="O23" s="11">
        <v>0.672835</v>
      </c>
      <c r="P23" s="11">
        <v>91.4278068795958</v>
      </c>
      <c r="Q23" s="11">
        <v>1.36804413919586</v>
      </c>
      <c r="R23" s="11">
        <v>1.09074490355618</v>
      </c>
      <c r="S23" s="11">
        <v>1.67324033319659</v>
      </c>
      <c r="T23" s="11">
        <v>60.2692179111526</v>
      </c>
      <c r="U23" s="10">
        <v>1.089</v>
      </c>
      <c r="V23" s="10">
        <v>1.6556</v>
      </c>
      <c r="W23" s="10">
        <v>1.08662290002164</v>
      </c>
      <c r="X23" s="10">
        <v>7.42847585678101</v>
      </c>
      <c r="Z23" s="10" t="s">
        <v>54</v>
      </c>
      <c r="AA23" s="10" t="s">
        <v>54</v>
      </c>
      <c r="AB23" s="10" t="s">
        <v>54</v>
      </c>
      <c r="AC23" s="10" t="s">
        <v>54</v>
      </c>
      <c r="AD23" s="10" t="s">
        <v>54</v>
      </c>
      <c r="AE23" s="10" t="s">
        <v>54</v>
      </c>
      <c r="AF23" s="10" t="s">
        <v>54</v>
      </c>
      <c r="AG23" s="10" t="s">
        <v>54</v>
      </c>
      <c r="AH23" s="10" t="s">
        <v>54</v>
      </c>
      <c r="AI23" s="10" t="s">
        <v>54</v>
      </c>
      <c r="AJ23" s="10" t="s">
        <v>54</v>
      </c>
      <c r="AK23" s="10" t="s">
        <v>54</v>
      </c>
      <c r="AL23" s="10" t="s">
        <v>54</v>
      </c>
      <c r="AM23" s="10" t="s">
        <v>54</v>
      </c>
      <c r="AO23"/>
      <c r="AP23"/>
      <c r="AQ23"/>
      <c r="AR23"/>
      <c r="AS23"/>
      <c r="AT23"/>
      <c r="AU23"/>
      <c r="AV23"/>
      <c r="AW23"/>
      <c r="AX23" s="25"/>
      <c r="AY23" s="25"/>
      <c r="AZ23" s="25"/>
      <c r="BA23" s="25"/>
      <c r="BB23" s="25"/>
      <c r="BC23" s="20"/>
      <c r="BD23" s="20"/>
      <c r="BE23" s="20"/>
      <c r="BF23" s="20"/>
      <c r="BG23" s="20"/>
      <c r="BH23" s="20"/>
      <c r="BI23" s="20"/>
    </row>
    <row r="24" spans="1:61">
      <c r="A24" s="5">
        <v>369</v>
      </c>
      <c r="B24" s="7" t="s">
        <v>48</v>
      </c>
      <c r="C24" s="7" t="s">
        <v>49</v>
      </c>
      <c r="D24" s="7">
        <v>26</v>
      </c>
      <c r="E24" s="7" t="s">
        <v>50</v>
      </c>
      <c r="F24" s="7">
        <v>1</v>
      </c>
      <c r="G24" s="7" t="s">
        <v>51</v>
      </c>
      <c r="H24" s="7">
        <v>53</v>
      </c>
      <c r="I24" s="7">
        <v>55</v>
      </c>
      <c r="J24" s="7">
        <v>306.73</v>
      </c>
      <c r="K24" s="7">
        <v>306.75</v>
      </c>
      <c r="L24" s="6">
        <f t="shared" si="0"/>
        <v>306.74</v>
      </c>
      <c r="N24" s="11">
        <v>15.49106</v>
      </c>
      <c r="O24" s="11">
        <v>0.566388</v>
      </c>
      <c r="P24" s="11">
        <v>91.2309260444576</v>
      </c>
      <c r="Q24" s="11">
        <v>1.26847834259345</v>
      </c>
      <c r="R24" s="11">
        <v>1.23892783280701</v>
      </c>
      <c r="S24" s="11">
        <v>1.80687544110037</v>
      </c>
      <c r="T24" s="11">
        <v>76.5571363374805</v>
      </c>
      <c r="U24" s="10">
        <v>1.089</v>
      </c>
      <c r="V24" s="10">
        <v>1.6556</v>
      </c>
      <c r="W24" s="10">
        <v>1.38028566468242</v>
      </c>
      <c r="X24" s="10">
        <v>5.9811224937439</v>
      </c>
      <c r="Z24" s="10" t="s">
        <v>54</v>
      </c>
      <c r="AA24" s="10" t="s">
        <v>54</v>
      </c>
      <c r="AB24" s="10" t="s">
        <v>54</v>
      </c>
      <c r="AC24" s="10" t="s">
        <v>54</v>
      </c>
      <c r="AD24" s="10" t="s">
        <v>54</v>
      </c>
      <c r="AE24" s="10" t="s">
        <v>54</v>
      </c>
      <c r="AF24" s="10" t="s">
        <v>54</v>
      </c>
      <c r="AG24" s="10" t="s">
        <v>54</v>
      </c>
      <c r="AH24" s="10" t="s">
        <v>54</v>
      </c>
      <c r="AI24" s="10" t="s">
        <v>54</v>
      </c>
      <c r="AJ24" s="10" t="s">
        <v>54</v>
      </c>
      <c r="AK24" s="10" t="s">
        <v>54</v>
      </c>
      <c r="AL24" s="10" t="s">
        <v>54</v>
      </c>
      <c r="AM24" s="10" t="s">
        <v>54</v>
      </c>
      <c r="AO24"/>
      <c r="AP24"/>
      <c r="AQ24"/>
      <c r="AR24"/>
      <c r="AS24"/>
      <c r="AT24"/>
      <c r="AU24"/>
      <c r="AV24"/>
      <c r="AW24"/>
      <c r="AX24" s="25"/>
      <c r="AY24" s="25"/>
      <c r="AZ24" s="25"/>
      <c r="BA24" s="25"/>
      <c r="BB24" s="25"/>
      <c r="BC24" s="20"/>
      <c r="BD24" s="20"/>
      <c r="BE24" s="20"/>
      <c r="BF24" s="20"/>
      <c r="BG24" s="20"/>
      <c r="BH24" s="20"/>
      <c r="BI24" s="20"/>
    </row>
    <row r="25" spans="1:61">
      <c r="A25" s="5">
        <v>369</v>
      </c>
      <c r="B25" s="7" t="s">
        <v>48</v>
      </c>
      <c r="C25" s="7" t="s">
        <v>49</v>
      </c>
      <c r="D25" s="7">
        <v>26</v>
      </c>
      <c r="E25" s="7" t="s">
        <v>50</v>
      </c>
      <c r="F25" s="7">
        <v>1</v>
      </c>
      <c r="G25" s="7" t="s">
        <v>51</v>
      </c>
      <c r="H25" s="7">
        <v>67</v>
      </c>
      <c r="I25" s="7">
        <v>69</v>
      </c>
      <c r="J25" s="7">
        <v>306.87</v>
      </c>
      <c r="K25" s="7">
        <v>306.89</v>
      </c>
      <c r="L25" s="6">
        <f t="shared" si="0"/>
        <v>306.88</v>
      </c>
      <c r="N25" s="11">
        <v>14.66026</v>
      </c>
      <c r="O25" s="11">
        <v>0.546282</v>
      </c>
      <c r="P25" s="11">
        <v>91.3840050163626</v>
      </c>
      <c r="Q25" s="11">
        <v>1.25044845467863</v>
      </c>
      <c r="R25" s="11">
        <v>1.41417588222014</v>
      </c>
      <c r="S25" s="11">
        <v>2.05599496448781</v>
      </c>
      <c r="T25" s="11">
        <v>71.4345881910156</v>
      </c>
      <c r="U25" s="10">
        <v>1.089</v>
      </c>
      <c r="V25" s="10">
        <v>1.6556</v>
      </c>
      <c r="W25" s="10">
        <v>1.2879287648365</v>
      </c>
      <c r="X25" s="10">
        <v>5.64439105987549</v>
      </c>
      <c r="Z25" s="10" t="s">
        <v>54</v>
      </c>
      <c r="AA25" s="10" t="s">
        <v>54</v>
      </c>
      <c r="AB25" s="10" t="s">
        <v>54</v>
      </c>
      <c r="AC25" s="10" t="s">
        <v>54</v>
      </c>
      <c r="AD25" s="10" t="s">
        <v>54</v>
      </c>
      <c r="AE25" s="10" t="s">
        <v>54</v>
      </c>
      <c r="AF25" s="10" t="s">
        <v>54</v>
      </c>
      <c r="AG25" s="10" t="s">
        <v>54</v>
      </c>
      <c r="AH25" s="10" t="s">
        <v>54</v>
      </c>
      <c r="AI25" s="10" t="s">
        <v>54</v>
      </c>
      <c r="AJ25" s="10" t="s">
        <v>54</v>
      </c>
      <c r="AK25" s="10" t="s">
        <v>54</v>
      </c>
      <c r="AL25" s="10" t="s">
        <v>54</v>
      </c>
      <c r="AM25" s="10" t="s">
        <v>54</v>
      </c>
      <c r="AO25"/>
      <c r="AP25"/>
      <c r="AQ25"/>
      <c r="AR25"/>
      <c r="AS25"/>
      <c r="AT25"/>
      <c r="AU25"/>
      <c r="AV25"/>
      <c r="AW25"/>
      <c r="AX25" s="25"/>
      <c r="AY25" s="25"/>
      <c r="AZ25" s="25"/>
      <c r="BA25" s="25"/>
      <c r="BB25" s="25"/>
      <c r="BC25" s="20"/>
      <c r="BD25" s="20"/>
      <c r="BE25" s="20"/>
      <c r="BF25" s="20"/>
      <c r="BG25" s="20"/>
      <c r="BH25" s="20"/>
      <c r="BI25" s="20"/>
    </row>
    <row r="26" spans="1:61">
      <c r="A26" s="5">
        <v>369</v>
      </c>
      <c r="B26" s="7" t="s">
        <v>48</v>
      </c>
      <c r="C26" s="7" t="s">
        <v>49</v>
      </c>
      <c r="D26" s="7">
        <v>26</v>
      </c>
      <c r="E26" s="7" t="s">
        <v>50</v>
      </c>
      <c r="F26" s="7">
        <v>1</v>
      </c>
      <c r="G26" s="7" t="s">
        <v>51</v>
      </c>
      <c r="H26" s="7">
        <v>89</v>
      </c>
      <c r="I26" s="7">
        <v>91</v>
      </c>
      <c r="J26" s="7">
        <v>307.09</v>
      </c>
      <c r="K26" s="7">
        <v>307.11</v>
      </c>
      <c r="L26" s="6">
        <f t="shared" si="0"/>
        <v>307.1</v>
      </c>
      <c r="N26" s="11">
        <v>15.13996</v>
      </c>
      <c r="O26" s="11">
        <v>0.575516</v>
      </c>
      <c r="P26" s="11">
        <v>90.3303652743868</v>
      </c>
      <c r="Q26" s="11">
        <v>1.08654603733073</v>
      </c>
      <c r="R26" s="11">
        <v>1.52500795474298</v>
      </c>
      <c r="S26" s="11">
        <v>1.8791401386766</v>
      </c>
      <c r="T26" s="11">
        <v>68.775369236381</v>
      </c>
      <c r="U26" s="10">
        <v>1.089</v>
      </c>
      <c r="V26" s="10">
        <v>1.6556</v>
      </c>
      <c r="W26" s="10">
        <v>1.23998441924142</v>
      </c>
      <c r="X26" s="10">
        <v>5.71239137649536</v>
      </c>
      <c r="Y26" s="2"/>
      <c r="Z26" s="10">
        <v>1.1737866302026</v>
      </c>
      <c r="AA26" s="10">
        <v>0.0481211826008156</v>
      </c>
      <c r="AB26" s="10">
        <v>0.30481705671836</v>
      </c>
      <c r="AC26" s="10">
        <v>7.32163738</v>
      </c>
      <c r="AD26" s="10">
        <v>11.9622025450938</v>
      </c>
      <c r="AE26" s="10">
        <v>2.11627672686517</v>
      </c>
      <c r="AF26" s="10">
        <v>0.0867600091762483</v>
      </c>
      <c r="AG26" s="10">
        <v>0.549569424703076</v>
      </c>
      <c r="AH26" s="10">
        <v>13.2005343996512</v>
      </c>
      <c r="AI26" s="10">
        <v>21.5672339391528</v>
      </c>
      <c r="AJ26" s="10">
        <v>24.3923063973641</v>
      </c>
      <c r="AK26" s="10">
        <v>0.24563911650167</v>
      </c>
      <c r="AL26" s="13">
        <v>107.031416363636</v>
      </c>
      <c r="AM26" s="13">
        <v>91.184729498207</v>
      </c>
      <c r="AO26"/>
      <c r="AP26"/>
      <c r="AQ26"/>
      <c r="AR26"/>
      <c r="AS26"/>
      <c r="AT26"/>
      <c r="AU26"/>
      <c r="AV26"/>
      <c r="AW26"/>
      <c r="AX26" s="25"/>
      <c r="AY26" s="25"/>
      <c r="AZ26" s="25"/>
      <c r="BA26" s="25"/>
      <c r="BB26" s="25"/>
      <c r="BC26" s="20"/>
      <c r="BD26" s="20"/>
      <c r="BE26" s="20"/>
      <c r="BF26" s="20"/>
      <c r="BG26" s="20"/>
      <c r="BH26" s="20"/>
      <c r="BI26" s="20"/>
    </row>
    <row r="27" spans="1:61">
      <c r="A27" s="5">
        <v>369</v>
      </c>
      <c r="B27" s="7" t="s">
        <v>48</v>
      </c>
      <c r="C27" s="7" t="s">
        <v>49</v>
      </c>
      <c r="D27" s="7">
        <v>26</v>
      </c>
      <c r="E27" s="7" t="s">
        <v>50</v>
      </c>
      <c r="F27" s="7">
        <v>1</v>
      </c>
      <c r="G27" s="7" t="s">
        <v>51</v>
      </c>
      <c r="H27" s="7">
        <v>98</v>
      </c>
      <c r="I27" s="7">
        <v>100</v>
      </c>
      <c r="J27" s="7">
        <v>307.18</v>
      </c>
      <c r="K27" s="7">
        <v>307.2</v>
      </c>
      <c r="L27" s="6">
        <f t="shared" si="0"/>
        <v>307.19</v>
      </c>
      <c r="N27" s="11">
        <v>15.28177</v>
      </c>
      <c r="O27" s="11">
        <v>0.582408</v>
      </c>
      <c r="P27" s="11">
        <v>90.6011232952457</v>
      </c>
      <c r="Q27" s="11">
        <v>1.10387198986887</v>
      </c>
      <c r="R27" s="11">
        <v>1.36271152856676</v>
      </c>
      <c r="S27" s="11">
        <v>1.68382989495375</v>
      </c>
      <c r="T27" s="11">
        <v>72.9544007639662</v>
      </c>
      <c r="U27" s="10">
        <v>1.089</v>
      </c>
      <c r="V27" s="10">
        <v>1.6556</v>
      </c>
      <c r="W27" s="10">
        <v>1.31533020130352</v>
      </c>
      <c r="X27" s="10">
        <v>5.92463445663452</v>
      </c>
      <c r="Z27" s="10" t="s">
        <v>54</v>
      </c>
      <c r="AA27" s="10" t="s">
        <v>54</v>
      </c>
      <c r="AB27" s="10" t="s">
        <v>54</v>
      </c>
      <c r="AC27" s="10" t="s">
        <v>54</v>
      </c>
      <c r="AD27" s="10" t="s">
        <v>54</v>
      </c>
      <c r="AE27" s="10" t="s">
        <v>54</v>
      </c>
      <c r="AF27" s="10" t="s">
        <v>54</v>
      </c>
      <c r="AG27" s="10" t="s">
        <v>54</v>
      </c>
      <c r="AH27" s="10" t="s">
        <v>54</v>
      </c>
      <c r="AI27" s="10" t="s">
        <v>54</v>
      </c>
      <c r="AJ27" s="10" t="s">
        <v>54</v>
      </c>
      <c r="AK27" s="10" t="s">
        <v>54</v>
      </c>
      <c r="AL27" s="10" t="s">
        <v>54</v>
      </c>
      <c r="AM27" s="10" t="s">
        <v>54</v>
      </c>
      <c r="AX27" s="25"/>
      <c r="AY27" s="25"/>
      <c r="AZ27" s="25"/>
      <c r="BA27" s="25"/>
      <c r="BB27" s="25"/>
      <c r="BC27" s="20"/>
      <c r="BD27" s="20"/>
      <c r="BE27" s="20"/>
      <c r="BF27" s="20"/>
      <c r="BG27" s="20"/>
      <c r="BH27" s="20"/>
      <c r="BI27" s="20"/>
    </row>
    <row r="28" spans="1:61">
      <c r="A28" s="7">
        <v>369</v>
      </c>
      <c r="B28" s="7" t="s">
        <v>48</v>
      </c>
      <c r="C28" s="7" t="s">
        <v>49</v>
      </c>
      <c r="D28" s="7">
        <v>26</v>
      </c>
      <c r="E28" s="7" t="s">
        <v>50</v>
      </c>
      <c r="F28" s="7">
        <v>1</v>
      </c>
      <c r="G28" s="7" t="s">
        <v>51</v>
      </c>
      <c r="H28" s="7">
        <v>116</v>
      </c>
      <c r="I28" s="7">
        <v>118</v>
      </c>
      <c r="J28" s="7">
        <v>307.36</v>
      </c>
      <c r="K28" s="7">
        <v>307.38</v>
      </c>
      <c r="L28" s="6">
        <f t="shared" si="0"/>
        <v>307.37</v>
      </c>
      <c r="N28" s="11">
        <v>15.86588</v>
      </c>
      <c r="O28" s="11">
        <v>0.603969</v>
      </c>
      <c r="P28" s="11">
        <v>91.2118439377114</v>
      </c>
      <c r="Q28" s="11">
        <v>1.20960771737387</v>
      </c>
      <c r="R28" s="11">
        <v>1.39977380151674</v>
      </c>
      <c r="S28" s="11">
        <v>1.92247238177434</v>
      </c>
      <c r="T28" s="11">
        <v>70.7568210176754</v>
      </c>
      <c r="U28" s="10">
        <v>1.089</v>
      </c>
      <c r="V28" s="10">
        <v>1.6556</v>
      </c>
      <c r="W28" s="10">
        <v>1.27570897242904</v>
      </c>
      <c r="X28" s="10">
        <v>6.14938640594482</v>
      </c>
      <c r="Y28" s="2"/>
      <c r="Z28" s="10">
        <v>1.0994951706086</v>
      </c>
      <c r="AA28" s="10">
        <v>0.041513056793272</v>
      </c>
      <c r="AB28" s="10">
        <v>0.241811679905366</v>
      </c>
      <c r="AC28" s="10">
        <v>10.1166262</v>
      </c>
      <c r="AD28" s="10">
        <v>10.2280568403653</v>
      </c>
      <c r="AE28" s="10">
        <v>1.9823330586565</v>
      </c>
      <c r="AF28" s="10">
        <v>0.0748458993245389</v>
      </c>
      <c r="AG28" s="10">
        <v>0.435973981386692</v>
      </c>
      <c r="AH28" s="10">
        <v>18.2397550206881</v>
      </c>
      <c r="AI28" s="10">
        <v>18.4406587154457</v>
      </c>
      <c r="AJ28" s="10">
        <v>26.4855266159729</v>
      </c>
      <c r="AK28" s="10">
        <v>0.186563834294712</v>
      </c>
      <c r="AL28" s="13">
        <v>90.7544158823529</v>
      </c>
      <c r="AM28" s="13">
        <v>82.5418958703729</v>
      </c>
      <c r="AT28"/>
      <c r="AU28"/>
      <c r="AV28"/>
      <c r="AW28"/>
      <c r="AX28" s="25"/>
      <c r="AY28" s="25"/>
      <c r="AZ28" s="25"/>
      <c r="BA28" s="25"/>
      <c r="BB28" s="25"/>
      <c r="BC28" s="20"/>
      <c r="BD28" s="20"/>
      <c r="BE28" s="20"/>
      <c r="BF28" s="20"/>
      <c r="BG28" s="20"/>
      <c r="BH28" s="20"/>
      <c r="BI28" s="20"/>
    </row>
    <row r="29" spans="1:61">
      <c r="A29" s="5">
        <v>369</v>
      </c>
      <c r="B29" s="7" t="s">
        <v>48</v>
      </c>
      <c r="C29" s="7" t="s">
        <v>49</v>
      </c>
      <c r="D29" s="7">
        <v>26</v>
      </c>
      <c r="E29" s="7" t="s">
        <v>50</v>
      </c>
      <c r="F29" s="7">
        <v>2</v>
      </c>
      <c r="G29" s="7" t="s">
        <v>51</v>
      </c>
      <c r="H29" s="7">
        <v>4</v>
      </c>
      <c r="I29" s="7">
        <v>6</v>
      </c>
      <c r="J29" s="7">
        <v>307.55</v>
      </c>
      <c r="K29" s="7">
        <v>307.57</v>
      </c>
      <c r="L29" s="6">
        <f t="shared" si="0"/>
        <v>307.56</v>
      </c>
      <c r="N29" s="11">
        <v>15.68725</v>
      </c>
      <c r="O29" s="11">
        <v>0.612672</v>
      </c>
      <c r="P29" s="11">
        <v>90.9213176769034</v>
      </c>
      <c r="Q29" s="11">
        <v>1.28278980307475</v>
      </c>
      <c r="R29" s="11">
        <v>1.24966006550816</v>
      </c>
      <c r="S29" s="11">
        <v>1.80442923499627</v>
      </c>
      <c r="T29" s="11">
        <v>77.1853683800593</v>
      </c>
      <c r="U29" s="10">
        <v>1.103</v>
      </c>
      <c r="V29" s="10">
        <v>1.6556</v>
      </c>
      <c r="W29" s="10">
        <v>1.40950269766699</v>
      </c>
      <c r="X29" s="10">
        <v>9.0695686340332</v>
      </c>
      <c r="Z29" s="10" t="s">
        <v>54</v>
      </c>
      <c r="AA29" s="10" t="s">
        <v>54</v>
      </c>
      <c r="AB29" s="10" t="s">
        <v>54</v>
      </c>
      <c r="AC29" s="10" t="s">
        <v>54</v>
      </c>
      <c r="AD29" s="10" t="s">
        <v>54</v>
      </c>
      <c r="AE29" s="10" t="s">
        <v>54</v>
      </c>
      <c r="AF29" s="10" t="s">
        <v>54</v>
      </c>
      <c r="AG29" s="10" t="s">
        <v>54</v>
      </c>
      <c r="AH29" s="10" t="s">
        <v>54</v>
      </c>
      <c r="AI29" s="10" t="s">
        <v>54</v>
      </c>
      <c r="AJ29" s="10" t="s">
        <v>54</v>
      </c>
      <c r="AK29" s="10" t="s">
        <v>54</v>
      </c>
      <c r="AL29" s="10" t="s">
        <v>54</v>
      </c>
      <c r="AM29" s="10" t="s">
        <v>54</v>
      </c>
      <c r="AT29"/>
      <c r="AU29"/>
      <c r="AV29"/>
      <c r="AW29"/>
      <c r="AX29" s="25"/>
      <c r="AY29" s="25"/>
      <c r="AZ29" s="25"/>
      <c r="BA29" s="25"/>
      <c r="BB29" s="25"/>
      <c r="BC29" s="20"/>
      <c r="BD29" s="20"/>
      <c r="BE29" s="20"/>
      <c r="BF29" s="20"/>
      <c r="BG29" s="20"/>
      <c r="BH29" s="20"/>
      <c r="BI29" s="20"/>
    </row>
    <row r="30" spans="1:61">
      <c r="A30" s="5">
        <v>369</v>
      </c>
      <c r="B30" s="7" t="s">
        <v>48</v>
      </c>
      <c r="C30" s="7" t="s">
        <v>49</v>
      </c>
      <c r="D30" s="7">
        <v>26</v>
      </c>
      <c r="E30" s="7" t="s">
        <v>50</v>
      </c>
      <c r="F30" s="7">
        <v>2</v>
      </c>
      <c r="G30" s="7" t="s">
        <v>51</v>
      </c>
      <c r="H30" s="7">
        <v>19</v>
      </c>
      <c r="I30" s="7">
        <v>21</v>
      </c>
      <c r="J30" s="7">
        <v>307.7</v>
      </c>
      <c r="K30" s="7">
        <v>307.72</v>
      </c>
      <c r="L30" s="6">
        <f t="shared" si="0"/>
        <v>307.71</v>
      </c>
      <c r="N30" s="11">
        <v>16.14193</v>
      </c>
      <c r="O30" s="11">
        <v>0.548983</v>
      </c>
      <c r="P30" s="11">
        <v>91.8643872584403</v>
      </c>
      <c r="Q30" s="11">
        <v>1.26677181628593</v>
      </c>
      <c r="R30" s="11">
        <v>1.36570583936818</v>
      </c>
      <c r="S30" s="11">
        <v>1.91351031751013</v>
      </c>
      <c r="T30" s="11">
        <v>70.5305180126017</v>
      </c>
      <c r="U30" s="10">
        <v>1.103</v>
      </c>
      <c r="V30" s="10">
        <v>1.6556</v>
      </c>
      <c r="W30" s="10">
        <v>1.28797669160695</v>
      </c>
      <c r="X30" s="10">
        <v>7.0793776512146</v>
      </c>
      <c r="Z30" s="10" t="s">
        <v>54</v>
      </c>
      <c r="AA30" s="10" t="s">
        <v>54</v>
      </c>
      <c r="AB30" s="10" t="s">
        <v>54</v>
      </c>
      <c r="AC30" s="10" t="s">
        <v>54</v>
      </c>
      <c r="AD30" s="10" t="s">
        <v>54</v>
      </c>
      <c r="AE30" s="10" t="s">
        <v>54</v>
      </c>
      <c r="AF30" s="10" t="s">
        <v>54</v>
      </c>
      <c r="AG30" s="10" t="s">
        <v>54</v>
      </c>
      <c r="AH30" s="10" t="s">
        <v>54</v>
      </c>
      <c r="AI30" s="10" t="s">
        <v>54</v>
      </c>
      <c r="AJ30" s="10" t="s">
        <v>54</v>
      </c>
      <c r="AK30" s="10" t="s">
        <v>54</v>
      </c>
      <c r="AL30" s="10" t="s">
        <v>54</v>
      </c>
      <c r="AM30" s="10" t="s">
        <v>54</v>
      </c>
      <c r="AT30"/>
      <c r="AU30"/>
      <c r="AV30"/>
      <c r="AW30"/>
      <c r="AX30" s="25"/>
      <c r="AY30" s="25"/>
      <c r="AZ30" s="25"/>
      <c r="BA30" s="25"/>
      <c r="BB30" s="25"/>
      <c r="BC30" s="20"/>
      <c r="BD30" s="20"/>
      <c r="BE30" s="20"/>
      <c r="BF30" s="20"/>
      <c r="BG30" s="20"/>
      <c r="BH30" s="20"/>
      <c r="BI30" s="20"/>
    </row>
    <row r="31" spans="1:61">
      <c r="A31" s="5">
        <v>369</v>
      </c>
      <c r="B31" s="7" t="s">
        <v>48</v>
      </c>
      <c r="C31" s="7" t="s">
        <v>49</v>
      </c>
      <c r="D31" s="7">
        <v>26</v>
      </c>
      <c r="E31" s="7" t="s">
        <v>50</v>
      </c>
      <c r="F31" s="7">
        <v>2</v>
      </c>
      <c r="G31" s="7" t="s">
        <v>51</v>
      </c>
      <c r="H31" s="7">
        <v>34</v>
      </c>
      <c r="I31" s="7">
        <v>36</v>
      </c>
      <c r="J31" s="7">
        <v>307.85</v>
      </c>
      <c r="K31" s="7">
        <v>307.87</v>
      </c>
      <c r="L31" s="6">
        <f t="shared" si="0"/>
        <v>307.86</v>
      </c>
      <c r="N31" s="11">
        <v>14.83836</v>
      </c>
      <c r="O31" s="11">
        <v>0.541853</v>
      </c>
      <c r="P31" s="11">
        <v>91.1051932367137</v>
      </c>
      <c r="Q31" s="11">
        <v>1.15603681216662</v>
      </c>
      <c r="R31" s="11">
        <v>1.49067809808212</v>
      </c>
      <c r="S31" s="11">
        <v>1.90949214651781</v>
      </c>
      <c r="T31" s="11">
        <v>68.4149460990319</v>
      </c>
      <c r="U31" s="10">
        <v>1.103</v>
      </c>
      <c r="V31" s="10">
        <v>1.6556</v>
      </c>
      <c r="W31" s="10">
        <v>1.24934366591998</v>
      </c>
      <c r="X31" s="10">
        <v>3.75466823577881</v>
      </c>
      <c r="Y31" s="2"/>
      <c r="Z31" s="10">
        <v>1.10253291098943</v>
      </c>
      <c r="AA31" s="10">
        <v>0.0392170699095887</v>
      </c>
      <c r="AB31" s="10">
        <v>0.359614378384476</v>
      </c>
      <c r="AC31" s="10">
        <v>8.8666312</v>
      </c>
      <c r="AD31" s="10">
        <v>12.5108535025439</v>
      </c>
      <c r="AE31" s="10">
        <v>2.01336489663981</v>
      </c>
      <c r="AF31" s="10">
        <v>0.0716153423793735</v>
      </c>
      <c r="AG31" s="10">
        <v>0.656701454033232</v>
      </c>
      <c r="AH31" s="10">
        <v>16.1915928600362</v>
      </c>
      <c r="AI31" s="10">
        <v>22.8464048718693</v>
      </c>
      <c r="AJ31" s="10">
        <v>28.1135973067651</v>
      </c>
      <c r="AK31" s="10">
        <v>0.190972771328295</v>
      </c>
      <c r="AL31" s="13">
        <v>78.0296243323442</v>
      </c>
      <c r="AM31" s="13">
        <v>70.7730567991111</v>
      </c>
      <c r="AO31" s="14"/>
      <c r="AT31"/>
      <c r="AU31"/>
      <c r="AV31"/>
      <c r="AW31"/>
      <c r="AX31" s="25"/>
      <c r="AY31" s="25"/>
      <c r="AZ31" s="25"/>
      <c r="BA31" s="25"/>
      <c r="BB31" s="25"/>
      <c r="BC31" s="20"/>
      <c r="BD31" s="20"/>
      <c r="BE31" s="20"/>
      <c r="BF31" s="20"/>
      <c r="BG31" s="20"/>
      <c r="BH31" s="20"/>
      <c r="BI31" s="20"/>
    </row>
    <row r="32" spans="1:61">
      <c r="A32" s="5">
        <v>369</v>
      </c>
      <c r="B32" s="7" t="s">
        <v>48</v>
      </c>
      <c r="C32" s="7" t="s">
        <v>49</v>
      </c>
      <c r="D32" s="7">
        <v>26</v>
      </c>
      <c r="E32" s="7" t="s">
        <v>50</v>
      </c>
      <c r="F32" s="7">
        <v>2</v>
      </c>
      <c r="G32" s="7" t="s">
        <v>51</v>
      </c>
      <c r="H32" s="7">
        <v>45</v>
      </c>
      <c r="I32" s="7">
        <v>47</v>
      </c>
      <c r="J32" s="7">
        <v>307.96</v>
      </c>
      <c r="K32" s="7">
        <v>307.98</v>
      </c>
      <c r="L32" s="6">
        <f t="shared" si="0"/>
        <v>307.97</v>
      </c>
      <c r="N32" s="11">
        <v>14.85687</v>
      </c>
      <c r="O32" s="11">
        <v>0.530672</v>
      </c>
      <c r="P32" s="11">
        <v>91.9892544351118</v>
      </c>
      <c r="Q32" s="11">
        <v>1.13823818363124</v>
      </c>
      <c r="R32" s="11">
        <v>1.32402119610236</v>
      </c>
      <c r="S32" s="11">
        <v>1.69315178795569</v>
      </c>
      <c r="T32" s="11">
        <v>77.0249033791</v>
      </c>
      <c r="U32" s="10">
        <v>1.103</v>
      </c>
      <c r="V32" s="10">
        <v>1.6556</v>
      </c>
      <c r="W32" s="10">
        <v>1.40657240327985</v>
      </c>
      <c r="X32" s="10">
        <v>7.58327388763428</v>
      </c>
      <c r="Y32" s="2"/>
      <c r="Z32" s="10">
        <v>1.22387594745632</v>
      </c>
      <c r="AA32" s="10">
        <v>0.0470684513103803</v>
      </c>
      <c r="AB32" s="10">
        <v>0.27733045283208</v>
      </c>
      <c r="AC32" s="10">
        <v>8.10663424</v>
      </c>
      <c r="AD32" s="10">
        <v>10.6774129112264</v>
      </c>
      <c r="AE32" s="10">
        <v>2.23495266752538</v>
      </c>
      <c r="AF32" s="10">
        <v>0.0859529603723806</v>
      </c>
      <c r="AG32" s="10">
        <v>0.506440572372797</v>
      </c>
      <c r="AH32" s="10">
        <v>14.8037420434616</v>
      </c>
      <c r="AI32" s="10">
        <v>19.4983098718565</v>
      </c>
      <c r="AJ32" s="10">
        <v>26.0020441162552</v>
      </c>
      <c r="AK32" s="10">
        <v>0.204566203407743</v>
      </c>
      <c r="AL32" s="13">
        <v>93.3107927777778</v>
      </c>
      <c r="AM32" s="13">
        <v>76.2420349641752</v>
      </c>
      <c r="AN32" s="14"/>
      <c r="AO32" s="14"/>
      <c r="AT32"/>
      <c r="AU32"/>
      <c r="AV32"/>
      <c r="AW32"/>
      <c r="AX32" s="25"/>
      <c r="AY32" s="25"/>
      <c r="AZ32" s="25"/>
      <c r="BA32" s="25"/>
      <c r="BB32" s="25"/>
      <c r="BC32" s="20"/>
      <c r="BD32" s="20"/>
      <c r="BE32" s="20"/>
      <c r="BF32" s="20"/>
      <c r="BG32" s="20"/>
      <c r="BH32" s="20"/>
      <c r="BI32" s="20"/>
    </row>
    <row r="33" spans="1:61">
      <c r="A33" s="5">
        <v>369</v>
      </c>
      <c r="B33" s="7" t="s">
        <v>48</v>
      </c>
      <c r="C33" s="7" t="s">
        <v>49</v>
      </c>
      <c r="D33" s="7">
        <v>26</v>
      </c>
      <c r="E33" s="7" t="s">
        <v>50</v>
      </c>
      <c r="F33" s="7">
        <v>2</v>
      </c>
      <c r="G33" s="7" t="s">
        <v>51</v>
      </c>
      <c r="H33" s="7">
        <v>61</v>
      </c>
      <c r="I33" s="7">
        <v>63</v>
      </c>
      <c r="J33" s="7">
        <v>308.12</v>
      </c>
      <c r="K33" s="7">
        <v>308.14</v>
      </c>
      <c r="L33" s="6">
        <f t="shared" si="0"/>
        <v>308.13</v>
      </c>
      <c r="N33" s="11">
        <v>16.49957</v>
      </c>
      <c r="O33" s="11">
        <v>0.572202</v>
      </c>
      <c r="P33" s="11">
        <v>92.1411269656324</v>
      </c>
      <c r="Q33" s="11">
        <v>1.25585772747732</v>
      </c>
      <c r="R33" s="11">
        <v>1.39965523545462</v>
      </c>
      <c r="S33" s="11">
        <v>2.01954808185953</v>
      </c>
      <c r="T33" s="11">
        <v>74.1545738427624</v>
      </c>
      <c r="U33" s="10">
        <v>1.103</v>
      </c>
      <c r="V33" s="10">
        <v>1.6556</v>
      </c>
      <c r="W33" s="10">
        <v>1.35415654636847</v>
      </c>
      <c r="X33" s="10">
        <v>6.62119674682617</v>
      </c>
      <c r="Z33" s="10" t="s">
        <v>54</v>
      </c>
      <c r="AA33" s="10" t="s">
        <v>54</v>
      </c>
      <c r="AB33" s="10" t="s">
        <v>54</v>
      </c>
      <c r="AC33" s="10" t="s">
        <v>54</v>
      </c>
      <c r="AD33" s="10" t="s">
        <v>54</v>
      </c>
      <c r="AE33" s="10" t="s">
        <v>54</v>
      </c>
      <c r="AF33" s="10" t="s">
        <v>54</v>
      </c>
      <c r="AG33" s="10" t="s">
        <v>54</v>
      </c>
      <c r="AH33" s="10" t="s">
        <v>54</v>
      </c>
      <c r="AI33" s="10" t="s">
        <v>54</v>
      </c>
      <c r="AJ33" s="10" t="s">
        <v>54</v>
      </c>
      <c r="AK33" s="10" t="s">
        <v>54</v>
      </c>
      <c r="AL33" s="10" t="s">
        <v>54</v>
      </c>
      <c r="AM33" s="10" t="s">
        <v>54</v>
      </c>
      <c r="AN33" s="14"/>
      <c r="AO33" s="14"/>
      <c r="AT33"/>
      <c r="AU33"/>
      <c r="AV33"/>
      <c r="AW33"/>
      <c r="AX33" s="25"/>
      <c r="AY33" s="25"/>
      <c r="AZ33" s="25"/>
      <c r="BA33" s="25"/>
      <c r="BB33" s="25"/>
      <c r="BC33" s="20"/>
      <c r="BD33" s="20"/>
      <c r="BE33" s="20"/>
      <c r="BF33" s="20"/>
      <c r="BG33" s="20"/>
      <c r="BH33" s="20"/>
      <c r="BI33" s="20"/>
    </row>
    <row r="34" spans="1:61">
      <c r="A34" s="5">
        <v>369</v>
      </c>
      <c r="B34" s="7" t="s">
        <v>48</v>
      </c>
      <c r="C34" s="7" t="s">
        <v>49</v>
      </c>
      <c r="D34" s="7">
        <v>26</v>
      </c>
      <c r="E34" s="7" t="s">
        <v>50</v>
      </c>
      <c r="F34" s="7">
        <v>2</v>
      </c>
      <c r="G34" s="7" t="s">
        <v>51</v>
      </c>
      <c r="H34" s="7">
        <v>77</v>
      </c>
      <c r="I34" s="7">
        <v>79</v>
      </c>
      <c r="J34" s="7">
        <v>308.28</v>
      </c>
      <c r="K34" s="7">
        <v>308.3</v>
      </c>
      <c r="L34" s="6">
        <f t="shared" si="0"/>
        <v>308.29</v>
      </c>
      <c r="N34" s="11">
        <v>16.88963</v>
      </c>
      <c r="O34" s="11">
        <v>0.624334</v>
      </c>
      <c r="P34" s="11">
        <v>91.3451674298089</v>
      </c>
      <c r="Q34" s="11">
        <v>1.29177259456821</v>
      </c>
      <c r="R34" s="11">
        <v>1.36696120007807</v>
      </c>
      <c r="S34" s="11">
        <v>1.99966473344491</v>
      </c>
      <c r="T34" s="11">
        <v>74.0809019642989</v>
      </c>
      <c r="U34" s="10">
        <v>1.103</v>
      </c>
      <c r="V34" s="10">
        <v>1.6556</v>
      </c>
      <c r="W34" s="10">
        <v>1.35281120445179</v>
      </c>
      <c r="X34" s="10">
        <v>7.26459169387817</v>
      </c>
      <c r="Y34" s="2"/>
      <c r="Z34" s="10">
        <v>1.30914742080134</v>
      </c>
      <c r="AA34" s="10">
        <v>0.047990709078005</v>
      </c>
      <c r="AB34" s="10">
        <v>0.392434463069438</v>
      </c>
      <c r="AC34" s="10">
        <v>7.37580383</v>
      </c>
      <c r="AD34" s="10">
        <v>10.3586795019704</v>
      </c>
      <c r="AE34" s="10">
        <v>2.3906691902762</v>
      </c>
      <c r="AF34" s="10">
        <v>0.0876371199983482</v>
      </c>
      <c r="AG34" s="10">
        <v>0.716635090254711</v>
      </c>
      <c r="AH34" s="10">
        <v>13.4691530455056</v>
      </c>
      <c r="AI34" s="10">
        <v>18.9162622511588</v>
      </c>
      <c r="AJ34" s="10">
        <v>27.2791847829009</v>
      </c>
      <c r="AK34" s="10">
        <v>0.264518269976819</v>
      </c>
      <c r="AL34" s="13">
        <v>76.9291579881657</v>
      </c>
      <c r="AM34" s="13">
        <v>58.762792307284</v>
      </c>
      <c r="AN34" s="14"/>
      <c r="AT34"/>
      <c r="AU34"/>
      <c r="AV34"/>
      <c r="AW34"/>
      <c r="AX34" s="25"/>
      <c r="AY34" s="25"/>
      <c r="AZ34" s="25"/>
      <c r="BA34" s="25"/>
      <c r="BB34" s="25"/>
      <c r="BC34" s="20"/>
      <c r="BD34" s="20"/>
      <c r="BE34" s="20"/>
      <c r="BF34" s="20"/>
      <c r="BG34" s="20"/>
      <c r="BH34" s="20"/>
      <c r="BI34" s="20"/>
    </row>
    <row r="35" spans="1:61">
      <c r="A35" s="5">
        <v>369</v>
      </c>
      <c r="B35" s="7" t="s">
        <v>48</v>
      </c>
      <c r="C35" s="7" t="s">
        <v>49</v>
      </c>
      <c r="D35" s="7">
        <v>26</v>
      </c>
      <c r="E35" s="7" t="s">
        <v>50</v>
      </c>
      <c r="F35" s="7">
        <v>2</v>
      </c>
      <c r="G35" s="7" t="s">
        <v>51</v>
      </c>
      <c r="H35" s="7">
        <v>91</v>
      </c>
      <c r="I35" s="7">
        <v>93</v>
      </c>
      <c r="J35" s="7">
        <v>308.42</v>
      </c>
      <c r="K35" s="7">
        <v>308.44</v>
      </c>
      <c r="L35" s="6">
        <f t="shared" si="0"/>
        <v>308.43</v>
      </c>
      <c r="N35" s="11">
        <v>16.55382</v>
      </c>
      <c r="O35" s="11">
        <v>0.625353</v>
      </c>
      <c r="P35" s="11">
        <v>91.6864545401248</v>
      </c>
      <c r="Q35" s="11">
        <v>1.32272676424001</v>
      </c>
      <c r="R35" s="11">
        <v>1.33267672485254</v>
      </c>
      <c r="S35" s="11">
        <v>1.99685597425192</v>
      </c>
      <c r="T35" s="11">
        <v>70.2098858943976</v>
      </c>
      <c r="U35" s="10">
        <v>1.103</v>
      </c>
      <c r="V35" s="10">
        <v>1.6556</v>
      </c>
      <c r="W35" s="10">
        <v>1.28212154256701</v>
      </c>
      <c r="X35" s="10">
        <v>6.80690097808838</v>
      </c>
      <c r="Y35" s="2"/>
      <c r="Z35" s="10">
        <v>1.30627003739176</v>
      </c>
      <c r="AA35" s="10">
        <v>0.0489530558129428</v>
      </c>
      <c r="AB35" s="10">
        <v>0.320237332032053</v>
      </c>
      <c r="AC35" s="10">
        <v>6.7333064</v>
      </c>
      <c r="AD35" s="10">
        <v>12.2224742507463</v>
      </c>
      <c r="AE35" s="10">
        <v>2.38541472331809</v>
      </c>
      <c r="AF35" s="10">
        <v>0.0893944871619106</v>
      </c>
      <c r="AG35" s="10">
        <v>0.58479397438423</v>
      </c>
      <c r="AH35" s="10">
        <v>12.2958712696515</v>
      </c>
      <c r="AI35" s="10">
        <v>22.3197877915977</v>
      </c>
      <c r="AJ35" s="10">
        <v>26.6841367857243</v>
      </c>
      <c r="AK35" s="10">
        <v>0.290231793522552</v>
      </c>
      <c r="AL35" s="13">
        <v>92.5846177914111</v>
      </c>
      <c r="AM35" s="13">
        <v>70.8770890713191</v>
      </c>
      <c r="AX35" s="25"/>
      <c r="AY35" s="25"/>
      <c r="AZ35" s="25"/>
      <c r="BA35" s="25"/>
      <c r="BB35" s="25"/>
      <c r="BC35" s="20"/>
      <c r="BD35" s="20"/>
      <c r="BE35" s="20"/>
      <c r="BF35" s="20"/>
      <c r="BG35" s="20"/>
      <c r="BH35" s="20"/>
      <c r="BI35" s="20"/>
    </row>
    <row r="36" spans="1:61">
      <c r="A36" s="5">
        <v>369</v>
      </c>
      <c r="B36" s="7" t="s">
        <v>48</v>
      </c>
      <c r="C36" s="7" t="s">
        <v>49</v>
      </c>
      <c r="D36" s="7">
        <v>26</v>
      </c>
      <c r="E36" s="7" t="s">
        <v>50</v>
      </c>
      <c r="F36" s="7">
        <v>2</v>
      </c>
      <c r="G36" s="7" t="s">
        <v>51</v>
      </c>
      <c r="H36" s="7">
        <v>106</v>
      </c>
      <c r="I36" s="7">
        <v>108</v>
      </c>
      <c r="J36" s="7">
        <v>308.57</v>
      </c>
      <c r="K36" s="7">
        <v>308.59</v>
      </c>
      <c r="L36" s="6">
        <f t="shared" si="0"/>
        <v>308.58</v>
      </c>
      <c r="N36" s="11">
        <v>15.53181</v>
      </c>
      <c r="O36" s="11">
        <v>0.608449</v>
      </c>
      <c r="P36" s="11">
        <v>90.7433789716746</v>
      </c>
      <c r="Q36" s="11">
        <v>1.26292408714608</v>
      </c>
      <c r="R36" s="11">
        <v>1.48715666032315</v>
      </c>
      <c r="S36" s="11">
        <v>2.22816490077824</v>
      </c>
      <c r="T36" s="11">
        <v>68.9204849138441</v>
      </c>
      <c r="U36" s="10">
        <v>1.103</v>
      </c>
      <c r="V36" s="10">
        <v>1.6556</v>
      </c>
      <c r="W36" s="10">
        <v>1.25857544570166</v>
      </c>
      <c r="X36" s="10">
        <v>6.09177780151367</v>
      </c>
      <c r="Y36" s="2"/>
      <c r="Z36" s="10">
        <v>1.391254764552</v>
      </c>
      <c r="AA36" s="10">
        <v>0.0497457226945716</v>
      </c>
      <c r="AB36" s="10">
        <v>0.433187910356408</v>
      </c>
      <c r="AC36" s="10">
        <v>9.80912743</v>
      </c>
      <c r="AD36" s="10">
        <v>10.2595752417526</v>
      </c>
      <c r="AE36" s="10">
        <v>2.5406076111761</v>
      </c>
      <c r="AF36" s="10">
        <v>0.0908419973979254</v>
      </c>
      <c r="AG36" s="10">
        <v>0.791056052537834</v>
      </c>
      <c r="AH36" s="10">
        <v>17.9127104845381</v>
      </c>
      <c r="AI36" s="10">
        <v>18.7352853055809</v>
      </c>
      <c r="AJ36" s="10">
        <v>27.9673244088545</v>
      </c>
      <c r="AK36" s="10">
        <v>0.193836567961519</v>
      </c>
      <c r="AL36" s="13">
        <v>103.07473525641</v>
      </c>
      <c r="AM36" s="13">
        <v>74.0876062980465</v>
      </c>
      <c r="AX36" s="25"/>
      <c r="AY36" s="25"/>
      <c r="AZ36" s="25"/>
      <c r="BA36" s="25"/>
      <c r="BB36" s="25"/>
      <c r="BC36" s="20"/>
      <c r="BD36" s="20"/>
      <c r="BE36" s="20"/>
      <c r="BF36" s="20"/>
      <c r="BG36" s="20"/>
      <c r="BH36" s="20"/>
      <c r="BI36" s="20"/>
    </row>
    <row r="37" spans="1:61">
      <c r="A37" s="5">
        <v>369</v>
      </c>
      <c r="B37" s="7" t="s">
        <v>48</v>
      </c>
      <c r="C37" s="7" t="s">
        <v>49</v>
      </c>
      <c r="D37" s="7">
        <v>26</v>
      </c>
      <c r="E37" s="7" t="s">
        <v>50</v>
      </c>
      <c r="F37" s="7">
        <v>2</v>
      </c>
      <c r="G37" s="7" t="s">
        <v>51</v>
      </c>
      <c r="H37" s="7">
        <v>121</v>
      </c>
      <c r="I37" s="7">
        <v>123</v>
      </c>
      <c r="J37" s="7">
        <v>308.72</v>
      </c>
      <c r="K37" s="7">
        <v>308.74</v>
      </c>
      <c r="L37" s="6">
        <f t="shared" si="0"/>
        <v>308.73</v>
      </c>
      <c r="N37" s="11">
        <v>16.52591</v>
      </c>
      <c r="O37" s="11">
        <v>0.589133</v>
      </c>
      <c r="P37" s="11">
        <v>92.2099597008826</v>
      </c>
      <c r="Q37" s="11">
        <v>1.25529774475289</v>
      </c>
      <c r="R37" s="11">
        <v>1.4775285103811</v>
      </c>
      <c r="S37" s="11">
        <v>2.0184068274697</v>
      </c>
      <c r="T37" s="11">
        <v>68.9545558295802</v>
      </c>
      <c r="U37" s="10">
        <v>1.103</v>
      </c>
      <c r="V37" s="10">
        <v>1.6556</v>
      </c>
      <c r="W37" s="10">
        <v>1.25919762382493</v>
      </c>
      <c r="X37" s="10">
        <v>7.04431200027466</v>
      </c>
      <c r="Z37" s="10" t="s">
        <v>54</v>
      </c>
      <c r="AA37" s="10" t="s">
        <v>54</v>
      </c>
      <c r="AB37" s="10" t="s">
        <v>54</v>
      </c>
      <c r="AC37" s="10" t="s">
        <v>54</v>
      </c>
      <c r="AD37" s="10" t="s">
        <v>54</v>
      </c>
      <c r="AE37" s="10" t="s">
        <v>54</v>
      </c>
      <c r="AF37" s="10" t="s">
        <v>54</v>
      </c>
      <c r="AG37" s="10" t="s">
        <v>54</v>
      </c>
      <c r="AH37" s="10" t="s">
        <v>54</v>
      </c>
      <c r="AI37" s="10" t="s">
        <v>54</v>
      </c>
      <c r="AJ37" s="10" t="s">
        <v>54</v>
      </c>
      <c r="AK37" s="10" t="s">
        <v>54</v>
      </c>
      <c r="AL37" s="10" t="s">
        <v>54</v>
      </c>
      <c r="AM37" s="10" t="s">
        <v>54</v>
      </c>
      <c r="AX37" s="25"/>
      <c r="AY37" s="25"/>
      <c r="AZ37" s="25"/>
      <c r="BA37" s="25"/>
      <c r="BB37" s="25"/>
      <c r="BC37" s="20"/>
      <c r="BD37" s="20"/>
      <c r="BE37" s="20"/>
      <c r="BF37" s="20"/>
      <c r="BG37" s="20"/>
      <c r="BH37" s="20"/>
      <c r="BI37" s="20"/>
    </row>
    <row r="38" spans="1:61">
      <c r="A38" s="5">
        <v>369</v>
      </c>
      <c r="B38" s="7" t="s">
        <v>48</v>
      </c>
      <c r="C38" s="7" t="s">
        <v>49</v>
      </c>
      <c r="D38" s="7">
        <v>26</v>
      </c>
      <c r="E38" s="7" t="s">
        <v>50</v>
      </c>
      <c r="F38" s="7">
        <v>3</v>
      </c>
      <c r="G38" s="7" t="s">
        <v>51</v>
      </c>
      <c r="H38" s="7">
        <v>47</v>
      </c>
      <c r="I38" s="7">
        <v>49</v>
      </c>
      <c r="J38" s="7">
        <v>309.48</v>
      </c>
      <c r="K38" s="7">
        <v>309.5</v>
      </c>
      <c r="L38" s="6">
        <f t="shared" si="0"/>
        <v>309.49</v>
      </c>
      <c r="N38" s="11">
        <v>15.5509</v>
      </c>
      <c r="O38" s="11">
        <v>0.54031</v>
      </c>
      <c r="P38" s="11">
        <v>90.363353871493</v>
      </c>
      <c r="Q38" s="11">
        <v>1.11393566624454</v>
      </c>
      <c r="R38" s="11">
        <v>1.41339924177345</v>
      </c>
      <c r="S38" s="11">
        <v>1.72121433216061</v>
      </c>
      <c r="T38" s="11">
        <v>75.8545002960245</v>
      </c>
      <c r="U38" s="10">
        <v>1.103</v>
      </c>
      <c r="V38" s="10">
        <v>1.6556</v>
      </c>
      <c r="W38" s="10">
        <v>1.38519935891178</v>
      </c>
      <c r="X38" s="10">
        <v>5.6370325088501</v>
      </c>
      <c r="Y38" s="2"/>
      <c r="Z38" s="10">
        <v>1.36587818880848</v>
      </c>
      <c r="AA38" s="10">
        <v>0.0517108167485138</v>
      </c>
      <c r="AB38" s="10">
        <v>0.301109943438914</v>
      </c>
      <c r="AC38" s="10">
        <v>5.17164598</v>
      </c>
      <c r="AD38" s="10">
        <v>12.66487537</v>
      </c>
      <c r="AE38" s="10">
        <v>2.49426676611863</v>
      </c>
      <c r="AF38" s="10">
        <v>0.0944305083143499</v>
      </c>
      <c r="AG38" s="10">
        <v>0.549864937460285</v>
      </c>
      <c r="AH38" s="10">
        <v>9.44408132419026</v>
      </c>
      <c r="AI38" s="10">
        <v>23.1276683318169</v>
      </c>
      <c r="AJ38" s="10">
        <v>26.4137809977201</v>
      </c>
      <c r="AK38" s="10">
        <v>0.326484750851514</v>
      </c>
      <c r="AL38" s="15">
        <v>84.1105272727273</v>
      </c>
      <c r="AM38" s="13">
        <v>61.5798158004857</v>
      </c>
      <c r="AX38" s="25"/>
      <c r="AY38" s="25"/>
      <c r="AZ38" s="25"/>
      <c r="BA38" s="25"/>
      <c r="BB38" s="25"/>
      <c r="BC38" s="20"/>
      <c r="BD38" s="20"/>
      <c r="BE38" s="20"/>
      <c r="BF38" s="20"/>
      <c r="BG38" s="20"/>
      <c r="BH38" s="20"/>
      <c r="BI38" s="20"/>
    </row>
    <row r="39" spans="1:61">
      <c r="A39" s="5">
        <v>369</v>
      </c>
      <c r="B39" s="7" t="s">
        <v>48</v>
      </c>
      <c r="C39" s="7" t="s">
        <v>49</v>
      </c>
      <c r="D39" s="7">
        <v>26</v>
      </c>
      <c r="E39" s="7" t="s">
        <v>50</v>
      </c>
      <c r="F39" s="7" t="s">
        <v>61</v>
      </c>
      <c r="G39" s="7" t="s">
        <v>51</v>
      </c>
      <c r="H39" s="7">
        <v>13</v>
      </c>
      <c r="I39" s="7">
        <v>15</v>
      </c>
      <c r="J39" s="7">
        <v>311.03</v>
      </c>
      <c r="K39" s="7">
        <v>311.05</v>
      </c>
      <c r="L39" s="6">
        <f t="shared" si="0"/>
        <v>311.04</v>
      </c>
      <c r="N39" s="11">
        <v>13.54165</v>
      </c>
      <c r="O39" s="11">
        <v>0.496556</v>
      </c>
      <c r="P39" s="11">
        <v>91.5627250747979</v>
      </c>
      <c r="Q39" s="11">
        <v>1.23826786712943</v>
      </c>
      <c r="R39" s="11">
        <v>1.4325537969494</v>
      </c>
      <c r="S39" s="11">
        <v>1.99407431395274</v>
      </c>
      <c r="T39" s="11">
        <v>73.886748860736</v>
      </c>
      <c r="U39" s="10">
        <v>1.103</v>
      </c>
      <c r="V39" s="10">
        <v>1.6556</v>
      </c>
      <c r="W39" s="10">
        <v>1.34926572259459</v>
      </c>
      <c r="X39" s="10">
        <v>4.31349563598633</v>
      </c>
      <c r="Y39" s="2"/>
      <c r="Z39" s="10">
        <v>1.09296509971041</v>
      </c>
      <c r="AA39" s="10">
        <v>0.0439575490325128</v>
      </c>
      <c r="AB39" s="10">
        <v>0.191680774557076</v>
      </c>
      <c r="AC39" s="10">
        <v>5.91914299</v>
      </c>
      <c r="AD39" s="10">
        <v>13.7304839532338</v>
      </c>
      <c r="AE39" s="10">
        <v>1.99589286004585</v>
      </c>
      <c r="AF39" s="10">
        <v>0.0802720583505857</v>
      </c>
      <c r="AG39" s="10">
        <v>0.350033399463435</v>
      </c>
      <c r="AH39" s="10">
        <v>10.8091056470711</v>
      </c>
      <c r="AI39" s="10">
        <v>25.0736047239702</v>
      </c>
      <c r="AJ39" s="10">
        <v>24.8641046592932</v>
      </c>
      <c r="AK39" s="10">
        <v>0.262154792703828</v>
      </c>
      <c r="AL39" s="13">
        <v>69.5567864705882</v>
      </c>
      <c r="AM39" s="13">
        <v>63.64044605726</v>
      </c>
      <c r="AX39" s="25"/>
      <c r="AY39" s="25"/>
      <c r="AZ39" s="25"/>
      <c r="BA39" s="25"/>
      <c r="BB39" s="25"/>
      <c r="BC39" s="20"/>
      <c r="BD39" s="20"/>
      <c r="BE39" s="20"/>
      <c r="BF39" s="20"/>
      <c r="BG39" s="20"/>
      <c r="BH39" s="20"/>
      <c r="BI39" s="20"/>
    </row>
    <row r="40" spans="1:61">
      <c r="A40" s="5">
        <v>369</v>
      </c>
      <c r="B40" s="7" t="s">
        <v>48</v>
      </c>
      <c r="C40" s="7" t="s">
        <v>49</v>
      </c>
      <c r="D40" s="7">
        <v>27</v>
      </c>
      <c r="E40" s="7" t="s">
        <v>50</v>
      </c>
      <c r="F40" s="7">
        <v>1</v>
      </c>
      <c r="G40" s="7" t="s">
        <v>51</v>
      </c>
      <c r="H40" s="7">
        <v>5</v>
      </c>
      <c r="I40" s="7">
        <v>7</v>
      </c>
      <c r="J40" s="7">
        <v>315.85</v>
      </c>
      <c r="K40" s="7">
        <v>315.87</v>
      </c>
      <c r="L40" s="6">
        <f t="shared" si="0"/>
        <v>315.86</v>
      </c>
      <c r="N40" s="11">
        <v>13.7298</v>
      </c>
      <c r="O40" s="11">
        <v>0.502065</v>
      </c>
      <c r="P40" s="11">
        <v>91.7103215506018</v>
      </c>
      <c r="Q40" s="11">
        <v>1.20906190399908</v>
      </c>
      <c r="R40" s="11">
        <v>1.5081882263083</v>
      </c>
      <c r="S40" s="11">
        <v>2.09361720337045</v>
      </c>
      <c r="T40" s="11">
        <v>77.786848475786</v>
      </c>
      <c r="U40" s="10">
        <v>1.084</v>
      </c>
      <c r="V40" s="10">
        <v>1.6556</v>
      </c>
      <c r="W40" s="10">
        <v>1.39601754468778</v>
      </c>
      <c r="X40" s="10">
        <v>4.48604202270508</v>
      </c>
      <c r="Z40" s="10" t="s">
        <v>54</v>
      </c>
      <c r="AA40" s="10" t="s">
        <v>54</v>
      </c>
      <c r="AB40" s="10" t="s">
        <v>54</v>
      </c>
      <c r="AC40" s="10" t="s">
        <v>54</v>
      </c>
      <c r="AD40" s="10" t="s">
        <v>54</v>
      </c>
      <c r="AE40" s="10" t="s">
        <v>54</v>
      </c>
      <c r="AF40" s="10" t="s">
        <v>54</v>
      </c>
      <c r="AG40" s="10" t="s">
        <v>54</v>
      </c>
      <c r="AH40" s="10" t="s">
        <v>54</v>
      </c>
      <c r="AI40" s="10" t="s">
        <v>54</v>
      </c>
      <c r="AJ40" s="10" t="s">
        <v>54</v>
      </c>
      <c r="AK40" s="10" t="s">
        <v>54</v>
      </c>
      <c r="AL40" s="10" t="s">
        <v>54</v>
      </c>
      <c r="AM40" s="10" t="s">
        <v>54</v>
      </c>
      <c r="AX40" s="25"/>
      <c r="AY40" s="25"/>
      <c r="AZ40" s="25"/>
      <c r="BA40" s="25"/>
      <c r="BB40" s="25"/>
      <c r="BC40" s="20"/>
      <c r="BD40" s="20"/>
      <c r="BE40" s="20"/>
      <c r="BF40" s="20"/>
      <c r="BG40" s="20"/>
      <c r="BH40" s="20"/>
      <c r="BI40" s="20"/>
    </row>
    <row r="41" spans="1:61">
      <c r="A41" s="5">
        <v>369</v>
      </c>
      <c r="B41" s="7" t="s">
        <v>48</v>
      </c>
      <c r="C41" s="7" t="s">
        <v>49</v>
      </c>
      <c r="D41" s="7">
        <v>27</v>
      </c>
      <c r="E41" s="7" t="s">
        <v>50</v>
      </c>
      <c r="F41" s="7">
        <v>1</v>
      </c>
      <c r="G41" s="7" t="s">
        <v>51</v>
      </c>
      <c r="H41" s="7">
        <v>18</v>
      </c>
      <c r="I41" s="7">
        <v>20</v>
      </c>
      <c r="J41" s="7">
        <v>315.98</v>
      </c>
      <c r="K41" s="7">
        <v>316</v>
      </c>
      <c r="L41" s="6">
        <f t="shared" si="0"/>
        <v>315.99</v>
      </c>
      <c r="N41" s="11">
        <v>13.12012</v>
      </c>
      <c r="O41" s="11">
        <v>0.475978</v>
      </c>
      <c r="P41" s="11">
        <v>92.0636195069503</v>
      </c>
      <c r="Q41" s="11">
        <v>1.13192994296301</v>
      </c>
      <c r="R41" s="11">
        <v>1.64638230770053</v>
      </c>
      <c r="S41" s="11">
        <v>2.13562752857801</v>
      </c>
      <c r="T41" s="11">
        <v>72.6213793979229</v>
      </c>
      <c r="U41" s="10">
        <v>1.084</v>
      </c>
      <c r="V41" s="10">
        <v>1.6556</v>
      </c>
      <c r="W41" s="10">
        <v>1.30331440012622</v>
      </c>
      <c r="X41" s="10">
        <v>5.18944025039673</v>
      </c>
      <c r="Z41" s="10" t="s">
        <v>54</v>
      </c>
      <c r="AA41" s="10" t="s">
        <v>54</v>
      </c>
      <c r="AB41" s="10" t="s">
        <v>54</v>
      </c>
      <c r="AC41" s="10" t="s">
        <v>54</v>
      </c>
      <c r="AD41" s="10" t="s">
        <v>54</v>
      </c>
      <c r="AE41" s="10" t="s">
        <v>54</v>
      </c>
      <c r="AF41" s="10" t="s">
        <v>54</v>
      </c>
      <c r="AG41" s="10" t="s">
        <v>54</v>
      </c>
      <c r="AH41" s="10" t="s">
        <v>54</v>
      </c>
      <c r="AI41" s="10" t="s">
        <v>54</v>
      </c>
      <c r="AJ41" s="10" t="s">
        <v>54</v>
      </c>
      <c r="AK41" s="10" t="s">
        <v>54</v>
      </c>
      <c r="AL41" s="10" t="s">
        <v>54</v>
      </c>
      <c r="AM41" s="10" t="s">
        <v>54</v>
      </c>
      <c r="AX41" s="25"/>
      <c r="AY41" s="25"/>
      <c r="AZ41" s="25"/>
      <c r="BA41" s="25"/>
      <c r="BB41" s="25"/>
      <c r="BC41" s="20"/>
      <c r="BD41" s="20"/>
      <c r="BE41" s="20"/>
      <c r="BF41" s="20"/>
      <c r="BG41" s="20"/>
      <c r="BH41" s="20"/>
      <c r="BI41" s="20"/>
    </row>
    <row r="42" spans="1:61">
      <c r="A42" s="5">
        <v>369</v>
      </c>
      <c r="B42" s="7" t="s">
        <v>48</v>
      </c>
      <c r="C42" s="7" t="s">
        <v>49</v>
      </c>
      <c r="D42" s="7">
        <v>27</v>
      </c>
      <c r="E42" s="7" t="s">
        <v>50</v>
      </c>
      <c r="F42" s="7">
        <v>1</v>
      </c>
      <c r="G42" s="7" t="s">
        <v>51</v>
      </c>
      <c r="H42" s="7">
        <v>37</v>
      </c>
      <c r="I42" s="7">
        <v>39</v>
      </c>
      <c r="J42" s="7">
        <v>316.17</v>
      </c>
      <c r="K42" s="7">
        <v>316.19</v>
      </c>
      <c r="L42" s="6">
        <f t="shared" si="0"/>
        <v>316.18</v>
      </c>
      <c r="N42" s="11">
        <v>13.37812</v>
      </c>
      <c r="O42" s="11">
        <v>0.50534</v>
      </c>
      <c r="P42" s="11">
        <v>91.5987473548262</v>
      </c>
      <c r="Q42" s="11">
        <v>1.25117620276901</v>
      </c>
      <c r="R42" s="11">
        <v>1.47782462436782</v>
      </c>
      <c r="S42" s="11">
        <v>2.06289732617932</v>
      </c>
      <c r="T42" s="11">
        <v>67.2437884069602</v>
      </c>
      <c r="U42" s="10">
        <v>1.084</v>
      </c>
      <c r="V42" s="10">
        <v>1.6556</v>
      </c>
      <c r="W42" s="10">
        <v>1.20680436637835</v>
      </c>
      <c r="X42" s="10">
        <v>4.42847061157227</v>
      </c>
      <c r="Y42" s="2"/>
      <c r="Z42" s="10">
        <v>1.03054306728063</v>
      </c>
      <c r="AA42" s="10">
        <v>0.0427490486697365</v>
      </c>
      <c r="AB42" s="10">
        <v>0.221985199013494</v>
      </c>
      <c r="AC42" s="10">
        <v>11.65578671</v>
      </c>
      <c r="AD42" s="10">
        <v>11.6133695693636</v>
      </c>
      <c r="AE42" s="10">
        <v>1.84948513877376</v>
      </c>
      <c r="AF42" s="10">
        <v>0.0767204522757355</v>
      </c>
      <c r="AG42" s="10">
        <v>0.398390265907627</v>
      </c>
      <c r="AH42" s="10">
        <v>20.9182953971504</v>
      </c>
      <c r="AI42" s="10">
        <v>20.8421706103976</v>
      </c>
      <c r="AJ42" s="10">
        <v>24.106807036625</v>
      </c>
      <c r="AK42" s="10">
        <v>0.135484838518149</v>
      </c>
      <c r="AL42" s="13">
        <v>86.3554914600551</v>
      </c>
      <c r="AM42" s="13">
        <v>83.7961014942614</v>
      </c>
      <c r="AX42" s="25"/>
      <c r="AY42" s="25"/>
      <c r="AZ42" s="25"/>
      <c r="BA42" s="25"/>
      <c r="BB42" s="25"/>
      <c r="BC42" s="20"/>
      <c r="BD42" s="20"/>
      <c r="BE42" s="20"/>
      <c r="BF42" s="20"/>
      <c r="BG42" s="20"/>
      <c r="BH42" s="20"/>
      <c r="BI42" s="20"/>
    </row>
    <row r="43" spans="1:61">
      <c r="A43" s="5">
        <v>369</v>
      </c>
      <c r="B43" s="7" t="s">
        <v>48</v>
      </c>
      <c r="C43" s="7" t="s">
        <v>49</v>
      </c>
      <c r="D43" s="7">
        <v>27</v>
      </c>
      <c r="E43" s="7" t="s">
        <v>50</v>
      </c>
      <c r="F43" s="7">
        <v>1</v>
      </c>
      <c r="G43" s="7" t="s">
        <v>51</v>
      </c>
      <c r="H43" s="7">
        <v>48</v>
      </c>
      <c r="I43" s="7">
        <v>50</v>
      </c>
      <c r="J43" s="7">
        <v>316.28</v>
      </c>
      <c r="K43" s="7">
        <v>316.3</v>
      </c>
      <c r="L43" s="6">
        <f t="shared" si="0"/>
        <v>316.29</v>
      </c>
      <c r="N43" s="11">
        <v>13.22648</v>
      </c>
      <c r="O43" s="11">
        <v>0.481532</v>
      </c>
      <c r="P43" s="11">
        <v>91.6547308952396</v>
      </c>
      <c r="Q43" s="11">
        <v>1.15078181122039</v>
      </c>
      <c r="R43" s="11">
        <v>1.45006482979385</v>
      </c>
      <c r="S43" s="11">
        <v>1.80027713632613</v>
      </c>
      <c r="T43" s="11">
        <v>68.942466843313</v>
      </c>
      <c r="U43" s="10">
        <v>1.084</v>
      </c>
      <c r="V43" s="10">
        <v>1.6556</v>
      </c>
      <c r="W43" s="10">
        <v>1.23729004546675</v>
      </c>
      <c r="X43" s="10">
        <v>5.31253147125244</v>
      </c>
      <c r="Z43" s="10" t="s">
        <v>54</v>
      </c>
      <c r="AA43" s="10" t="s">
        <v>54</v>
      </c>
      <c r="AB43" s="10" t="s">
        <v>54</v>
      </c>
      <c r="AC43" s="10" t="s">
        <v>54</v>
      </c>
      <c r="AD43" s="10" t="s">
        <v>54</v>
      </c>
      <c r="AE43" s="10" t="s">
        <v>54</v>
      </c>
      <c r="AF43" s="10" t="s">
        <v>54</v>
      </c>
      <c r="AG43" s="10" t="s">
        <v>54</v>
      </c>
      <c r="AH43" s="10" t="s">
        <v>54</v>
      </c>
      <c r="AI43" s="10" t="s">
        <v>54</v>
      </c>
      <c r="AJ43" s="10" t="s">
        <v>54</v>
      </c>
      <c r="AK43" s="10" t="s">
        <v>54</v>
      </c>
      <c r="AL43" s="10" t="s">
        <v>54</v>
      </c>
      <c r="AM43" s="10" t="s">
        <v>54</v>
      </c>
      <c r="AX43" s="25"/>
      <c r="AY43" s="25"/>
      <c r="AZ43" s="25"/>
      <c r="BA43" s="25"/>
      <c r="BB43" s="25"/>
      <c r="BC43" s="20"/>
      <c r="BD43" s="20"/>
      <c r="BE43" s="20"/>
      <c r="BF43" s="20"/>
      <c r="BG43" s="20"/>
      <c r="BH43" s="20"/>
      <c r="BI43" s="20"/>
    </row>
    <row r="44" spans="1:61">
      <c r="A44" s="5">
        <v>369</v>
      </c>
      <c r="B44" s="7" t="s">
        <v>48</v>
      </c>
      <c r="C44" s="7" t="s">
        <v>49</v>
      </c>
      <c r="D44" s="7">
        <v>27</v>
      </c>
      <c r="E44" s="7" t="s">
        <v>50</v>
      </c>
      <c r="F44" s="7">
        <v>1</v>
      </c>
      <c r="G44" s="7" t="s">
        <v>51</v>
      </c>
      <c r="H44" s="7">
        <v>58</v>
      </c>
      <c r="I44" s="7">
        <v>60</v>
      </c>
      <c r="J44" s="7">
        <v>316.38</v>
      </c>
      <c r="K44" s="7">
        <v>316.4</v>
      </c>
      <c r="L44" s="6">
        <f t="shared" si="0"/>
        <v>316.39</v>
      </c>
      <c r="N44" s="11">
        <v>13.1649</v>
      </c>
      <c r="O44" s="11">
        <v>0.494706</v>
      </c>
      <c r="P44" s="11">
        <v>91.2519573544754</v>
      </c>
      <c r="Q44" s="11">
        <v>1.156534892732</v>
      </c>
      <c r="R44" s="11">
        <v>1.39857606271335</v>
      </c>
      <c r="S44" s="11">
        <v>1.79072409070924</v>
      </c>
      <c r="T44" s="11">
        <v>71.724756870952</v>
      </c>
      <c r="U44" s="10">
        <v>1.084</v>
      </c>
      <c r="V44" s="10">
        <v>1.6556</v>
      </c>
      <c r="W44" s="10">
        <v>1.28722298103494</v>
      </c>
      <c r="X44" s="10">
        <v>4.23816823959351</v>
      </c>
      <c r="Y44" s="2"/>
      <c r="Z44" s="10">
        <v>1.20630004972815</v>
      </c>
      <c r="AA44" s="10">
        <v>0.045996258785307</v>
      </c>
      <c r="AB44" s="10">
        <v>0.208046593391755</v>
      </c>
      <c r="AC44" s="10">
        <v>9.93412693</v>
      </c>
      <c r="AD44" s="10">
        <v>11.7493120291943</v>
      </c>
      <c r="AE44" s="10">
        <v>2.16491099276564</v>
      </c>
      <c r="AF44" s="10">
        <v>0.0825481241527304</v>
      </c>
      <c r="AG44" s="10">
        <v>0.373375062981018</v>
      </c>
      <c r="AH44" s="10">
        <v>17.8284835511139</v>
      </c>
      <c r="AI44" s="10">
        <v>21.0861425191589</v>
      </c>
      <c r="AJ44" s="12">
        <v>26.2260471087159</v>
      </c>
      <c r="AK44" s="10">
        <v>0.155620012593098</v>
      </c>
      <c r="AL44" s="13">
        <v>58.0556373088685</v>
      </c>
      <c r="AM44" s="13">
        <v>48.1270288614776</v>
      </c>
      <c r="AX44" s="25"/>
      <c r="AY44" s="25"/>
      <c r="AZ44" s="25"/>
      <c r="BA44" s="25"/>
      <c r="BB44" s="25"/>
      <c r="BC44" s="20"/>
      <c r="BD44" s="20"/>
      <c r="BE44" s="20"/>
      <c r="BF44" s="20"/>
      <c r="BG44" s="20"/>
      <c r="BH44" s="20"/>
      <c r="BI44" s="20"/>
    </row>
    <row r="45" spans="1:61">
      <c r="A45" s="5">
        <v>369</v>
      </c>
      <c r="B45" s="7" t="s">
        <v>48</v>
      </c>
      <c r="C45" s="7" t="s">
        <v>49</v>
      </c>
      <c r="D45" s="7">
        <v>27</v>
      </c>
      <c r="E45" s="7" t="s">
        <v>50</v>
      </c>
      <c r="F45" s="7">
        <v>1</v>
      </c>
      <c r="G45" s="7" t="s">
        <v>51</v>
      </c>
      <c r="H45" s="7">
        <v>72</v>
      </c>
      <c r="I45" s="7">
        <v>74</v>
      </c>
      <c r="J45" s="7">
        <v>316.52</v>
      </c>
      <c r="K45" s="7">
        <v>316.54</v>
      </c>
      <c r="L45" s="6">
        <f t="shared" si="0"/>
        <v>316.53</v>
      </c>
      <c r="N45" s="11">
        <v>13.45422</v>
      </c>
      <c r="O45" s="11">
        <v>0.502262</v>
      </c>
      <c r="P45" s="11">
        <v>91.6603611714872</v>
      </c>
      <c r="Q45" s="11">
        <v>1.201124296223</v>
      </c>
      <c r="R45" s="11">
        <v>1.4269143340024</v>
      </c>
      <c r="S45" s="11">
        <v>1.86590767985339</v>
      </c>
      <c r="T45" s="11">
        <v>69.2166542425365</v>
      </c>
      <c r="U45" s="10">
        <v>1.084</v>
      </c>
      <c r="V45" s="10">
        <v>1.6556</v>
      </c>
      <c r="W45" s="10">
        <v>1.24221080556115</v>
      </c>
      <c r="X45" s="10">
        <v>6.13916254043579</v>
      </c>
      <c r="Z45" s="10" t="s">
        <v>54</v>
      </c>
      <c r="AA45" s="10" t="s">
        <v>54</v>
      </c>
      <c r="AB45" s="10" t="s">
        <v>54</v>
      </c>
      <c r="AC45" s="10" t="s">
        <v>54</v>
      </c>
      <c r="AD45" s="10" t="s">
        <v>54</v>
      </c>
      <c r="AE45" s="10" t="s">
        <v>54</v>
      </c>
      <c r="AF45" s="10" t="s">
        <v>54</v>
      </c>
      <c r="AG45" s="10" t="s">
        <v>54</v>
      </c>
      <c r="AH45" s="10" t="s">
        <v>54</v>
      </c>
      <c r="AI45" s="10" t="s">
        <v>54</v>
      </c>
      <c r="AJ45" s="10" t="s">
        <v>54</v>
      </c>
      <c r="AK45" s="10" t="s">
        <v>54</v>
      </c>
      <c r="AL45" s="10" t="s">
        <v>54</v>
      </c>
      <c r="AM45" s="10" t="s">
        <v>54</v>
      </c>
      <c r="AX45" s="25"/>
      <c r="AY45" s="25"/>
      <c r="AZ45" s="25"/>
      <c r="BA45" s="25"/>
      <c r="BB45" s="25"/>
      <c r="BC45" s="20"/>
      <c r="BD45" s="20"/>
      <c r="BE45" s="20"/>
      <c r="BF45" s="20"/>
      <c r="BG45" s="20"/>
      <c r="BH45" s="20"/>
      <c r="BI45" s="20"/>
    </row>
    <row r="46" spans="1:61">
      <c r="A46" s="5">
        <v>369</v>
      </c>
      <c r="B46" s="7" t="s">
        <v>48</v>
      </c>
      <c r="C46" s="7" t="s">
        <v>49</v>
      </c>
      <c r="D46" s="7">
        <v>27</v>
      </c>
      <c r="E46" s="7" t="s">
        <v>50</v>
      </c>
      <c r="F46" s="7">
        <v>1</v>
      </c>
      <c r="G46" s="7" t="s">
        <v>51</v>
      </c>
      <c r="H46" s="7">
        <v>95</v>
      </c>
      <c r="I46" s="7">
        <v>97</v>
      </c>
      <c r="J46" s="7">
        <v>316.75</v>
      </c>
      <c r="K46" s="7">
        <v>316.77</v>
      </c>
      <c r="L46" s="6">
        <f t="shared" si="0"/>
        <v>316.76</v>
      </c>
      <c r="N46" s="11">
        <v>14.50553</v>
      </c>
      <c r="O46" s="11">
        <v>0.542177</v>
      </c>
      <c r="P46" s="11">
        <v>91.2422174720771</v>
      </c>
      <c r="Q46" s="11">
        <v>1.31872369298274</v>
      </c>
      <c r="R46" s="11">
        <v>1.30446865018691</v>
      </c>
      <c r="S46" s="11">
        <v>1.92116768016696</v>
      </c>
      <c r="T46" s="11">
        <v>71.4113532164295</v>
      </c>
      <c r="U46" s="10">
        <v>1.084</v>
      </c>
      <c r="V46" s="10">
        <v>1.6556</v>
      </c>
      <c r="W46" s="10">
        <v>1.28159841841471</v>
      </c>
      <c r="X46" s="10">
        <v>5.34645700454712</v>
      </c>
      <c r="Z46" s="10" t="s">
        <v>54</v>
      </c>
      <c r="AA46" s="10" t="s">
        <v>54</v>
      </c>
      <c r="AB46" s="10" t="s">
        <v>54</v>
      </c>
      <c r="AC46" s="10" t="s">
        <v>54</v>
      </c>
      <c r="AD46" s="10" t="s">
        <v>54</v>
      </c>
      <c r="AE46" s="10" t="s">
        <v>54</v>
      </c>
      <c r="AF46" s="10" t="s">
        <v>54</v>
      </c>
      <c r="AG46" s="10" t="s">
        <v>54</v>
      </c>
      <c r="AH46" s="10" t="s">
        <v>54</v>
      </c>
      <c r="AI46" s="10" t="s">
        <v>54</v>
      </c>
      <c r="AJ46" s="10" t="s">
        <v>54</v>
      </c>
      <c r="AK46" s="10" t="s">
        <v>54</v>
      </c>
      <c r="AL46" s="10" t="s">
        <v>54</v>
      </c>
      <c r="AM46" s="10" t="s">
        <v>54</v>
      </c>
      <c r="AX46" s="25"/>
      <c r="AY46" s="25"/>
      <c r="AZ46" s="25"/>
      <c r="BA46" s="25"/>
      <c r="BB46" s="25"/>
      <c r="BC46" s="20"/>
      <c r="BD46" s="20"/>
      <c r="BE46" s="20"/>
      <c r="BF46" s="20"/>
      <c r="BG46" s="20"/>
      <c r="BH46" s="20"/>
      <c r="BI46" s="20"/>
    </row>
    <row r="47" spans="1:61">
      <c r="A47" s="5">
        <v>369</v>
      </c>
      <c r="B47" s="7" t="s">
        <v>48</v>
      </c>
      <c r="C47" s="7" t="s">
        <v>49</v>
      </c>
      <c r="D47" s="7">
        <v>27</v>
      </c>
      <c r="E47" s="7" t="s">
        <v>50</v>
      </c>
      <c r="F47" s="7">
        <v>2</v>
      </c>
      <c r="G47" s="7" t="s">
        <v>51</v>
      </c>
      <c r="H47" s="7">
        <v>7</v>
      </c>
      <c r="I47" s="7">
        <v>9</v>
      </c>
      <c r="J47" s="7">
        <v>316.94</v>
      </c>
      <c r="K47" s="7">
        <v>316.96</v>
      </c>
      <c r="L47" s="6">
        <f t="shared" si="0"/>
        <v>316.95</v>
      </c>
      <c r="N47" s="11">
        <v>13.72967</v>
      </c>
      <c r="O47" s="11">
        <v>0.505055</v>
      </c>
      <c r="P47" s="11">
        <v>91.3633779377973</v>
      </c>
      <c r="Q47" s="11">
        <v>1.20996911446987</v>
      </c>
      <c r="R47" s="11">
        <v>1.50706818080885</v>
      </c>
      <c r="S47" s="11">
        <v>1.97568670277447</v>
      </c>
      <c r="T47" s="11">
        <v>70.2105089802958</v>
      </c>
      <c r="U47" s="10">
        <v>1.084</v>
      </c>
      <c r="V47" s="10">
        <v>1.6556</v>
      </c>
      <c r="W47" s="10">
        <v>1.26004722235871</v>
      </c>
      <c r="X47" s="10">
        <v>3.71616220474243</v>
      </c>
      <c r="Y47" s="2"/>
      <c r="Z47" s="10">
        <v>1.11388701244397</v>
      </c>
      <c r="AA47" s="10">
        <v>0.0490268481969626</v>
      </c>
      <c r="AB47" s="10">
        <v>0.257902372564131</v>
      </c>
      <c r="AC47" s="10">
        <v>6.999972</v>
      </c>
      <c r="AD47" s="10">
        <v>15.6836108930189</v>
      </c>
      <c r="AE47" s="10">
        <v>1.99906005017762</v>
      </c>
      <c r="AF47" s="10">
        <v>0.0879870332643821</v>
      </c>
      <c r="AG47" s="10">
        <v>0.462849754130618</v>
      </c>
      <c r="AH47" s="10">
        <v>12.5626425492288</v>
      </c>
      <c r="AI47" s="10">
        <v>28.1469122348186</v>
      </c>
      <c r="AJ47" s="10">
        <v>22.7199392457168</v>
      </c>
      <c r="AK47" s="10">
        <v>0.225470824588156</v>
      </c>
      <c r="AL47" s="13">
        <v>99.9174595854922</v>
      </c>
      <c r="AM47" s="13">
        <v>89.7016110873437</v>
      </c>
      <c r="AX47" s="25"/>
      <c r="AY47" s="25"/>
      <c r="AZ47" s="25"/>
      <c r="BA47" s="25"/>
      <c r="BB47" s="25"/>
      <c r="BC47" s="20"/>
      <c r="BD47" s="20"/>
      <c r="BE47" s="20"/>
      <c r="BF47" s="20"/>
      <c r="BG47" s="20"/>
      <c r="BH47" s="20"/>
      <c r="BI47" s="20"/>
    </row>
    <row r="48" spans="1:61">
      <c r="A48" s="5">
        <v>369</v>
      </c>
      <c r="B48" s="7" t="s">
        <v>48</v>
      </c>
      <c r="C48" s="7" t="s">
        <v>49</v>
      </c>
      <c r="D48" s="7">
        <v>27</v>
      </c>
      <c r="E48" s="7" t="s">
        <v>50</v>
      </c>
      <c r="F48" s="7">
        <v>2</v>
      </c>
      <c r="G48" s="7" t="s">
        <v>51</v>
      </c>
      <c r="H48" s="7">
        <v>27</v>
      </c>
      <c r="I48" s="7">
        <v>29</v>
      </c>
      <c r="J48" s="7">
        <v>317.14</v>
      </c>
      <c r="K48" s="7">
        <v>317.16</v>
      </c>
      <c r="L48" s="6">
        <f t="shared" si="0"/>
        <v>317.15</v>
      </c>
      <c r="N48" s="11">
        <v>12.28471</v>
      </c>
      <c r="O48" s="11">
        <v>0.466734</v>
      </c>
      <c r="P48" s="11">
        <v>91.3779078483086</v>
      </c>
      <c r="Q48" s="11">
        <v>1.17235646517797</v>
      </c>
      <c r="R48" s="11">
        <v>1.32848281453127</v>
      </c>
      <c r="S48" s="11">
        <v>1.72916825659964</v>
      </c>
      <c r="T48" s="11">
        <v>71.103926311872</v>
      </c>
      <c r="U48" s="10">
        <v>1.084</v>
      </c>
      <c r="V48" s="10">
        <v>1.6556</v>
      </c>
      <c r="W48" s="10">
        <v>1.27608111875698</v>
      </c>
      <c r="X48" s="10">
        <v>5.32845640182495</v>
      </c>
      <c r="Z48" s="10" t="s">
        <v>54</v>
      </c>
      <c r="AA48" s="10" t="s">
        <v>54</v>
      </c>
      <c r="AB48" s="10" t="s">
        <v>54</v>
      </c>
      <c r="AC48" s="10" t="s">
        <v>54</v>
      </c>
      <c r="AD48" s="10" t="s">
        <v>54</v>
      </c>
      <c r="AE48" s="10" t="s">
        <v>54</v>
      </c>
      <c r="AF48" s="10" t="s">
        <v>54</v>
      </c>
      <c r="AG48" s="10" t="s">
        <v>54</v>
      </c>
      <c r="AH48" s="10" t="s">
        <v>54</v>
      </c>
      <c r="AI48" s="10" t="s">
        <v>54</v>
      </c>
      <c r="AJ48" s="10" t="s">
        <v>54</v>
      </c>
      <c r="AK48" s="10" t="s">
        <v>54</v>
      </c>
      <c r="AL48" s="10" t="s">
        <v>54</v>
      </c>
      <c r="AM48" s="10" t="s">
        <v>54</v>
      </c>
      <c r="AX48" s="25"/>
      <c r="AY48" s="25"/>
      <c r="AZ48" s="25"/>
      <c r="BA48" s="25"/>
      <c r="BB48" s="25"/>
      <c r="BC48" s="20"/>
      <c r="BD48" s="20"/>
      <c r="BE48" s="20"/>
      <c r="BF48" s="20"/>
      <c r="BG48" s="20"/>
      <c r="BH48" s="20"/>
      <c r="BI48" s="20"/>
    </row>
    <row r="49" spans="1:61">
      <c r="A49" s="5">
        <v>369</v>
      </c>
      <c r="B49" s="7" t="s">
        <v>48</v>
      </c>
      <c r="C49" s="7" t="s">
        <v>49</v>
      </c>
      <c r="D49" s="7">
        <v>27</v>
      </c>
      <c r="E49" s="7" t="s">
        <v>50</v>
      </c>
      <c r="F49" s="7">
        <v>2</v>
      </c>
      <c r="G49" s="7" t="s">
        <v>51</v>
      </c>
      <c r="H49" s="7">
        <v>48</v>
      </c>
      <c r="I49" s="7">
        <v>50</v>
      </c>
      <c r="J49" s="7">
        <v>317.35</v>
      </c>
      <c r="K49" s="7">
        <v>317.37</v>
      </c>
      <c r="L49" s="6">
        <f t="shared" si="0"/>
        <v>317.36</v>
      </c>
      <c r="N49" s="11">
        <v>12.44209</v>
      </c>
      <c r="O49" s="11">
        <v>0.446585</v>
      </c>
      <c r="P49" s="11">
        <v>92.3748189961955</v>
      </c>
      <c r="Q49" s="11">
        <v>1.19713995815342</v>
      </c>
      <c r="R49" s="11">
        <v>1.49624509348214</v>
      </c>
      <c r="S49" s="11">
        <v>2.04827508756069</v>
      </c>
      <c r="T49" s="11">
        <v>72.9061956599412</v>
      </c>
      <c r="U49" s="10">
        <v>1.084</v>
      </c>
      <c r="V49" s="10">
        <v>1.6556</v>
      </c>
      <c r="W49" s="10">
        <v>1.30842591327505</v>
      </c>
      <c r="X49" s="10">
        <v>4.58838319778442</v>
      </c>
      <c r="Z49" s="10" t="s">
        <v>54</v>
      </c>
      <c r="AA49" s="10" t="s">
        <v>54</v>
      </c>
      <c r="AB49" s="10" t="s">
        <v>54</v>
      </c>
      <c r="AC49" s="10" t="s">
        <v>54</v>
      </c>
      <c r="AD49" s="10" t="s">
        <v>54</v>
      </c>
      <c r="AE49" s="10" t="s">
        <v>54</v>
      </c>
      <c r="AF49" s="10" t="s">
        <v>54</v>
      </c>
      <c r="AG49" s="10" t="s">
        <v>54</v>
      </c>
      <c r="AH49" s="10" t="s">
        <v>54</v>
      </c>
      <c r="AI49" s="10" t="s">
        <v>54</v>
      </c>
      <c r="AJ49" s="10" t="s">
        <v>54</v>
      </c>
      <c r="AK49" s="10" t="s">
        <v>54</v>
      </c>
      <c r="AL49" s="10" t="s">
        <v>54</v>
      </c>
      <c r="AM49" s="10" t="s">
        <v>54</v>
      </c>
      <c r="AX49" s="25"/>
      <c r="AY49" s="25"/>
      <c r="AZ49" s="25"/>
      <c r="BA49" s="25"/>
      <c r="BB49" s="25"/>
      <c r="BC49" s="20"/>
      <c r="BD49" s="20"/>
      <c r="BE49" s="20"/>
      <c r="BF49" s="20"/>
      <c r="BG49" s="20"/>
      <c r="BH49" s="20"/>
      <c r="BI49" s="20"/>
    </row>
    <row r="50" spans="1:61">
      <c r="A50" s="5">
        <v>369</v>
      </c>
      <c r="B50" s="7" t="s">
        <v>48</v>
      </c>
      <c r="C50" s="7" t="s">
        <v>49</v>
      </c>
      <c r="D50" s="7">
        <v>27</v>
      </c>
      <c r="E50" s="7" t="s">
        <v>50</v>
      </c>
      <c r="F50" s="7">
        <v>2</v>
      </c>
      <c r="G50" s="7" t="s">
        <v>51</v>
      </c>
      <c r="H50" s="7">
        <v>58</v>
      </c>
      <c r="I50" s="7">
        <v>60</v>
      </c>
      <c r="J50" s="7">
        <v>317.45</v>
      </c>
      <c r="K50" s="7">
        <v>317.47</v>
      </c>
      <c r="L50" s="6">
        <f t="shared" si="0"/>
        <v>317.46</v>
      </c>
      <c r="N50" s="11">
        <v>12.40387</v>
      </c>
      <c r="O50" s="11">
        <v>0.416426</v>
      </c>
      <c r="P50" s="11">
        <v>92.5431184049153</v>
      </c>
      <c r="Q50" s="11">
        <v>1.25355175758345</v>
      </c>
      <c r="R50" s="11">
        <v>1.36480386297166</v>
      </c>
      <c r="S50" s="11">
        <v>1.93867875620179</v>
      </c>
      <c r="T50" s="11">
        <v>68.7059117898972</v>
      </c>
      <c r="U50" s="10">
        <v>1.084</v>
      </c>
      <c r="V50" s="10">
        <v>1.6556</v>
      </c>
      <c r="W50" s="10">
        <v>1.2330446619434</v>
      </c>
      <c r="X50" s="10">
        <v>4.81822872161865</v>
      </c>
      <c r="Y50" s="2"/>
      <c r="Z50" s="10">
        <v>0.760628218558034</v>
      </c>
      <c r="AA50" s="10">
        <v>0.0349633818299386</v>
      </c>
      <c r="AB50" s="10">
        <v>0.21612618220769</v>
      </c>
      <c r="AC50" s="10">
        <v>9.92079365</v>
      </c>
      <c r="AD50" s="10">
        <v>15.3839816231925</v>
      </c>
      <c r="AE50" s="10">
        <v>1.36507694925083</v>
      </c>
      <c r="AF50" s="10">
        <v>0.0627477464540886</v>
      </c>
      <c r="AG50" s="10">
        <v>0.387875261873148</v>
      </c>
      <c r="AH50" s="10">
        <v>17.804554708163</v>
      </c>
      <c r="AI50" s="10">
        <v>27.6091764532875</v>
      </c>
      <c r="AJ50" s="10">
        <v>21.7549956196377</v>
      </c>
      <c r="AK50" s="10">
        <v>0.131171669217291</v>
      </c>
      <c r="AL50" s="13">
        <v>99.3626740540541</v>
      </c>
      <c r="AM50" s="13">
        <v>130.632379432913</v>
      </c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</row>
    <row r="51" spans="1:61">
      <c r="A51" s="5">
        <v>369</v>
      </c>
      <c r="B51" s="7" t="s">
        <v>48</v>
      </c>
      <c r="C51" s="7" t="s">
        <v>49</v>
      </c>
      <c r="D51" s="7">
        <v>27</v>
      </c>
      <c r="E51" s="7" t="s">
        <v>50</v>
      </c>
      <c r="F51" s="7">
        <v>2</v>
      </c>
      <c r="G51" s="7" t="s">
        <v>51</v>
      </c>
      <c r="H51" s="7">
        <v>68</v>
      </c>
      <c r="I51" s="7">
        <v>70</v>
      </c>
      <c r="J51" s="7">
        <v>317.55</v>
      </c>
      <c r="K51" s="7">
        <v>317.57</v>
      </c>
      <c r="L51" s="6">
        <f t="shared" si="0"/>
        <v>317.56</v>
      </c>
      <c r="N51" s="11">
        <v>13.05183</v>
      </c>
      <c r="O51" s="11">
        <v>0.442691</v>
      </c>
      <c r="P51" s="11">
        <v>92.2052045880727</v>
      </c>
      <c r="Q51" s="11">
        <v>1.20265131164437</v>
      </c>
      <c r="R51" s="11">
        <v>1.43456811790918</v>
      </c>
      <c r="S51" s="11">
        <v>1.90529616744571</v>
      </c>
      <c r="T51" s="11">
        <v>71.5432571998902</v>
      </c>
      <c r="U51" s="10">
        <v>1.084</v>
      </c>
      <c r="V51" s="10">
        <v>1.6556</v>
      </c>
      <c r="W51" s="10">
        <v>1.2839656601623</v>
      </c>
      <c r="X51" s="10">
        <v>4.97713994979858</v>
      </c>
      <c r="Z51" s="10" t="s">
        <v>54</v>
      </c>
      <c r="AA51" s="10" t="s">
        <v>54</v>
      </c>
      <c r="AB51" s="10" t="s">
        <v>54</v>
      </c>
      <c r="AC51" s="10" t="s">
        <v>54</v>
      </c>
      <c r="AD51" s="10" t="s">
        <v>54</v>
      </c>
      <c r="AE51" s="10" t="s">
        <v>54</v>
      </c>
      <c r="AF51" s="10" t="s">
        <v>54</v>
      </c>
      <c r="AG51" s="10" t="s">
        <v>54</v>
      </c>
      <c r="AH51" s="10" t="s">
        <v>54</v>
      </c>
      <c r="AI51" s="10" t="s">
        <v>54</v>
      </c>
      <c r="AJ51" s="10" t="s">
        <v>54</v>
      </c>
      <c r="AK51" s="10" t="s">
        <v>54</v>
      </c>
      <c r="AL51" s="10" t="s">
        <v>54</v>
      </c>
      <c r="AM51" s="10" t="s">
        <v>54</v>
      </c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</row>
    <row r="52" spans="1:61">
      <c r="A52" s="5">
        <v>369</v>
      </c>
      <c r="B52" s="7" t="s">
        <v>48</v>
      </c>
      <c r="C52" s="7" t="s">
        <v>49</v>
      </c>
      <c r="D52" s="7">
        <v>27</v>
      </c>
      <c r="E52" s="7" t="s">
        <v>50</v>
      </c>
      <c r="F52" s="7">
        <v>2</v>
      </c>
      <c r="G52" s="7" t="s">
        <v>51</v>
      </c>
      <c r="H52" s="7">
        <v>88</v>
      </c>
      <c r="I52" s="7">
        <v>90</v>
      </c>
      <c r="J52" s="7">
        <v>317.75</v>
      </c>
      <c r="K52" s="7">
        <v>317.77</v>
      </c>
      <c r="L52" s="6">
        <f t="shared" si="0"/>
        <v>317.76</v>
      </c>
      <c r="N52" s="11">
        <v>13.16539</v>
      </c>
      <c r="O52" s="11">
        <v>0.478207</v>
      </c>
      <c r="P52" s="11">
        <v>91.8737299233946</v>
      </c>
      <c r="Q52" s="11">
        <v>1.14787856152018</v>
      </c>
      <c r="R52" s="11">
        <v>1.44101083162037</v>
      </c>
      <c r="S52" s="11">
        <v>1.8544424204992</v>
      </c>
      <c r="T52" s="11">
        <v>71.7912244228036</v>
      </c>
      <c r="U52" s="10">
        <v>1.084</v>
      </c>
      <c r="V52" s="10">
        <v>1.6556</v>
      </c>
      <c r="W52" s="10">
        <v>1.28841585451363</v>
      </c>
      <c r="X52" s="10">
        <v>3.87820601463318</v>
      </c>
      <c r="Y52" s="2"/>
      <c r="Z52" s="10">
        <v>0.804877812150333</v>
      </c>
      <c r="AA52" s="10">
        <v>0.0371178585532811</v>
      </c>
      <c r="AB52" s="10">
        <v>0.22634429074502</v>
      </c>
      <c r="AC52" s="10">
        <v>8.69079857</v>
      </c>
      <c r="AD52" s="10">
        <v>16.4084923488679</v>
      </c>
      <c r="AE52" s="10">
        <v>1.44449038508296</v>
      </c>
      <c r="AF52" s="10">
        <v>0.0666143220569604</v>
      </c>
      <c r="AG52" s="10">
        <v>0.406213398809081</v>
      </c>
      <c r="AH52" s="10">
        <v>15.5971189459413</v>
      </c>
      <c r="AI52" s="10">
        <v>29.4478355271397</v>
      </c>
      <c r="AJ52" s="10">
        <v>21.6843816836838</v>
      </c>
      <c r="AK52" s="10">
        <v>0.171950926212756</v>
      </c>
      <c r="AL52" s="13">
        <v>54.4180339285714</v>
      </c>
      <c r="AM52" s="13">
        <v>67.6103044550162</v>
      </c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</row>
    <row r="53" spans="1:61">
      <c r="A53" s="5">
        <v>369</v>
      </c>
      <c r="B53" s="7" t="s">
        <v>48</v>
      </c>
      <c r="C53" s="7" t="s">
        <v>49</v>
      </c>
      <c r="D53" s="7">
        <v>27</v>
      </c>
      <c r="E53" s="7" t="s">
        <v>50</v>
      </c>
      <c r="F53" s="7">
        <v>2</v>
      </c>
      <c r="G53" s="7" t="s">
        <v>51</v>
      </c>
      <c r="H53" s="7">
        <v>107</v>
      </c>
      <c r="I53" s="7">
        <v>109</v>
      </c>
      <c r="J53" s="7">
        <v>317.94</v>
      </c>
      <c r="K53" s="7">
        <v>317.96</v>
      </c>
      <c r="L53" s="6">
        <f t="shared" si="0"/>
        <v>317.95</v>
      </c>
      <c r="N53" s="11">
        <v>12.25435</v>
      </c>
      <c r="O53" s="11">
        <v>0.438834</v>
      </c>
      <c r="P53" s="11">
        <v>91.8911707931467</v>
      </c>
      <c r="Q53" s="11">
        <v>1.2201554730648</v>
      </c>
      <c r="R53" s="11">
        <v>1.45136592123097</v>
      </c>
      <c r="S53" s="11">
        <v>1.88454256252586</v>
      </c>
      <c r="T53" s="11">
        <v>73.0163577278755</v>
      </c>
      <c r="U53" s="10">
        <v>1.084</v>
      </c>
      <c r="V53" s="10">
        <v>1.6556</v>
      </c>
      <c r="W53" s="10">
        <v>1.31040295930029</v>
      </c>
      <c r="X53" s="10">
        <v>4.45892381668091</v>
      </c>
      <c r="Y53" s="2"/>
      <c r="Z53" s="10">
        <v>0.975251240923429</v>
      </c>
      <c r="AA53" s="10">
        <v>0.0404552518756699</v>
      </c>
      <c r="AB53" s="10">
        <v>0.308997456541629</v>
      </c>
      <c r="AC53" s="10">
        <v>9.3728998019802</v>
      </c>
      <c r="AD53" s="10">
        <v>17.6959381712077</v>
      </c>
      <c r="AE53" s="10">
        <v>1.75025453464855</v>
      </c>
      <c r="AF53" s="10">
        <v>0.0726038430658093</v>
      </c>
      <c r="AG53" s="10">
        <v>0.554548588930548</v>
      </c>
      <c r="AH53" s="10">
        <v>16.8212658367797</v>
      </c>
      <c r="AI53" s="10">
        <v>31.7583764360966</v>
      </c>
      <c r="AJ53" s="10">
        <v>24.1069130880867</v>
      </c>
      <c r="AK53" s="10">
        <v>0.146310232501276</v>
      </c>
      <c r="AL53" s="13">
        <v>65.3852881656805</v>
      </c>
      <c r="AM53" s="13">
        <v>67.0445577734099</v>
      </c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</row>
    <row r="54" spans="1:61">
      <c r="A54" s="5">
        <v>369</v>
      </c>
      <c r="B54" s="7" t="s">
        <v>48</v>
      </c>
      <c r="C54" s="7" t="s">
        <v>49</v>
      </c>
      <c r="D54" s="7">
        <v>27</v>
      </c>
      <c r="E54" s="7" t="s">
        <v>50</v>
      </c>
      <c r="F54" s="7">
        <v>2</v>
      </c>
      <c r="G54" s="7" t="s">
        <v>51</v>
      </c>
      <c r="H54" s="7">
        <v>116</v>
      </c>
      <c r="I54" s="7">
        <v>118</v>
      </c>
      <c r="J54" s="7">
        <v>318.03</v>
      </c>
      <c r="K54" s="7">
        <v>318.05</v>
      </c>
      <c r="L54" s="6">
        <f t="shared" si="0"/>
        <v>318.04</v>
      </c>
      <c r="N54" s="11">
        <v>12.40305</v>
      </c>
      <c r="O54" s="11">
        <v>0.459755</v>
      </c>
      <c r="P54" s="11">
        <v>91.9664681204321</v>
      </c>
      <c r="Q54" s="11">
        <v>1.14588134979268</v>
      </c>
      <c r="R54" s="11">
        <v>1.37839791785618</v>
      </c>
      <c r="S54" s="11">
        <v>1.72844813388651</v>
      </c>
      <c r="T54" s="11">
        <v>67.7232130738117</v>
      </c>
      <c r="U54" s="10">
        <v>1.084</v>
      </c>
      <c r="V54" s="10">
        <v>1.6556</v>
      </c>
      <c r="W54" s="10">
        <v>1.21540845896463</v>
      </c>
      <c r="X54" s="10">
        <v>4.43855428695679</v>
      </c>
      <c r="Z54" s="10" t="s">
        <v>54</v>
      </c>
      <c r="AA54" s="10" t="s">
        <v>54</v>
      </c>
      <c r="AB54" s="10" t="s">
        <v>54</v>
      </c>
      <c r="AC54" s="10" t="s">
        <v>54</v>
      </c>
      <c r="AD54" s="10" t="s">
        <v>54</v>
      </c>
      <c r="AE54" s="10" t="s">
        <v>54</v>
      </c>
      <c r="AF54" s="10" t="s">
        <v>54</v>
      </c>
      <c r="AG54" s="10" t="s">
        <v>54</v>
      </c>
      <c r="AH54" s="10" t="s">
        <v>54</v>
      </c>
      <c r="AI54" s="10" t="s">
        <v>54</v>
      </c>
      <c r="AJ54" s="10" t="s">
        <v>54</v>
      </c>
      <c r="AK54" s="10" t="s">
        <v>54</v>
      </c>
      <c r="AL54" s="10" t="s">
        <v>54</v>
      </c>
      <c r="AM54" s="10" t="s">
        <v>54</v>
      </c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</row>
    <row r="55" spans="1:61">
      <c r="A55" s="5">
        <v>369</v>
      </c>
      <c r="B55" s="7" t="s">
        <v>48</v>
      </c>
      <c r="C55" s="7" t="s">
        <v>49</v>
      </c>
      <c r="D55" s="7">
        <v>27</v>
      </c>
      <c r="E55" s="7" t="s">
        <v>50</v>
      </c>
      <c r="F55" s="7">
        <v>2</v>
      </c>
      <c r="G55" s="7" t="s">
        <v>51</v>
      </c>
      <c r="H55" s="7">
        <v>126</v>
      </c>
      <c r="I55" s="7">
        <v>128</v>
      </c>
      <c r="J55" s="7">
        <v>318.13</v>
      </c>
      <c r="K55" s="7">
        <v>318.15</v>
      </c>
      <c r="L55" s="6">
        <f t="shared" si="0"/>
        <v>318.14</v>
      </c>
      <c r="N55" s="11">
        <v>12.32199</v>
      </c>
      <c r="O55" s="11">
        <v>0.415296</v>
      </c>
      <c r="P55" s="11">
        <v>92.7807985989013</v>
      </c>
      <c r="Q55" s="11">
        <v>1.2163403203011</v>
      </c>
      <c r="R55" s="11">
        <v>1.39264864573892</v>
      </c>
      <c r="S55" s="11">
        <v>1.89613738574758</v>
      </c>
      <c r="T55" s="11">
        <v>70.2593200789786</v>
      </c>
      <c r="U55" s="10">
        <v>1.084</v>
      </c>
      <c r="V55" s="10">
        <v>1.6556</v>
      </c>
      <c r="W55" s="10">
        <v>1.26092322069869</v>
      </c>
      <c r="X55" s="10">
        <v>6.4988226890564</v>
      </c>
      <c r="Y55" s="2"/>
      <c r="Z55" s="10">
        <v>0.833767621427656</v>
      </c>
      <c r="AA55" s="10">
        <v>0.0331963059079841</v>
      </c>
      <c r="AB55" s="10">
        <v>0.173313755630631</v>
      </c>
      <c r="AC55" s="10">
        <v>10.77079025</v>
      </c>
      <c r="AD55" s="10">
        <v>16.6340798928781</v>
      </c>
      <c r="AE55" s="10">
        <v>1.49633807065462</v>
      </c>
      <c r="AF55" s="10">
        <v>0.0595764276024042</v>
      </c>
      <c r="AG55" s="10">
        <v>0.311041067143127</v>
      </c>
      <c r="AH55" s="10">
        <v>19.3300184462836</v>
      </c>
      <c r="AI55" s="10">
        <v>29.8526908149835</v>
      </c>
      <c r="AJ55" s="10">
        <v>25.11627720683</v>
      </c>
      <c r="AK55" s="10">
        <v>0.120492061368221</v>
      </c>
      <c r="AL55" s="13">
        <v>69.7585361344538</v>
      </c>
      <c r="AM55" s="13">
        <v>83.6666408501287</v>
      </c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</row>
    <row r="56" spans="1:61">
      <c r="A56" s="5">
        <v>369</v>
      </c>
      <c r="B56" s="7" t="s">
        <v>48</v>
      </c>
      <c r="C56" s="7" t="s">
        <v>49</v>
      </c>
      <c r="D56" s="7">
        <v>27</v>
      </c>
      <c r="E56" s="7" t="s">
        <v>50</v>
      </c>
      <c r="F56" s="7">
        <v>2</v>
      </c>
      <c r="G56" s="7" t="s">
        <v>51</v>
      </c>
      <c r="H56" s="7">
        <v>130</v>
      </c>
      <c r="I56" s="7">
        <v>132</v>
      </c>
      <c r="J56" s="7">
        <v>318.17</v>
      </c>
      <c r="K56" s="7">
        <v>318.19</v>
      </c>
      <c r="L56" s="6">
        <f t="shared" si="0"/>
        <v>318.18</v>
      </c>
      <c r="N56" s="11">
        <v>12.79085</v>
      </c>
      <c r="O56" s="11">
        <v>0.455331</v>
      </c>
      <c r="P56" s="11">
        <v>92.3842942979357</v>
      </c>
      <c r="Q56" s="11">
        <v>1.25971583682667</v>
      </c>
      <c r="R56" s="11">
        <v>1.42165947240503</v>
      </c>
      <c r="S56" s="11">
        <v>2.04188383404167</v>
      </c>
      <c r="T56" s="11">
        <v>67.7913214964544</v>
      </c>
      <c r="U56" s="10">
        <v>1.084</v>
      </c>
      <c r="V56" s="10">
        <v>1.6556</v>
      </c>
      <c r="W56" s="10">
        <v>1.2166307806657</v>
      </c>
      <c r="X56" s="10">
        <v>5.47622108459473</v>
      </c>
      <c r="Y56" s="2"/>
      <c r="Z56" s="10">
        <v>0.930803887294547</v>
      </c>
      <c r="AA56" s="10">
        <v>0.0395671971815484</v>
      </c>
      <c r="AB56" s="10">
        <v>0.26724976209724</v>
      </c>
      <c r="AC56" s="10">
        <v>9.60579491</v>
      </c>
      <c r="AD56" s="10">
        <v>17.8928885749038</v>
      </c>
      <c r="AE56" s="10">
        <v>1.67048618473246</v>
      </c>
      <c r="AF56" s="10">
        <v>0.0710100775926883</v>
      </c>
      <c r="AG56" s="10">
        <v>0.479625237442959</v>
      </c>
      <c r="AH56" s="10">
        <v>17.2392357934477</v>
      </c>
      <c r="AI56" s="10">
        <v>32.111837495878</v>
      </c>
      <c r="AJ56" s="10">
        <v>23.5246353949128</v>
      </c>
      <c r="AK56" s="10">
        <v>0.148129608427543</v>
      </c>
      <c r="AL56" s="13">
        <v>63.3072713826367</v>
      </c>
      <c r="AM56" s="13">
        <v>68.0135442565073</v>
      </c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</row>
    <row r="57" spans="1:61">
      <c r="A57" s="5">
        <v>369</v>
      </c>
      <c r="B57" s="7" t="s">
        <v>48</v>
      </c>
      <c r="C57" s="7" t="s">
        <v>49</v>
      </c>
      <c r="D57" s="7">
        <v>27</v>
      </c>
      <c r="E57" s="7" t="s">
        <v>50</v>
      </c>
      <c r="F57" s="7">
        <v>3</v>
      </c>
      <c r="G57" s="7" t="s">
        <v>51</v>
      </c>
      <c r="H57" s="7">
        <v>55</v>
      </c>
      <c r="I57" s="7">
        <v>57</v>
      </c>
      <c r="J57" s="7">
        <v>318.92</v>
      </c>
      <c r="K57" s="7">
        <v>318.94</v>
      </c>
      <c r="L57" s="6">
        <f t="shared" si="0"/>
        <v>318.93</v>
      </c>
      <c r="N57" s="11">
        <v>11.98436</v>
      </c>
      <c r="O57" s="11">
        <v>0.460322</v>
      </c>
      <c r="P57" s="11">
        <v>91.81522317086</v>
      </c>
      <c r="Q57" s="11">
        <v>1.19762515258727</v>
      </c>
      <c r="R57" s="11">
        <v>1.41730189814644</v>
      </c>
      <c r="S57" s="11">
        <v>1.85957906068604</v>
      </c>
      <c r="T57" s="11">
        <v>69.6236403545874</v>
      </c>
      <c r="U57" s="10">
        <v>1.084</v>
      </c>
      <c r="V57" s="10">
        <v>1.6556</v>
      </c>
      <c r="W57" s="10">
        <v>1.24951486484624</v>
      </c>
      <c r="X57" s="10">
        <v>4.46353149414062</v>
      </c>
      <c r="Y57" s="2"/>
      <c r="Z57" s="10">
        <v>0.816098583763982</v>
      </c>
      <c r="AA57" s="10">
        <v>0.03739320664617</v>
      </c>
      <c r="AB57" s="10">
        <v>0.294056528125712</v>
      </c>
      <c r="AC57" s="10">
        <v>8.72329844</v>
      </c>
      <c r="AD57" s="10">
        <v>17.4345945719431</v>
      </c>
      <c r="AE57" s="10">
        <v>1.46462797176314</v>
      </c>
      <c r="AF57" s="10">
        <v>0.0671084811289646</v>
      </c>
      <c r="AG57" s="10">
        <v>0.527734546953983</v>
      </c>
      <c r="AH57" s="10">
        <v>15.6554455006342</v>
      </c>
      <c r="AI57" s="10">
        <v>31.289350814267</v>
      </c>
      <c r="AJ57" s="10">
        <v>21.8247820115093</v>
      </c>
      <c r="AK57" s="10">
        <v>0.164903380304595</v>
      </c>
      <c r="AL57" s="13">
        <v>96.6244705555556</v>
      </c>
      <c r="AM57" s="13">
        <v>118.398037293371</v>
      </c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</row>
    <row r="58" spans="1:61">
      <c r="A58" s="5">
        <v>369</v>
      </c>
      <c r="B58" s="7" t="s">
        <v>48</v>
      </c>
      <c r="C58" s="7" t="s">
        <v>49</v>
      </c>
      <c r="D58" s="7">
        <v>27</v>
      </c>
      <c r="E58" s="7" t="s">
        <v>50</v>
      </c>
      <c r="F58" s="7">
        <v>4</v>
      </c>
      <c r="G58" s="7" t="s">
        <v>51</v>
      </c>
      <c r="H58" s="7">
        <v>57</v>
      </c>
      <c r="I58" s="7">
        <v>59</v>
      </c>
      <c r="J58" s="7">
        <v>320.42</v>
      </c>
      <c r="K58" s="7">
        <v>320.44</v>
      </c>
      <c r="L58" s="6">
        <f t="shared" si="0"/>
        <v>320.43</v>
      </c>
      <c r="N58" s="11">
        <v>10.92672</v>
      </c>
      <c r="O58" s="11">
        <v>0.410592</v>
      </c>
      <c r="P58" s="11">
        <v>91.5846500309847</v>
      </c>
      <c r="Q58" s="11">
        <v>1.28783285555979</v>
      </c>
      <c r="R58" s="11">
        <v>1.33445123064062</v>
      </c>
      <c r="S58" s="11">
        <v>1.86889498017041</v>
      </c>
      <c r="T58" s="11">
        <v>68.2475341170113</v>
      </c>
      <c r="U58" s="10">
        <v>1.079</v>
      </c>
      <c r="V58" s="10">
        <v>1.6556</v>
      </c>
      <c r="W58" s="10">
        <v>1.2191687626537</v>
      </c>
      <c r="X58" s="10">
        <v>5.13282585144043</v>
      </c>
      <c r="Z58" s="10" t="s">
        <v>54</v>
      </c>
      <c r="AA58" s="10" t="s">
        <v>54</v>
      </c>
      <c r="AB58" s="10" t="s">
        <v>54</v>
      </c>
      <c r="AC58" s="10" t="s">
        <v>54</v>
      </c>
      <c r="AD58" s="10" t="s">
        <v>54</v>
      </c>
      <c r="AE58" s="10" t="s">
        <v>54</v>
      </c>
      <c r="AF58" s="10" t="s">
        <v>54</v>
      </c>
      <c r="AG58" s="10" t="s">
        <v>54</v>
      </c>
      <c r="AH58" s="10" t="s">
        <v>54</v>
      </c>
      <c r="AI58" s="10" t="s">
        <v>54</v>
      </c>
      <c r="AJ58" s="10" t="s">
        <v>54</v>
      </c>
      <c r="AK58" s="10" t="s">
        <v>54</v>
      </c>
      <c r="AL58" s="10" t="s">
        <v>54</v>
      </c>
      <c r="AM58" s="10" t="s">
        <v>54</v>
      </c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</row>
    <row r="59" spans="1:61">
      <c r="A59" s="5">
        <v>369</v>
      </c>
      <c r="B59" s="7" t="s">
        <v>48</v>
      </c>
      <c r="C59" s="7" t="s">
        <v>49</v>
      </c>
      <c r="D59" s="7">
        <v>28</v>
      </c>
      <c r="E59" s="7" t="s">
        <v>50</v>
      </c>
      <c r="F59" s="7">
        <v>1</v>
      </c>
      <c r="G59" s="7" t="s">
        <v>51</v>
      </c>
      <c r="H59" s="7">
        <v>10</v>
      </c>
      <c r="I59" s="7">
        <v>12</v>
      </c>
      <c r="J59" s="7">
        <v>325.5</v>
      </c>
      <c r="K59" s="7">
        <v>325.52</v>
      </c>
      <c r="L59" s="6">
        <f t="shared" si="0"/>
        <v>325.51</v>
      </c>
      <c r="N59" s="11">
        <v>12.21119</v>
      </c>
      <c r="O59" s="11">
        <v>0.481538</v>
      </c>
      <c r="P59" s="11">
        <v>90.7344728977453</v>
      </c>
      <c r="Q59" s="11">
        <v>1.15869294401698</v>
      </c>
      <c r="R59" s="11">
        <v>1.51156689285949</v>
      </c>
      <c r="S59" s="11">
        <v>1.90805964866635</v>
      </c>
      <c r="T59" s="11">
        <v>69.3478630196829</v>
      </c>
      <c r="U59" s="10">
        <v>1.136</v>
      </c>
      <c r="V59" s="10">
        <v>1.6556</v>
      </c>
      <c r="W59" s="10">
        <v>1.3042679780948</v>
      </c>
      <c r="X59" s="10">
        <v>3.48073101043701</v>
      </c>
      <c r="Y59" s="2"/>
      <c r="Z59" s="10">
        <v>0.481834482195361</v>
      </c>
      <c r="AA59" s="10">
        <v>0.0300872514088533</v>
      </c>
      <c r="AB59" s="10">
        <v>0.144623556673102</v>
      </c>
      <c r="AC59" s="10">
        <v>11.10995556</v>
      </c>
      <c r="AD59" s="10">
        <v>15.2581883109091</v>
      </c>
      <c r="AE59" s="10">
        <v>0.906215791668919</v>
      </c>
      <c r="AF59" s="10">
        <v>0.0565869470993172</v>
      </c>
      <c r="AG59" s="10">
        <v>0.272002431846194</v>
      </c>
      <c r="AH59" s="10">
        <v>20.8951777949545</v>
      </c>
      <c r="AI59" s="10">
        <v>28.6970146607267</v>
      </c>
      <c r="AJ59" s="10">
        <v>16.0145729381441</v>
      </c>
      <c r="AK59" s="10">
        <v>0.135446233063835</v>
      </c>
      <c r="AL59" s="13">
        <v>99.9768474860335</v>
      </c>
      <c r="AM59" s="13">
        <v>207.492097764596</v>
      </c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</row>
    <row r="60" spans="1:74">
      <c r="A60" s="5">
        <v>369</v>
      </c>
      <c r="B60" s="7" t="s">
        <v>48</v>
      </c>
      <c r="C60" s="7" t="s">
        <v>49</v>
      </c>
      <c r="D60" s="7">
        <v>28</v>
      </c>
      <c r="E60" s="7" t="s">
        <v>50</v>
      </c>
      <c r="F60" s="7">
        <v>2</v>
      </c>
      <c r="G60" s="7" t="s">
        <v>51</v>
      </c>
      <c r="H60" s="7">
        <v>15</v>
      </c>
      <c r="I60" s="7">
        <v>17</v>
      </c>
      <c r="J60" s="7">
        <v>327.05</v>
      </c>
      <c r="K60" s="7">
        <v>327.07</v>
      </c>
      <c r="L60" s="6">
        <f t="shared" si="0"/>
        <v>327.06</v>
      </c>
      <c r="N60" s="11">
        <v>11.85143</v>
      </c>
      <c r="O60" s="11">
        <v>0.394753</v>
      </c>
      <c r="P60" s="11">
        <v>92.0322637806832</v>
      </c>
      <c r="Q60" s="11">
        <v>1.10321274364299</v>
      </c>
      <c r="R60" s="11">
        <v>1.54258343356255</v>
      </c>
      <c r="S60" s="11">
        <v>1.8336037136255</v>
      </c>
      <c r="T60" s="11">
        <v>66.9291308041098</v>
      </c>
      <c r="U60" s="10">
        <v>1.136</v>
      </c>
      <c r="V60" s="10">
        <v>1.6556</v>
      </c>
      <c r="W60" s="10">
        <v>1.25877739137747</v>
      </c>
      <c r="X60" s="10">
        <v>4.61472082138062</v>
      </c>
      <c r="Z60" s="10" t="s">
        <v>54</v>
      </c>
      <c r="AA60" s="10" t="s">
        <v>54</v>
      </c>
      <c r="AB60" s="10" t="s">
        <v>54</v>
      </c>
      <c r="AC60" s="10" t="s">
        <v>54</v>
      </c>
      <c r="AD60" s="10" t="s">
        <v>54</v>
      </c>
      <c r="AE60" s="10" t="s">
        <v>54</v>
      </c>
      <c r="AF60" s="10" t="s">
        <v>54</v>
      </c>
      <c r="AG60" s="10" t="s">
        <v>54</v>
      </c>
      <c r="AH60" s="10" t="s">
        <v>54</v>
      </c>
      <c r="AI60" s="10" t="s">
        <v>54</v>
      </c>
      <c r="AJ60" s="10" t="s">
        <v>54</v>
      </c>
      <c r="AK60" s="10" t="s">
        <v>54</v>
      </c>
      <c r="AL60" s="10" t="s">
        <v>54</v>
      </c>
      <c r="AM60" s="10" t="s">
        <v>54</v>
      </c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</row>
    <row r="61" spans="1:74">
      <c r="A61" s="5">
        <v>369</v>
      </c>
      <c r="B61" s="7" t="s">
        <v>48</v>
      </c>
      <c r="C61" s="7" t="s">
        <v>49</v>
      </c>
      <c r="D61" s="7">
        <v>28</v>
      </c>
      <c r="E61" s="7" t="s">
        <v>50</v>
      </c>
      <c r="F61" s="7">
        <v>3</v>
      </c>
      <c r="G61" s="7" t="s">
        <v>51</v>
      </c>
      <c r="H61" s="7">
        <v>40</v>
      </c>
      <c r="I61" s="7">
        <v>42</v>
      </c>
      <c r="J61" s="7">
        <v>328.81</v>
      </c>
      <c r="K61" s="7">
        <v>328.83</v>
      </c>
      <c r="L61" s="6">
        <f t="shared" si="0"/>
        <v>328.82</v>
      </c>
      <c r="N61" s="11">
        <v>11.94878</v>
      </c>
      <c r="O61" s="11">
        <v>0.434286</v>
      </c>
      <c r="P61" s="11">
        <v>91.2652914953218</v>
      </c>
      <c r="Q61" s="11">
        <v>1.13818198064933</v>
      </c>
      <c r="R61" s="11">
        <v>1.61314203983319</v>
      </c>
      <c r="S61" s="11">
        <v>2.0756959138033</v>
      </c>
      <c r="T61" s="11">
        <v>63.2505285412263</v>
      </c>
      <c r="U61" s="10">
        <v>1.136</v>
      </c>
      <c r="V61" s="10">
        <v>1.6556</v>
      </c>
      <c r="W61" s="10">
        <v>1.18959165260042</v>
      </c>
      <c r="X61" s="10">
        <v>3.7648606300354</v>
      </c>
      <c r="Y61" s="2"/>
      <c r="Z61" s="10">
        <v>0.468168155028828</v>
      </c>
      <c r="AA61" s="10">
        <v>0.0275499428451313</v>
      </c>
      <c r="AB61" s="10">
        <v>0.247800458163265</v>
      </c>
      <c r="AC61" s="10">
        <v>15.55493778</v>
      </c>
      <c r="AD61" s="10">
        <v>14.6199441190566</v>
      </c>
      <c r="AE61" s="10">
        <v>0.880512688321067</v>
      </c>
      <c r="AF61" s="10">
        <v>0.0518148745853177</v>
      </c>
      <c r="AG61" s="10">
        <v>0.466053586175875</v>
      </c>
      <c r="AH61" s="10">
        <v>29.2551296670132</v>
      </c>
      <c r="AI61" s="10">
        <v>27.4966294932675</v>
      </c>
      <c r="AJ61" s="10">
        <v>16.9934347109386</v>
      </c>
      <c r="AK61" s="10">
        <v>0.0872481222837357</v>
      </c>
      <c r="AL61" s="13">
        <v>64.7263973404255</v>
      </c>
      <c r="AM61" s="13">
        <v>138.254592169858</v>
      </c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</row>
    <row r="62" spans="1:74">
      <c r="A62" s="5">
        <v>369</v>
      </c>
      <c r="B62" s="7" t="s">
        <v>48</v>
      </c>
      <c r="C62" s="7" t="s">
        <v>49</v>
      </c>
      <c r="D62" s="7">
        <v>28</v>
      </c>
      <c r="E62" s="7" t="s">
        <v>50</v>
      </c>
      <c r="F62" s="7">
        <v>4</v>
      </c>
      <c r="G62" s="7" t="s">
        <v>51</v>
      </c>
      <c r="H62" s="7">
        <v>40</v>
      </c>
      <c r="I62" s="7">
        <v>42</v>
      </c>
      <c r="J62" s="7">
        <v>330.32</v>
      </c>
      <c r="K62" s="7">
        <v>330.34</v>
      </c>
      <c r="L62" s="6">
        <f t="shared" si="0"/>
        <v>330.33</v>
      </c>
      <c r="N62" s="11">
        <v>13.91587</v>
      </c>
      <c r="O62" s="11">
        <v>0.50905</v>
      </c>
      <c r="P62" s="11">
        <v>91.1460658957621</v>
      </c>
      <c r="Q62" s="11">
        <v>1.21334829748198</v>
      </c>
      <c r="R62" s="11">
        <v>1.55114869013346</v>
      </c>
      <c r="S62" s="11">
        <v>2.270485637508</v>
      </c>
      <c r="T62" s="11">
        <v>69.5828034396795</v>
      </c>
      <c r="U62" s="10">
        <v>1.136</v>
      </c>
      <c r="V62" s="10">
        <v>1.6556</v>
      </c>
      <c r="W62" s="10">
        <v>1.30868664729697</v>
      </c>
      <c r="X62" s="10">
        <v>3.91881251335144</v>
      </c>
      <c r="Y62" s="2"/>
      <c r="Z62" s="10">
        <v>0.543393637810312</v>
      </c>
      <c r="AA62" s="10">
        <v>0.0294920607893062</v>
      </c>
      <c r="AB62" s="10">
        <v>0.156302337156219</v>
      </c>
      <c r="AC62" s="10">
        <v>13.41577967</v>
      </c>
      <c r="AD62" s="10">
        <v>11.7226528030909</v>
      </c>
      <c r="AE62" s="10">
        <v>1.02199388767794</v>
      </c>
      <c r="AF62" s="10">
        <v>0.0554675354373928</v>
      </c>
      <c r="AG62" s="10">
        <v>0.29396743371367</v>
      </c>
      <c r="AH62" s="10">
        <v>25.2318832373967</v>
      </c>
      <c r="AI62" s="10">
        <v>22.0475152421857</v>
      </c>
      <c r="AJ62" s="10">
        <v>18.4250819802781</v>
      </c>
      <c r="AK62" s="10">
        <v>0.118574842693524</v>
      </c>
      <c r="AL62" s="13">
        <v>78.5346925449872</v>
      </c>
      <c r="AM62" s="13">
        <v>144.526337962761</v>
      </c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</row>
    <row r="63" spans="1:74">
      <c r="A63" s="5">
        <v>369</v>
      </c>
      <c r="B63" s="7" t="s">
        <v>48</v>
      </c>
      <c r="C63" s="7" t="s">
        <v>49</v>
      </c>
      <c r="D63" s="7">
        <v>28</v>
      </c>
      <c r="E63" s="7" t="s">
        <v>50</v>
      </c>
      <c r="F63" s="7">
        <v>5</v>
      </c>
      <c r="G63" s="7" t="s">
        <v>51</v>
      </c>
      <c r="H63" s="7">
        <v>64</v>
      </c>
      <c r="I63" s="7">
        <v>66</v>
      </c>
      <c r="J63" s="7">
        <v>332.05</v>
      </c>
      <c r="K63" s="7">
        <v>332.07</v>
      </c>
      <c r="L63" s="6">
        <f t="shared" si="0"/>
        <v>332.06</v>
      </c>
      <c r="N63" s="11">
        <v>13.17562</v>
      </c>
      <c r="O63" s="11">
        <v>0.469705</v>
      </c>
      <c r="P63" s="11">
        <v>91.5928544003581</v>
      </c>
      <c r="Q63" s="11">
        <v>1.21149291270717</v>
      </c>
      <c r="R63" s="11">
        <v>1.40163586720624</v>
      </c>
      <c r="S63" s="11">
        <v>1.99510868311799</v>
      </c>
      <c r="T63" s="11">
        <v>69.5006127450979</v>
      </c>
      <c r="U63" s="10">
        <v>1.132</v>
      </c>
      <c r="V63" s="10">
        <v>1.6556</v>
      </c>
      <c r="W63" s="10">
        <v>1.30253822769608</v>
      </c>
      <c r="X63" s="10">
        <v>5.20745801925659</v>
      </c>
      <c r="Y63" s="2"/>
      <c r="Z63" s="10">
        <v>0.680310506054224</v>
      </c>
      <c r="AA63" s="10">
        <v>0.032660571861016</v>
      </c>
      <c r="AB63" s="10">
        <v>0.249497210371243</v>
      </c>
      <c r="AC63" s="10">
        <v>13.04828114</v>
      </c>
      <c r="AD63" s="10">
        <v>14.6219324216346</v>
      </c>
      <c r="AE63" s="10">
        <v>1.27499658756806</v>
      </c>
      <c r="AF63" s="10">
        <v>0.061210458019147</v>
      </c>
      <c r="AG63" s="10">
        <v>0.467592502247393</v>
      </c>
      <c r="AH63" s="10">
        <v>24.4542951770947</v>
      </c>
      <c r="AI63" s="10">
        <v>27.4035367311363</v>
      </c>
      <c r="AJ63" s="10">
        <v>20.8297181368784</v>
      </c>
      <c r="AK63" s="10">
        <v>0.112491708203129</v>
      </c>
      <c r="AL63" s="13">
        <v>31.3756489247312</v>
      </c>
      <c r="AM63" s="13">
        <v>46.1196007492355</v>
      </c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</row>
    <row r="64" spans="1:74">
      <c r="A64" s="5">
        <v>369</v>
      </c>
      <c r="B64" s="7" t="s">
        <v>48</v>
      </c>
      <c r="C64" s="7" t="s">
        <v>49</v>
      </c>
      <c r="D64" s="7">
        <v>28</v>
      </c>
      <c r="E64" s="7" t="s">
        <v>50</v>
      </c>
      <c r="F64" s="7" t="s">
        <v>61</v>
      </c>
      <c r="G64" s="7" t="s">
        <v>51</v>
      </c>
      <c r="H64" s="7">
        <v>10</v>
      </c>
      <c r="I64" s="7">
        <v>12</v>
      </c>
      <c r="J64" s="7">
        <v>333.7</v>
      </c>
      <c r="K64" s="7">
        <v>333.72</v>
      </c>
      <c r="L64" s="6">
        <f t="shared" si="0"/>
        <v>333.71</v>
      </c>
      <c r="N64" s="11">
        <v>12.4836</v>
      </c>
      <c r="O64" s="11">
        <v>0.415632</v>
      </c>
      <c r="P64" s="11">
        <v>92.0778213358523</v>
      </c>
      <c r="Q64" s="11">
        <v>1.16478678432913</v>
      </c>
      <c r="R64" s="11">
        <v>1.49466104497444</v>
      </c>
      <c r="S64" s="11">
        <v>1.94518834577516</v>
      </c>
      <c r="T64" s="11">
        <v>66.0026921687905</v>
      </c>
      <c r="U64" s="10">
        <v>1.132</v>
      </c>
      <c r="V64" s="10">
        <v>1.6556</v>
      </c>
      <c r="W64" s="10">
        <v>1.23698232699063</v>
      </c>
      <c r="X64" s="10">
        <v>4.90983772277832</v>
      </c>
      <c r="Y64" s="2"/>
      <c r="Z64" s="10">
        <v>0.637221067961165</v>
      </c>
      <c r="AA64" s="10">
        <v>0.0306325555532307</v>
      </c>
      <c r="AB64" s="10">
        <v>0.167930914239482</v>
      </c>
      <c r="AC64" s="10">
        <v>11.66078669</v>
      </c>
      <c r="AD64" s="10">
        <v>14.6</v>
      </c>
      <c r="AE64" s="10">
        <v>1.19424098253188</v>
      </c>
      <c r="AF64" s="10">
        <v>0.0574096731584873</v>
      </c>
      <c r="AG64" s="10">
        <v>0.314725909268051</v>
      </c>
      <c r="AH64" s="10">
        <v>21.8539374385672</v>
      </c>
      <c r="AI64" s="10">
        <v>27.36243232</v>
      </c>
      <c r="AJ64" s="10">
        <v>20.802086422527</v>
      </c>
      <c r="AK64" s="10">
        <v>0.11138577849876</v>
      </c>
      <c r="AL64" s="13">
        <v>53.7436483965015</v>
      </c>
      <c r="AM64" s="13">
        <v>84.3406646432112</v>
      </c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</row>
    <row r="65" spans="12:74">
      <c r="L65" s="20"/>
      <c r="M65" s="25"/>
      <c r="N65" s="32"/>
      <c r="O65" s="32"/>
      <c r="P65" s="32"/>
      <c r="Q65" s="32"/>
      <c r="R65" s="32"/>
      <c r="S65" s="32"/>
      <c r="T65" s="32"/>
      <c r="AI65" s="25"/>
      <c r="AJ65" s="35"/>
      <c r="AK65" s="36"/>
      <c r="AM65" s="2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</row>
    <row r="66" spans="12:74">
      <c r="L66" s="20"/>
      <c r="M66" s="25"/>
      <c r="N66" s="33"/>
      <c r="O66" s="33"/>
      <c r="P66" s="33"/>
      <c r="Q66" s="33"/>
      <c r="R66" s="33"/>
      <c r="S66" s="33"/>
      <c r="T66" s="33"/>
      <c r="U66" s="25"/>
      <c r="V66" s="25"/>
      <c r="W66" s="25"/>
      <c r="X66" s="25"/>
      <c r="AE66" s="34"/>
      <c r="AF66" s="34"/>
      <c r="AG66" s="34"/>
      <c r="AH66" s="34"/>
      <c r="AI66" s="36"/>
      <c r="AJ66" s="25"/>
      <c r="AK66" s="36"/>
      <c r="AL66" s="34"/>
      <c r="AM66" s="34"/>
      <c r="AO66" s="14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</row>
    <row r="67" spans="12:74">
      <c r="L67" s="20"/>
      <c r="M67" s="25"/>
      <c r="N67" s="32"/>
      <c r="O67" s="32"/>
      <c r="P67" s="32"/>
      <c r="Q67" s="32"/>
      <c r="R67" s="32"/>
      <c r="S67" s="32"/>
      <c r="T67" s="32"/>
      <c r="AE67" s="34"/>
      <c r="AF67" s="34"/>
      <c r="AG67" s="34"/>
      <c r="AH67" s="34"/>
      <c r="AI67" s="34"/>
      <c r="AJ67" s="34"/>
      <c r="AK67" s="34"/>
      <c r="AL67" s="34"/>
      <c r="AO67" s="14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</row>
    <row r="68" spans="12:74">
      <c r="L68" s="20"/>
      <c r="M68" s="25"/>
      <c r="N68" s="32"/>
      <c r="O68" s="32"/>
      <c r="P68" s="32"/>
      <c r="Q68" s="32"/>
      <c r="R68" s="32"/>
      <c r="S68" s="32"/>
      <c r="T68" s="32"/>
      <c r="AE68" s="34"/>
      <c r="AF68" s="34"/>
      <c r="AG68" s="34"/>
      <c r="AH68" s="34"/>
      <c r="AI68" s="34"/>
      <c r="AJ68" s="34"/>
      <c r="AK68" s="34"/>
      <c r="AL68" s="34"/>
      <c r="AO68" s="14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</row>
    <row r="69" spans="12:74">
      <c r="L69" s="20"/>
      <c r="M69" s="25"/>
      <c r="AE69" s="34"/>
      <c r="AF69" s="34"/>
      <c r="AG69" s="34"/>
      <c r="AH69" s="34"/>
      <c r="AI69" s="34"/>
      <c r="AJ69" s="34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</row>
    <row r="70" spans="12:74">
      <c r="L70" s="20"/>
      <c r="M70" s="25"/>
      <c r="AE70" s="34"/>
      <c r="AF70" s="34"/>
      <c r="AG70" s="34"/>
      <c r="AH70" s="34"/>
      <c r="AI70" s="34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</row>
    <row r="71" spans="12:74">
      <c r="L71" s="20"/>
      <c r="M71" s="25"/>
      <c r="AE71" s="34"/>
      <c r="AF71" s="34"/>
      <c r="AG71" s="34"/>
      <c r="AH71" s="34"/>
      <c r="AI71" s="34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</row>
    <row r="72" spans="12:74">
      <c r="L72" s="20"/>
      <c r="M72" s="25"/>
      <c r="AE72" s="34"/>
      <c r="AF72" s="34"/>
      <c r="AG72" s="34"/>
      <c r="AH72" s="34"/>
      <c r="AI72" s="34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</row>
    <row r="73" spans="12:74">
      <c r="L73" s="20"/>
      <c r="M73" s="25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</row>
    <row r="74" spans="12:74">
      <c r="L74" s="20"/>
      <c r="M74" s="25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</row>
    <row r="75" spans="12:34">
      <c r="L75" s="20"/>
      <c r="M75" s="25"/>
      <c r="AE75" s="34"/>
      <c r="AF75" s="34"/>
      <c r="AG75" s="34"/>
      <c r="AH75" s="34"/>
    </row>
    <row r="76" spans="31:34">
      <c r="AE76" s="34"/>
      <c r="AF76" s="34"/>
      <c r="AG76" s="34"/>
      <c r="AH76" s="34"/>
    </row>
    <row r="77" spans="31:34">
      <c r="AE77" s="34"/>
      <c r="AF77" s="34"/>
      <c r="AG77" s="34"/>
      <c r="AH77" s="34"/>
    </row>
    <row r="78" spans="31:34">
      <c r="AE78" s="34"/>
      <c r="AF78" s="34"/>
      <c r="AG78" s="34"/>
      <c r="AH78" s="34"/>
    </row>
  </sheetData>
  <mergeCells count="23">
    <mergeCell ref="A1:I1"/>
    <mergeCell ref="N2:X2"/>
    <mergeCell ref="Z2:AM2"/>
    <mergeCell ref="AO2:AW2"/>
    <mergeCell ref="AY2:BL2"/>
    <mergeCell ref="AY3:BA3"/>
    <mergeCell ref="BB3:BC3"/>
    <mergeCell ref="BD3:BF3"/>
    <mergeCell ref="BG3:BI3"/>
    <mergeCell ref="BJ3:BL3"/>
    <mergeCell ref="AY4:BA4"/>
    <mergeCell ref="BB4:BC4"/>
    <mergeCell ref="BD4:BF4"/>
    <mergeCell ref="BG4:BI4"/>
    <mergeCell ref="BJ4:BL4"/>
    <mergeCell ref="AY5:BA5"/>
    <mergeCell ref="BB5:BC5"/>
    <mergeCell ref="BD5:BF5"/>
    <mergeCell ref="BG5:BI5"/>
    <mergeCell ref="BJ5:BL5"/>
    <mergeCell ref="AY8:BL8"/>
    <mergeCell ref="AY9:BL9"/>
    <mergeCell ref="AY10:BL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qchfan</dc:creator>
  <cp:lastModifiedBy>qchfan</cp:lastModifiedBy>
  <dcterms:created xsi:type="dcterms:W3CDTF">2015-06-05T18:17:00Z</dcterms:created>
  <dcterms:modified xsi:type="dcterms:W3CDTF">2022-03-15T11:32:16Z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E68FEBDD6B9F49E1AADBC2F290193B17</vt:lpwstr>
  </property>
</Properties>
</file>