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defaultThemeVersion="166925"/>
  <mc:AlternateContent xmlns:mc="http://schemas.openxmlformats.org/markup-compatibility/2006">
    <mc:Choice Requires="x15">
      <x15ac:absPath xmlns:x15ac="http://schemas.microsoft.com/office/spreadsheetml/2010/11/ac" url="/Users/armandomiano/Dropbox/AMS_Redistribution/Data/Survey_Data/Replication RESTUD sharing/Sources/"/>
    </mc:Choice>
  </mc:AlternateContent>
  <xr:revisionPtr revIDLastSave="0" documentId="13_ncr:1_{FD0A874A-E424-7249-A746-2BA3904CAD7C}" xr6:coauthVersionLast="47" xr6:coauthVersionMax="47" xr10:uidLastSave="{00000000-0000-0000-0000-000000000000}"/>
  <bookViews>
    <workbookView xWindow="0" yWindow="500" windowWidth="25800" windowHeight="17500" xr2:uid="{37F2FB75-1BEA-324C-806A-790699ADE0DF}"/>
  </bookViews>
  <sheets>
    <sheet name="Readme" sheetId="24" r:id="rId1"/>
    <sheet name="Foreign born" sheetId="5" r:id="rId2"/>
    <sheet name="UK_pivot" sheetId="13" r:id="rId3"/>
    <sheet name="UK" sheetId="12" r:id="rId4"/>
    <sheet name="Italy_pivot" sheetId="15" r:id="rId5"/>
    <sheet name="Italy" sheetId="14" r:id="rId6"/>
    <sheet name="France_pivot" sheetId="17" r:id="rId7"/>
    <sheet name="France" sheetId="16" r:id="rId8"/>
    <sheet name="Germany_pivot" sheetId="19" r:id="rId9"/>
    <sheet name="Germany" sheetId="18" r:id="rId10"/>
    <sheet name="Sweden_Pivot" sheetId="23" r:id="rId11"/>
    <sheet name="Sweden" sheetId="22" r:id="rId12"/>
    <sheet name="unemployment_2016" sheetId="2" r:id="rId13"/>
    <sheet name="Education" sheetId="3" r:id="rId14"/>
    <sheet name="Poverty" sheetId="4" r:id="rId15"/>
    <sheet name="Religion" sheetId="1" r:id="rId16"/>
  </sheets>
  <definedNames>
    <definedName name="_xlnm._FilterDatabase" localSheetId="5" hidden="1">Italy!$A$1:$M$237</definedName>
  </definedNames>
  <calcPr calcId="191029"/>
  <pivotCaches>
    <pivotCache cacheId="40" r:id="rId17"/>
    <pivotCache cacheId="41" r:id="rId18"/>
    <pivotCache cacheId="42" r:id="rId19"/>
    <pivotCache cacheId="43" r:id="rId20"/>
    <pivotCache cacheId="44" r:id="rId21"/>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 i="1" l="1"/>
  <c r="D3" i="1"/>
  <c r="E3" i="1"/>
  <c r="F3" i="1"/>
  <c r="G3" i="1"/>
  <c r="I3" i="1"/>
  <c r="C3" i="1"/>
  <c r="I11" i="1"/>
  <c r="J10" i="1"/>
  <c r="J11" i="1" s="1"/>
  <c r="J8" i="1"/>
  <c r="H9" i="1" s="1"/>
  <c r="J7" i="1"/>
  <c r="J6" i="1"/>
  <c r="I7" i="1" s="1"/>
  <c r="G5" i="1"/>
  <c r="D5" i="1"/>
  <c r="C5" i="1"/>
  <c r="J4" i="1"/>
  <c r="J5" i="1" s="1"/>
  <c r="H2" i="1"/>
  <c r="H3" i="1" s="1"/>
  <c r="D11" i="1" l="1"/>
  <c r="H5" i="1"/>
  <c r="E9" i="1"/>
  <c r="E11" i="1"/>
  <c r="C7" i="1"/>
  <c r="I9" i="1"/>
  <c r="G11" i="1"/>
  <c r="C9" i="1"/>
  <c r="H11" i="1"/>
  <c r="C11" i="1"/>
  <c r="F7" i="1"/>
  <c r="E5" i="1"/>
  <c r="I5" i="1"/>
  <c r="D7" i="1"/>
  <c r="H7" i="1"/>
  <c r="G9" i="1"/>
  <c r="F11" i="1"/>
  <c r="G7" i="1"/>
  <c r="F9" i="1"/>
  <c r="J9" i="1"/>
  <c r="F5" i="1"/>
  <c r="E7" i="1"/>
  <c r="D9" i="1"/>
  <c r="D222" i="22"/>
  <c r="D221" i="22"/>
  <c r="C221" i="22"/>
  <c r="D220" i="22"/>
  <c r="C220" i="22"/>
  <c r="D219" i="22"/>
  <c r="C219" i="22"/>
  <c r="D218" i="22"/>
  <c r="C218" i="22"/>
  <c r="D217" i="22"/>
  <c r="C217" i="22"/>
  <c r="D216" i="22"/>
  <c r="C216" i="22"/>
  <c r="D215" i="22"/>
  <c r="C215" i="22"/>
  <c r="D214" i="22"/>
  <c r="C214" i="22"/>
  <c r="D213" i="22"/>
  <c r="C213" i="22"/>
  <c r="D212" i="22"/>
  <c r="C212" i="22"/>
  <c r="D211" i="22"/>
  <c r="C211" i="22"/>
  <c r="D210" i="22"/>
  <c r="C210" i="22"/>
  <c r="D209" i="22"/>
  <c r="C209" i="22"/>
  <c r="D208" i="22"/>
  <c r="C208" i="22"/>
  <c r="D207" i="22"/>
  <c r="C207" i="22"/>
  <c r="D206" i="22"/>
  <c r="C206" i="22"/>
  <c r="D205" i="22"/>
  <c r="C205" i="22"/>
  <c r="D204" i="22"/>
  <c r="C204" i="22"/>
  <c r="D203" i="22"/>
  <c r="C203" i="22"/>
  <c r="D202" i="22"/>
  <c r="C202" i="22"/>
  <c r="D201" i="22"/>
  <c r="C201" i="22"/>
  <c r="D200" i="22"/>
  <c r="C200" i="22"/>
  <c r="D199" i="22"/>
  <c r="C199" i="22"/>
  <c r="D198" i="22"/>
  <c r="C198" i="22"/>
  <c r="D197" i="22"/>
  <c r="C197" i="22"/>
  <c r="D196" i="22"/>
  <c r="C196" i="22"/>
  <c r="D195" i="22"/>
  <c r="C195" i="22"/>
  <c r="D194" i="22"/>
  <c r="C194" i="22"/>
  <c r="D193" i="22"/>
  <c r="C193" i="22"/>
  <c r="D192" i="22"/>
  <c r="C192" i="22"/>
  <c r="D191" i="22"/>
  <c r="C191" i="22"/>
  <c r="D190" i="22"/>
  <c r="C190" i="22"/>
  <c r="D189" i="22"/>
  <c r="C189" i="22"/>
  <c r="D188" i="22"/>
  <c r="C188" i="22"/>
  <c r="D187" i="22"/>
  <c r="C187" i="22"/>
  <c r="D186" i="22"/>
  <c r="C186" i="22"/>
  <c r="D185" i="22"/>
  <c r="C185" i="22"/>
  <c r="D184" i="22"/>
  <c r="C184" i="22"/>
  <c r="D183" i="22"/>
  <c r="C183" i="22"/>
  <c r="D182" i="22"/>
  <c r="C182" i="22"/>
  <c r="D181" i="22"/>
  <c r="C181" i="22"/>
  <c r="D180" i="22"/>
  <c r="C180" i="22"/>
  <c r="D179" i="22"/>
  <c r="C179" i="22"/>
  <c r="D178" i="22"/>
  <c r="C178" i="22"/>
  <c r="D177" i="22"/>
  <c r="C177" i="22"/>
  <c r="D176" i="22"/>
  <c r="C176" i="22"/>
  <c r="D175" i="22"/>
  <c r="C175" i="22"/>
  <c r="D174" i="22"/>
  <c r="C174" i="22"/>
  <c r="D173" i="22"/>
  <c r="C173" i="22"/>
  <c r="D172" i="22"/>
  <c r="C172" i="22"/>
  <c r="D171" i="22"/>
  <c r="C171" i="22"/>
  <c r="D170" i="22"/>
  <c r="C170" i="22"/>
  <c r="D169" i="22"/>
  <c r="C169" i="22"/>
  <c r="D168" i="22"/>
  <c r="C168" i="22"/>
  <c r="D167" i="22"/>
  <c r="C167" i="22"/>
  <c r="D166" i="22"/>
  <c r="C166" i="22"/>
  <c r="D165" i="22"/>
  <c r="C165" i="22"/>
  <c r="D164" i="22"/>
  <c r="C164" i="22"/>
  <c r="D163" i="22"/>
  <c r="C163" i="22"/>
  <c r="D162" i="22"/>
  <c r="C162" i="22"/>
  <c r="D161" i="22"/>
  <c r="C161" i="22"/>
  <c r="D160" i="22"/>
  <c r="C160" i="22"/>
  <c r="D159" i="22"/>
  <c r="C159" i="22"/>
  <c r="D158" i="22"/>
  <c r="C158" i="22"/>
  <c r="D157" i="22"/>
  <c r="C157" i="22"/>
  <c r="D156" i="22"/>
  <c r="C156" i="22"/>
  <c r="D155" i="22"/>
  <c r="C155" i="22"/>
  <c r="D154" i="22"/>
  <c r="C154" i="22"/>
  <c r="D153" i="22"/>
  <c r="C153" i="22"/>
  <c r="D152" i="22"/>
  <c r="C152" i="22"/>
  <c r="D151" i="22"/>
  <c r="C151" i="22"/>
  <c r="D150" i="22"/>
  <c r="C150" i="22"/>
  <c r="D149" i="22"/>
  <c r="C149" i="22"/>
  <c r="D148" i="22"/>
  <c r="C148" i="22"/>
  <c r="D147" i="22"/>
  <c r="C147" i="22"/>
  <c r="D146" i="22"/>
  <c r="C146" i="22"/>
  <c r="D145" i="22"/>
  <c r="C145" i="22"/>
  <c r="D144" i="22"/>
  <c r="C144" i="22"/>
  <c r="D143" i="22"/>
  <c r="C143" i="22"/>
  <c r="D142" i="22"/>
  <c r="C142" i="22"/>
  <c r="D141" i="22"/>
  <c r="C141" i="22"/>
  <c r="D140" i="22"/>
  <c r="C140" i="22"/>
  <c r="D139" i="22"/>
  <c r="C139" i="22"/>
  <c r="D138" i="22"/>
  <c r="C138" i="22"/>
  <c r="D137" i="22"/>
  <c r="C137" i="22"/>
  <c r="D136" i="22"/>
  <c r="C136" i="22"/>
  <c r="D135" i="22"/>
  <c r="C135" i="22"/>
  <c r="D134" i="22"/>
  <c r="C134" i="22"/>
  <c r="D133" i="22"/>
  <c r="C133" i="22"/>
  <c r="D132" i="22"/>
  <c r="C132" i="22"/>
  <c r="D131" i="22"/>
  <c r="C131" i="22"/>
  <c r="D130" i="22"/>
  <c r="C130" i="22"/>
  <c r="D129" i="22"/>
  <c r="C129" i="22"/>
  <c r="D128" i="22"/>
  <c r="C128" i="22"/>
  <c r="D127" i="22"/>
  <c r="C127" i="22"/>
  <c r="D126" i="22"/>
  <c r="C126" i="22"/>
  <c r="D125" i="22"/>
  <c r="C125" i="22"/>
  <c r="D124" i="22"/>
  <c r="C124" i="22"/>
  <c r="D123" i="22"/>
  <c r="C123" i="22"/>
  <c r="D122" i="22"/>
  <c r="C122" i="22"/>
  <c r="D121" i="22"/>
  <c r="C121" i="22"/>
  <c r="D120" i="22"/>
  <c r="C120" i="22"/>
  <c r="D119" i="22"/>
  <c r="C119" i="22"/>
  <c r="D118" i="22"/>
  <c r="C118" i="22"/>
  <c r="D117" i="22"/>
  <c r="C117" i="22"/>
  <c r="D116" i="22"/>
  <c r="C116" i="22"/>
  <c r="D115" i="22"/>
  <c r="C115" i="22"/>
  <c r="D114" i="22"/>
  <c r="C114" i="22"/>
  <c r="D113" i="22"/>
  <c r="C113" i="22"/>
  <c r="D112" i="22"/>
  <c r="C112" i="22"/>
  <c r="D111" i="22"/>
  <c r="C111" i="22"/>
  <c r="D110" i="22"/>
  <c r="C110" i="22"/>
  <c r="D109" i="22"/>
  <c r="C109" i="22"/>
  <c r="D108" i="22"/>
  <c r="C108" i="22"/>
  <c r="D107" i="22"/>
  <c r="C107" i="22"/>
  <c r="D106" i="22"/>
  <c r="C106" i="22"/>
  <c r="D105" i="22"/>
  <c r="C105" i="22"/>
  <c r="D104" i="22"/>
  <c r="C104" i="22"/>
  <c r="D103" i="22"/>
  <c r="C103" i="22"/>
  <c r="D102" i="22"/>
  <c r="C102" i="22"/>
  <c r="D101" i="22"/>
  <c r="C101" i="22"/>
  <c r="D100" i="22"/>
  <c r="C100" i="22"/>
  <c r="D99" i="22"/>
  <c r="C99" i="22"/>
  <c r="D98" i="22"/>
  <c r="C98" i="22"/>
  <c r="D97" i="22"/>
  <c r="C97" i="22"/>
  <c r="D96" i="22"/>
  <c r="C96" i="22"/>
  <c r="D95" i="22"/>
  <c r="C95" i="22"/>
  <c r="D94" i="22"/>
  <c r="C94" i="22"/>
  <c r="D93" i="22"/>
  <c r="C93" i="22"/>
  <c r="D92" i="22"/>
  <c r="C92" i="22"/>
  <c r="D91" i="22"/>
  <c r="C91" i="22"/>
  <c r="D90" i="22"/>
  <c r="C90" i="22"/>
  <c r="D89" i="22"/>
  <c r="C89" i="22"/>
  <c r="D88" i="22"/>
  <c r="C88" i="22"/>
  <c r="D87" i="22"/>
  <c r="C87" i="22"/>
  <c r="D86" i="22"/>
  <c r="C86" i="22"/>
  <c r="D85" i="22"/>
  <c r="C85" i="22"/>
  <c r="D84" i="22"/>
  <c r="C84" i="22"/>
  <c r="D83" i="22"/>
  <c r="C83" i="22"/>
  <c r="D82" i="22"/>
  <c r="C82" i="22"/>
  <c r="D81" i="22"/>
  <c r="C81" i="22"/>
  <c r="D80" i="22"/>
  <c r="C80" i="22"/>
  <c r="D79" i="22"/>
  <c r="C79" i="22"/>
  <c r="D78" i="22"/>
  <c r="C78" i="22"/>
  <c r="D77" i="22"/>
  <c r="C77" i="22"/>
  <c r="D76" i="22"/>
  <c r="C76" i="22"/>
  <c r="D75" i="22"/>
  <c r="C75" i="22"/>
  <c r="D74" i="22"/>
  <c r="C74" i="22"/>
  <c r="D73" i="22"/>
  <c r="C73" i="22"/>
  <c r="D72" i="22"/>
  <c r="C72" i="22"/>
  <c r="D71" i="22"/>
  <c r="C71" i="22"/>
  <c r="D70" i="22"/>
  <c r="C70" i="22"/>
  <c r="D69" i="22"/>
  <c r="C69" i="22"/>
  <c r="D68" i="22"/>
  <c r="C68" i="22"/>
  <c r="D67" i="22"/>
  <c r="C67" i="22"/>
  <c r="D66" i="22"/>
  <c r="C66" i="22"/>
  <c r="D65" i="22"/>
  <c r="C65" i="22"/>
  <c r="D64" i="22"/>
  <c r="C64" i="22"/>
  <c r="D63" i="22"/>
  <c r="C63" i="22"/>
  <c r="D62" i="22"/>
  <c r="C62" i="22"/>
  <c r="D61" i="22"/>
  <c r="C61" i="22"/>
  <c r="D60" i="22"/>
  <c r="C60" i="22"/>
  <c r="D59" i="22"/>
  <c r="C59" i="22"/>
  <c r="D58" i="22"/>
  <c r="C58" i="22"/>
  <c r="D57" i="22"/>
  <c r="C57" i="22"/>
  <c r="D56" i="22"/>
  <c r="C56" i="22"/>
  <c r="D55" i="22"/>
  <c r="C55" i="22"/>
  <c r="D54" i="22"/>
  <c r="C54" i="22"/>
  <c r="D53" i="22"/>
  <c r="C53" i="22"/>
  <c r="D52" i="22"/>
  <c r="C52" i="22"/>
  <c r="D51" i="22"/>
  <c r="C51" i="22"/>
  <c r="D50" i="22"/>
  <c r="C50" i="22"/>
  <c r="D49" i="22"/>
  <c r="C49" i="22"/>
  <c r="D48" i="22"/>
  <c r="C48" i="22"/>
  <c r="D47" i="22"/>
  <c r="C47" i="22"/>
  <c r="D46" i="22"/>
  <c r="C46" i="22"/>
  <c r="D45" i="22"/>
  <c r="C45" i="22"/>
  <c r="D44" i="22"/>
  <c r="C44" i="22"/>
  <c r="D43" i="22"/>
  <c r="C43" i="22"/>
  <c r="D42" i="22"/>
  <c r="C42" i="22"/>
  <c r="D41" i="22"/>
  <c r="C41" i="22"/>
  <c r="D40" i="22"/>
  <c r="C40" i="22"/>
  <c r="D39" i="22"/>
  <c r="C39" i="22"/>
  <c r="D38" i="22"/>
  <c r="C38" i="22"/>
  <c r="D37" i="22"/>
  <c r="C37" i="22"/>
  <c r="D36" i="22"/>
  <c r="C36" i="22"/>
  <c r="D35" i="22"/>
  <c r="C35" i="22"/>
  <c r="D34" i="22"/>
  <c r="C34" i="22"/>
  <c r="D33" i="22"/>
  <c r="C33" i="22"/>
  <c r="D32" i="22"/>
  <c r="C32" i="22"/>
  <c r="D31" i="22"/>
  <c r="C31" i="22"/>
  <c r="D30" i="22"/>
  <c r="C30" i="22"/>
  <c r="D29" i="22"/>
  <c r="C29" i="22"/>
  <c r="D28" i="22"/>
  <c r="C28" i="22"/>
  <c r="D27" i="22"/>
  <c r="C27" i="22"/>
  <c r="D26" i="22"/>
  <c r="C26" i="22"/>
  <c r="D25" i="22"/>
  <c r="C25" i="22"/>
  <c r="D24" i="22"/>
  <c r="C24" i="22"/>
  <c r="D23" i="22"/>
  <c r="C23" i="22"/>
  <c r="D22" i="22"/>
  <c r="C22" i="22"/>
  <c r="D21" i="22"/>
  <c r="C21" i="22"/>
  <c r="D20" i="22"/>
  <c r="C20" i="22"/>
  <c r="D19" i="22"/>
  <c r="C19" i="22"/>
  <c r="D18" i="22"/>
  <c r="C18" i="22"/>
  <c r="D17" i="22"/>
  <c r="C17" i="22"/>
  <c r="D16" i="22"/>
  <c r="C16" i="22"/>
  <c r="D15" i="22"/>
  <c r="C15" i="22"/>
  <c r="D14" i="22"/>
  <c r="C14" i="22"/>
  <c r="D13" i="22"/>
  <c r="C13" i="22"/>
  <c r="D12" i="22"/>
  <c r="C12" i="22"/>
  <c r="D11" i="22"/>
  <c r="C11" i="22"/>
  <c r="D10" i="22"/>
  <c r="C10" i="22"/>
  <c r="D9" i="22"/>
  <c r="C9" i="22"/>
  <c r="D8" i="22"/>
  <c r="C8" i="22"/>
  <c r="D7" i="22"/>
  <c r="C7" i="22"/>
  <c r="D6" i="22"/>
  <c r="C6" i="22"/>
  <c r="D5" i="22"/>
  <c r="C5" i="22"/>
  <c r="D4" i="22"/>
  <c r="C4" i="22"/>
  <c r="D3" i="22"/>
  <c r="C3" i="22"/>
  <c r="D2" i="22"/>
  <c r="C2" i="22"/>
  <c r="D236" i="18"/>
  <c r="C236" i="18"/>
  <c r="D235" i="18"/>
  <c r="C235" i="18"/>
  <c r="D234" i="18"/>
  <c r="C234" i="18"/>
  <c r="D233" i="18"/>
  <c r="C233" i="18"/>
  <c r="D232" i="18"/>
  <c r="C232" i="18"/>
  <c r="D231" i="18"/>
  <c r="C231" i="18"/>
  <c r="D230" i="18"/>
  <c r="C230" i="18"/>
  <c r="D229" i="18"/>
  <c r="C229" i="18"/>
  <c r="D228" i="18"/>
  <c r="C228" i="18"/>
  <c r="D227" i="18"/>
  <c r="C227" i="18"/>
  <c r="D226" i="18"/>
  <c r="C226" i="18"/>
  <c r="D225" i="18"/>
  <c r="C225" i="18"/>
  <c r="D224" i="18"/>
  <c r="C224" i="18"/>
  <c r="D223" i="18"/>
  <c r="C223" i="18"/>
  <c r="D222" i="18"/>
  <c r="C222" i="18"/>
  <c r="D221" i="18"/>
  <c r="C221" i="18"/>
  <c r="D220" i="18"/>
  <c r="C220" i="18"/>
  <c r="D219" i="18"/>
  <c r="C219" i="18"/>
  <c r="D218" i="18"/>
  <c r="C218" i="18"/>
  <c r="D217" i="18"/>
  <c r="C217" i="18"/>
  <c r="D216" i="18"/>
  <c r="C216" i="18"/>
  <c r="D215" i="18"/>
  <c r="C215" i="18"/>
  <c r="D214" i="18"/>
  <c r="C214" i="18"/>
  <c r="D213" i="18"/>
  <c r="C213" i="18"/>
  <c r="D212" i="18"/>
  <c r="C212" i="18"/>
  <c r="D211" i="18"/>
  <c r="C211" i="18"/>
  <c r="D210" i="18"/>
  <c r="C210" i="18"/>
  <c r="D209" i="18"/>
  <c r="C209" i="18"/>
  <c r="D208" i="18"/>
  <c r="C208" i="18"/>
  <c r="D207" i="18"/>
  <c r="C207" i="18"/>
  <c r="D206" i="18"/>
  <c r="C206" i="18"/>
  <c r="D205" i="18"/>
  <c r="C205" i="18"/>
  <c r="D204" i="18"/>
  <c r="C204" i="18"/>
  <c r="D203" i="18"/>
  <c r="C203" i="18"/>
  <c r="D202" i="18"/>
  <c r="C202" i="18"/>
  <c r="D201" i="18"/>
  <c r="C201" i="18"/>
  <c r="D200" i="18"/>
  <c r="C200" i="18"/>
  <c r="D199" i="18"/>
  <c r="C199" i="18"/>
  <c r="D198" i="18"/>
  <c r="C198" i="18"/>
  <c r="D197" i="18"/>
  <c r="C197" i="18"/>
  <c r="D196" i="18"/>
  <c r="C196" i="18"/>
  <c r="D195" i="18"/>
  <c r="C195" i="18"/>
  <c r="D194" i="18"/>
  <c r="C194" i="18"/>
  <c r="D193" i="18"/>
  <c r="C193" i="18"/>
  <c r="D192" i="18"/>
  <c r="C192" i="18"/>
  <c r="D191" i="18"/>
  <c r="C191" i="18"/>
  <c r="D190" i="18"/>
  <c r="C190" i="18"/>
  <c r="D189" i="18"/>
  <c r="C189" i="18"/>
  <c r="D188" i="18"/>
  <c r="C188" i="18"/>
  <c r="D187" i="18"/>
  <c r="C187" i="18"/>
  <c r="D186" i="18"/>
  <c r="C186" i="18"/>
  <c r="D185" i="18"/>
  <c r="C185" i="18"/>
  <c r="D184" i="18"/>
  <c r="C184" i="18"/>
  <c r="D183" i="18"/>
  <c r="C183" i="18"/>
  <c r="D182" i="18"/>
  <c r="C182" i="18"/>
  <c r="D181" i="18"/>
  <c r="C181" i="18"/>
  <c r="D180" i="18"/>
  <c r="C180" i="18"/>
  <c r="D179" i="18"/>
  <c r="C179" i="18"/>
  <c r="D178" i="18"/>
  <c r="C178" i="18"/>
  <c r="D177" i="18"/>
  <c r="C177" i="18"/>
  <c r="D176" i="18"/>
  <c r="C176" i="18"/>
  <c r="D175" i="18"/>
  <c r="C175" i="18"/>
  <c r="D174" i="18"/>
  <c r="C174" i="18"/>
  <c r="D173" i="18"/>
  <c r="C173" i="18"/>
  <c r="D172" i="18"/>
  <c r="C172" i="18"/>
  <c r="D171" i="18"/>
  <c r="C171" i="18"/>
  <c r="D170" i="18"/>
  <c r="C170" i="18"/>
  <c r="D169" i="18"/>
  <c r="C169" i="18"/>
  <c r="D168" i="18"/>
  <c r="C168" i="18"/>
  <c r="D167" i="18"/>
  <c r="C167" i="18"/>
  <c r="D166" i="18"/>
  <c r="C166" i="18"/>
  <c r="D165" i="18"/>
  <c r="C165" i="18"/>
  <c r="D164" i="18"/>
  <c r="C164" i="18"/>
  <c r="D163" i="18"/>
  <c r="C163" i="18"/>
  <c r="D162" i="18"/>
  <c r="C162" i="18"/>
  <c r="D161" i="18"/>
  <c r="C161" i="18"/>
  <c r="D160" i="18"/>
  <c r="C160" i="18"/>
  <c r="D159" i="18"/>
  <c r="C159" i="18"/>
  <c r="D158" i="18"/>
  <c r="C158" i="18"/>
  <c r="D157" i="18"/>
  <c r="C157" i="18"/>
  <c r="D156" i="18"/>
  <c r="C156" i="18"/>
  <c r="D155" i="18"/>
  <c r="C155" i="18"/>
  <c r="D154" i="18"/>
  <c r="C154" i="18"/>
  <c r="D153" i="18"/>
  <c r="C153" i="18"/>
  <c r="D152" i="18"/>
  <c r="C152" i="18"/>
  <c r="D151" i="18"/>
  <c r="C151" i="18"/>
  <c r="D150" i="18"/>
  <c r="C150" i="18"/>
  <c r="D149" i="18"/>
  <c r="C149" i="18"/>
  <c r="D148" i="18"/>
  <c r="C148" i="18"/>
  <c r="D147" i="18"/>
  <c r="C147" i="18"/>
  <c r="D146" i="18"/>
  <c r="C146" i="18"/>
  <c r="D145" i="18"/>
  <c r="C145" i="18"/>
  <c r="D144" i="18"/>
  <c r="C144" i="18"/>
  <c r="D143" i="18"/>
  <c r="C143" i="18"/>
  <c r="D142" i="18"/>
  <c r="C142" i="18"/>
  <c r="D141" i="18"/>
  <c r="C141" i="18"/>
  <c r="D140" i="18"/>
  <c r="C140" i="18"/>
  <c r="D139" i="18"/>
  <c r="C139" i="18"/>
  <c r="D138" i="18"/>
  <c r="C138" i="18"/>
  <c r="D137" i="18"/>
  <c r="C137" i="18"/>
  <c r="D136" i="18"/>
  <c r="C136" i="18"/>
  <c r="D135" i="18"/>
  <c r="C135" i="18"/>
  <c r="D134" i="18"/>
  <c r="C134" i="18"/>
  <c r="D133" i="18"/>
  <c r="C133" i="18"/>
  <c r="D132" i="18"/>
  <c r="C132" i="18"/>
  <c r="D131" i="18"/>
  <c r="C131" i="18"/>
  <c r="D130" i="18"/>
  <c r="C130" i="18"/>
  <c r="D129" i="18"/>
  <c r="C129" i="18"/>
  <c r="D128" i="18"/>
  <c r="C128" i="18"/>
  <c r="D127" i="18"/>
  <c r="C127" i="18"/>
  <c r="D126" i="18"/>
  <c r="C126" i="18"/>
  <c r="D125" i="18"/>
  <c r="C125" i="18"/>
  <c r="D124" i="18"/>
  <c r="C124" i="18"/>
  <c r="D123" i="18"/>
  <c r="C123" i="18"/>
  <c r="D122" i="18"/>
  <c r="C122" i="18"/>
  <c r="D121" i="18"/>
  <c r="C121" i="18"/>
  <c r="D120" i="18"/>
  <c r="C120" i="18"/>
  <c r="D119" i="18"/>
  <c r="C119" i="18"/>
  <c r="D118" i="18"/>
  <c r="C118" i="18"/>
  <c r="D117" i="18"/>
  <c r="C117" i="18"/>
  <c r="D116" i="18"/>
  <c r="C116" i="18"/>
  <c r="D115" i="18"/>
  <c r="C115" i="18"/>
  <c r="D114" i="18"/>
  <c r="C114" i="18"/>
  <c r="D113" i="18"/>
  <c r="C113" i="18"/>
  <c r="D112" i="18"/>
  <c r="C112" i="18"/>
  <c r="D111" i="18"/>
  <c r="C111" i="18"/>
  <c r="D110" i="18"/>
  <c r="C110" i="18"/>
  <c r="D109" i="18"/>
  <c r="C109" i="18"/>
  <c r="D108" i="18"/>
  <c r="C108" i="18"/>
  <c r="D107" i="18"/>
  <c r="C107" i="18"/>
  <c r="D106" i="18"/>
  <c r="C106" i="18"/>
  <c r="D105" i="18"/>
  <c r="C105" i="18"/>
  <c r="D104" i="18"/>
  <c r="C104" i="18"/>
  <c r="D103" i="18"/>
  <c r="C103" i="18"/>
  <c r="D102" i="18"/>
  <c r="C102" i="18"/>
  <c r="D101" i="18"/>
  <c r="C101" i="18"/>
  <c r="D100" i="18"/>
  <c r="C100" i="18"/>
  <c r="D99" i="18"/>
  <c r="C99" i="18"/>
  <c r="D98" i="18"/>
  <c r="C98" i="18"/>
  <c r="D97" i="18"/>
  <c r="C97" i="18"/>
  <c r="D96" i="18"/>
  <c r="C96" i="18"/>
  <c r="D95" i="18"/>
  <c r="C95" i="18"/>
  <c r="D94" i="18"/>
  <c r="C94" i="18"/>
  <c r="D93" i="18"/>
  <c r="C93" i="18"/>
  <c r="D92" i="18"/>
  <c r="C92" i="18"/>
  <c r="D91" i="18"/>
  <c r="C91" i="18"/>
  <c r="D90" i="18"/>
  <c r="C90" i="18"/>
  <c r="D89" i="18"/>
  <c r="C89" i="18"/>
  <c r="D88" i="18"/>
  <c r="C88" i="18"/>
  <c r="D87" i="18"/>
  <c r="C87" i="18"/>
  <c r="D86" i="18"/>
  <c r="C86" i="18"/>
  <c r="D85" i="18"/>
  <c r="C85" i="18"/>
  <c r="D84" i="18"/>
  <c r="C84" i="18"/>
  <c r="D83" i="18"/>
  <c r="C83" i="18"/>
  <c r="D82" i="18"/>
  <c r="C82" i="18"/>
  <c r="D81" i="18"/>
  <c r="C81" i="18"/>
  <c r="D80" i="18"/>
  <c r="C80" i="18"/>
  <c r="D79" i="18"/>
  <c r="C79" i="18"/>
  <c r="D78" i="18"/>
  <c r="C78" i="18"/>
  <c r="D77" i="18"/>
  <c r="C77" i="18"/>
  <c r="D76" i="18"/>
  <c r="C76" i="18"/>
  <c r="D75" i="18"/>
  <c r="C75" i="18"/>
  <c r="D74" i="18"/>
  <c r="C74" i="18"/>
  <c r="D73" i="18"/>
  <c r="C73" i="18"/>
  <c r="D72" i="18"/>
  <c r="C72" i="18"/>
  <c r="D71" i="18"/>
  <c r="C71" i="18"/>
  <c r="D70" i="18"/>
  <c r="C70" i="18"/>
  <c r="D69" i="18"/>
  <c r="C69" i="18"/>
  <c r="D68" i="18"/>
  <c r="C68" i="18"/>
  <c r="D67" i="18"/>
  <c r="C67" i="18"/>
  <c r="D66" i="18"/>
  <c r="C66" i="18"/>
  <c r="D65" i="18"/>
  <c r="C65" i="18"/>
  <c r="D64" i="18"/>
  <c r="C64" i="18"/>
  <c r="D63" i="18"/>
  <c r="C63" i="18"/>
  <c r="D62" i="18"/>
  <c r="C62" i="18"/>
  <c r="D61" i="18"/>
  <c r="C61" i="18"/>
  <c r="D60" i="18"/>
  <c r="C60" i="18"/>
  <c r="D59" i="18"/>
  <c r="C59" i="18"/>
  <c r="D58" i="18"/>
  <c r="C58" i="18"/>
  <c r="D57" i="18"/>
  <c r="C57" i="18"/>
  <c r="D56" i="18"/>
  <c r="C56" i="18"/>
  <c r="D55" i="18"/>
  <c r="C55" i="18"/>
  <c r="D54" i="18"/>
  <c r="C54" i="18"/>
  <c r="D53" i="18"/>
  <c r="C53" i="18"/>
  <c r="D52" i="18"/>
  <c r="C52" i="18"/>
  <c r="D51" i="18"/>
  <c r="C51" i="18"/>
  <c r="D50" i="18"/>
  <c r="C50" i="18"/>
  <c r="D49" i="18"/>
  <c r="C49" i="18"/>
  <c r="D48" i="18"/>
  <c r="C48" i="18"/>
  <c r="D47" i="18"/>
  <c r="C47" i="18"/>
  <c r="D46" i="18"/>
  <c r="C46" i="18"/>
  <c r="D45" i="18"/>
  <c r="C45" i="18"/>
  <c r="D44" i="18"/>
  <c r="C44" i="18"/>
  <c r="D43" i="18"/>
  <c r="C43" i="18"/>
  <c r="D42" i="18"/>
  <c r="C42" i="18"/>
  <c r="D41" i="18"/>
  <c r="C41" i="18"/>
  <c r="D40" i="18"/>
  <c r="C40" i="18"/>
  <c r="D39" i="18"/>
  <c r="C39" i="18"/>
  <c r="D38" i="18"/>
  <c r="C38" i="18"/>
  <c r="D37" i="18"/>
  <c r="C37" i="18"/>
  <c r="D36" i="18"/>
  <c r="C36" i="18"/>
  <c r="D35" i="18"/>
  <c r="C35" i="18"/>
  <c r="D34" i="18"/>
  <c r="C34" i="18"/>
  <c r="D33" i="18"/>
  <c r="C33" i="18"/>
  <c r="D32" i="18"/>
  <c r="C32" i="18"/>
  <c r="D31" i="18"/>
  <c r="C31" i="18"/>
  <c r="D30" i="18"/>
  <c r="C30" i="18"/>
  <c r="D29" i="18"/>
  <c r="C29" i="18"/>
  <c r="D28" i="18"/>
  <c r="C28" i="18"/>
  <c r="D27" i="18"/>
  <c r="C27" i="18"/>
  <c r="D26" i="18"/>
  <c r="C26" i="18"/>
  <c r="D25" i="18"/>
  <c r="C25" i="18"/>
  <c r="D24" i="18"/>
  <c r="C24" i="18"/>
  <c r="D23" i="18"/>
  <c r="C23" i="18"/>
  <c r="D22" i="18"/>
  <c r="C22" i="18"/>
  <c r="D21" i="18"/>
  <c r="C21" i="18"/>
  <c r="D20" i="18"/>
  <c r="C20" i="18"/>
  <c r="D19" i="18"/>
  <c r="C19" i="18"/>
  <c r="D18" i="18"/>
  <c r="C18" i="18"/>
  <c r="D17" i="18"/>
  <c r="C17" i="18"/>
  <c r="D16" i="18"/>
  <c r="C16" i="18"/>
  <c r="D15" i="18"/>
  <c r="C15" i="18"/>
  <c r="D14" i="18"/>
  <c r="C14" i="18"/>
  <c r="D13" i="18"/>
  <c r="C13" i="18"/>
  <c r="D12" i="18"/>
  <c r="C12" i="18"/>
  <c r="D11" i="18"/>
  <c r="C11" i="18"/>
  <c r="D10" i="18"/>
  <c r="C10" i="18"/>
  <c r="D9" i="18"/>
  <c r="C9" i="18"/>
  <c r="D8" i="18"/>
  <c r="C8" i="18"/>
  <c r="D7" i="18"/>
  <c r="C7" i="18"/>
  <c r="D6" i="18"/>
  <c r="C6" i="18"/>
  <c r="D5" i="18"/>
  <c r="C5" i="18"/>
  <c r="D4" i="18"/>
  <c r="C4" i="18"/>
  <c r="D3" i="18"/>
  <c r="C3" i="18"/>
  <c r="D2" i="18"/>
  <c r="C2" i="18"/>
  <c r="C237" i="18" s="1"/>
  <c r="D236" i="16"/>
  <c r="C236" i="16"/>
  <c r="D235" i="16"/>
  <c r="C235" i="16"/>
  <c r="D234" i="16"/>
  <c r="C234" i="16"/>
  <c r="D233" i="16"/>
  <c r="C233" i="16"/>
  <c r="D232" i="16"/>
  <c r="C232" i="16"/>
  <c r="D231" i="16"/>
  <c r="C231" i="16"/>
  <c r="D230" i="16"/>
  <c r="C230" i="16"/>
  <c r="D229" i="16"/>
  <c r="C229" i="16"/>
  <c r="D228" i="16"/>
  <c r="C228" i="16"/>
  <c r="D227" i="16"/>
  <c r="C227" i="16"/>
  <c r="D226" i="16"/>
  <c r="C226" i="16"/>
  <c r="D225" i="16"/>
  <c r="C225" i="16"/>
  <c r="D224" i="16"/>
  <c r="C224" i="16"/>
  <c r="D223" i="16"/>
  <c r="C223" i="16"/>
  <c r="D222" i="16"/>
  <c r="C222" i="16"/>
  <c r="D221" i="16"/>
  <c r="C221" i="16"/>
  <c r="D220" i="16"/>
  <c r="C220" i="16"/>
  <c r="D219" i="16"/>
  <c r="C219" i="16"/>
  <c r="D218" i="16"/>
  <c r="C218" i="16"/>
  <c r="D217" i="16"/>
  <c r="C217" i="16"/>
  <c r="D216" i="16"/>
  <c r="C216" i="16"/>
  <c r="D215" i="16"/>
  <c r="C215" i="16"/>
  <c r="D214" i="16"/>
  <c r="C214" i="16"/>
  <c r="D213" i="16"/>
  <c r="C213" i="16"/>
  <c r="D212" i="16"/>
  <c r="C212" i="16"/>
  <c r="D211" i="16"/>
  <c r="C211" i="16"/>
  <c r="D210" i="16"/>
  <c r="C210" i="16"/>
  <c r="D209" i="16"/>
  <c r="C209" i="16"/>
  <c r="D208" i="16"/>
  <c r="C208" i="16"/>
  <c r="D207" i="16"/>
  <c r="C207" i="16"/>
  <c r="D206" i="16"/>
  <c r="C206" i="16"/>
  <c r="D205" i="16"/>
  <c r="C205" i="16"/>
  <c r="D204" i="16"/>
  <c r="C204" i="16"/>
  <c r="D203" i="16"/>
  <c r="C203" i="16"/>
  <c r="D202" i="16"/>
  <c r="C202" i="16"/>
  <c r="D201" i="16"/>
  <c r="C201" i="16"/>
  <c r="D200" i="16"/>
  <c r="C200" i="16"/>
  <c r="D199" i="16"/>
  <c r="C199" i="16"/>
  <c r="D198" i="16"/>
  <c r="C198" i="16"/>
  <c r="D197" i="16"/>
  <c r="C197" i="16"/>
  <c r="D196" i="16"/>
  <c r="C196" i="16"/>
  <c r="D195" i="16"/>
  <c r="C195" i="16"/>
  <c r="D194" i="16"/>
  <c r="C194" i="16"/>
  <c r="D193" i="16"/>
  <c r="C193" i="16"/>
  <c r="D192" i="16"/>
  <c r="C192" i="16"/>
  <c r="D191" i="16"/>
  <c r="C191" i="16"/>
  <c r="D190" i="16"/>
  <c r="C190" i="16"/>
  <c r="D189" i="16"/>
  <c r="C189" i="16"/>
  <c r="D188" i="16"/>
  <c r="C188" i="16"/>
  <c r="D187" i="16"/>
  <c r="C187" i="16"/>
  <c r="D186" i="16"/>
  <c r="C186" i="16"/>
  <c r="D185" i="16"/>
  <c r="C185" i="16"/>
  <c r="D184" i="16"/>
  <c r="C184" i="16"/>
  <c r="D183" i="16"/>
  <c r="C183" i="16"/>
  <c r="D182" i="16"/>
  <c r="C182" i="16"/>
  <c r="D181" i="16"/>
  <c r="C181" i="16"/>
  <c r="D180" i="16"/>
  <c r="C180" i="16"/>
  <c r="D179" i="16"/>
  <c r="C179" i="16"/>
  <c r="D178" i="16"/>
  <c r="C178" i="16"/>
  <c r="D177" i="16"/>
  <c r="C177" i="16"/>
  <c r="D176" i="16"/>
  <c r="C176" i="16"/>
  <c r="D175" i="16"/>
  <c r="C175" i="16"/>
  <c r="D174" i="16"/>
  <c r="C174" i="16"/>
  <c r="D173" i="16"/>
  <c r="C173" i="16"/>
  <c r="D172" i="16"/>
  <c r="C172" i="16"/>
  <c r="D171" i="16"/>
  <c r="C171" i="16"/>
  <c r="D170" i="16"/>
  <c r="C170" i="16"/>
  <c r="D169" i="16"/>
  <c r="C169" i="16"/>
  <c r="D168" i="16"/>
  <c r="C168" i="16"/>
  <c r="D167" i="16"/>
  <c r="C167" i="16"/>
  <c r="D166" i="16"/>
  <c r="C166" i="16"/>
  <c r="D165" i="16"/>
  <c r="C165" i="16"/>
  <c r="D164" i="16"/>
  <c r="C164" i="16"/>
  <c r="D163" i="16"/>
  <c r="C163" i="16"/>
  <c r="D162" i="16"/>
  <c r="C162" i="16"/>
  <c r="D161" i="16"/>
  <c r="C161" i="16"/>
  <c r="D160" i="16"/>
  <c r="C160" i="16"/>
  <c r="D159" i="16"/>
  <c r="C159" i="16"/>
  <c r="D158" i="16"/>
  <c r="C158" i="16"/>
  <c r="D157" i="16"/>
  <c r="C157" i="16"/>
  <c r="D156" i="16"/>
  <c r="C156" i="16"/>
  <c r="D155" i="16"/>
  <c r="C155" i="16"/>
  <c r="D154" i="16"/>
  <c r="C154" i="16"/>
  <c r="D153" i="16"/>
  <c r="C153" i="16"/>
  <c r="D152" i="16"/>
  <c r="C152" i="16"/>
  <c r="D151" i="16"/>
  <c r="C151" i="16"/>
  <c r="D150" i="16"/>
  <c r="C150" i="16"/>
  <c r="D149" i="16"/>
  <c r="C149" i="16"/>
  <c r="D148" i="16"/>
  <c r="C148" i="16"/>
  <c r="D147" i="16"/>
  <c r="C147" i="16"/>
  <c r="D146" i="16"/>
  <c r="C146" i="16"/>
  <c r="D145" i="16"/>
  <c r="C145" i="16"/>
  <c r="D144" i="16"/>
  <c r="C144" i="16"/>
  <c r="D143" i="16"/>
  <c r="C143" i="16"/>
  <c r="D142" i="16"/>
  <c r="C142" i="16"/>
  <c r="D141" i="16"/>
  <c r="C141" i="16"/>
  <c r="D140" i="16"/>
  <c r="C140" i="16"/>
  <c r="D139" i="16"/>
  <c r="C139" i="16"/>
  <c r="D138" i="16"/>
  <c r="C138" i="16"/>
  <c r="D137" i="16"/>
  <c r="C137" i="16"/>
  <c r="D136" i="16"/>
  <c r="C136" i="16"/>
  <c r="D135" i="16"/>
  <c r="C135" i="16"/>
  <c r="D134" i="16"/>
  <c r="C134" i="16"/>
  <c r="D133" i="16"/>
  <c r="C133" i="16"/>
  <c r="D132" i="16"/>
  <c r="C132" i="16"/>
  <c r="D131" i="16"/>
  <c r="C131" i="16"/>
  <c r="D130" i="16"/>
  <c r="C130" i="16"/>
  <c r="D129" i="16"/>
  <c r="C129" i="16"/>
  <c r="D128" i="16"/>
  <c r="C128" i="16"/>
  <c r="D127" i="16"/>
  <c r="C127" i="16"/>
  <c r="D126" i="16"/>
  <c r="C126" i="16"/>
  <c r="D125" i="16"/>
  <c r="C125" i="16"/>
  <c r="D124" i="16"/>
  <c r="C124" i="16"/>
  <c r="D123" i="16"/>
  <c r="C123" i="16"/>
  <c r="D122" i="16"/>
  <c r="C122" i="16"/>
  <c r="D121" i="16"/>
  <c r="C121" i="16"/>
  <c r="D120" i="16"/>
  <c r="C120" i="16"/>
  <c r="D119" i="16"/>
  <c r="C119" i="16"/>
  <c r="D118" i="16"/>
  <c r="C118" i="16"/>
  <c r="D117" i="16"/>
  <c r="C117" i="16"/>
  <c r="D116" i="16"/>
  <c r="C116" i="16"/>
  <c r="D115" i="16"/>
  <c r="C115" i="16"/>
  <c r="D114" i="16"/>
  <c r="C114" i="16"/>
  <c r="D113" i="16"/>
  <c r="C113" i="16"/>
  <c r="D112" i="16"/>
  <c r="C112" i="16"/>
  <c r="D111" i="16"/>
  <c r="C111" i="16"/>
  <c r="D110" i="16"/>
  <c r="C110" i="16"/>
  <c r="D109" i="16"/>
  <c r="C109" i="16"/>
  <c r="D108" i="16"/>
  <c r="C108" i="16"/>
  <c r="D107" i="16"/>
  <c r="C107" i="16"/>
  <c r="D106" i="16"/>
  <c r="C106" i="16"/>
  <c r="D105" i="16"/>
  <c r="C105" i="16"/>
  <c r="D104" i="16"/>
  <c r="C104" i="16"/>
  <c r="D103" i="16"/>
  <c r="C103" i="16"/>
  <c r="D102" i="16"/>
  <c r="C102" i="16"/>
  <c r="D101" i="16"/>
  <c r="C101" i="16"/>
  <c r="D100" i="16"/>
  <c r="C100" i="16"/>
  <c r="D99" i="16"/>
  <c r="C99" i="16"/>
  <c r="D98" i="16"/>
  <c r="C98" i="16"/>
  <c r="D97" i="16"/>
  <c r="C97" i="16"/>
  <c r="D96" i="16"/>
  <c r="C96" i="16"/>
  <c r="D95" i="16"/>
  <c r="C95" i="16"/>
  <c r="D94" i="16"/>
  <c r="C94" i="16"/>
  <c r="D93" i="16"/>
  <c r="C93" i="16"/>
  <c r="D92" i="16"/>
  <c r="C92" i="16"/>
  <c r="D91" i="16"/>
  <c r="C91" i="16"/>
  <c r="D90" i="16"/>
  <c r="C90" i="16"/>
  <c r="D89" i="16"/>
  <c r="C89" i="16"/>
  <c r="D88" i="16"/>
  <c r="C88" i="16"/>
  <c r="D87" i="16"/>
  <c r="C87" i="16"/>
  <c r="D86" i="16"/>
  <c r="C86" i="16"/>
  <c r="D85" i="16"/>
  <c r="C85" i="16"/>
  <c r="D84" i="16"/>
  <c r="C84" i="16"/>
  <c r="D83" i="16"/>
  <c r="C83" i="16"/>
  <c r="D82" i="16"/>
  <c r="C82" i="16"/>
  <c r="D81" i="16"/>
  <c r="C81" i="16"/>
  <c r="D80" i="16"/>
  <c r="C80" i="16"/>
  <c r="D79" i="16"/>
  <c r="C79" i="16"/>
  <c r="D78" i="16"/>
  <c r="C78" i="16"/>
  <c r="D77" i="16"/>
  <c r="C77" i="16"/>
  <c r="D76" i="16"/>
  <c r="C76" i="16"/>
  <c r="D75" i="16"/>
  <c r="C75" i="16"/>
  <c r="D74" i="16"/>
  <c r="C74" i="16"/>
  <c r="D73" i="16"/>
  <c r="C73" i="16"/>
  <c r="D72" i="16"/>
  <c r="C72" i="16"/>
  <c r="D71" i="16"/>
  <c r="C71" i="16"/>
  <c r="D70" i="16"/>
  <c r="C70" i="16"/>
  <c r="D69" i="16"/>
  <c r="C69" i="16"/>
  <c r="D68" i="16"/>
  <c r="C68" i="16"/>
  <c r="D67" i="16"/>
  <c r="C67" i="16"/>
  <c r="D66" i="16"/>
  <c r="C66" i="16"/>
  <c r="D65" i="16"/>
  <c r="C65" i="16"/>
  <c r="D64" i="16"/>
  <c r="C64" i="16"/>
  <c r="D63" i="16"/>
  <c r="C63" i="16"/>
  <c r="D62" i="16"/>
  <c r="C62" i="16"/>
  <c r="D61" i="16"/>
  <c r="C61" i="16"/>
  <c r="D60" i="16"/>
  <c r="C60" i="16"/>
  <c r="D59" i="16"/>
  <c r="C59" i="16"/>
  <c r="D58" i="16"/>
  <c r="C58" i="16"/>
  <c r="D57" i="16"/>
  <c r="C57" i="16"/>
  <c r="D56" i="16"/>
  <c r="C56" i="16"/>
  <c r="D55" i="16"/>
  <c r="C55" i="16"/>
  <c r="D54" i="16"/>
  <c r="C54" i="16"/>
  <c r="D53" i="16"/>
  <c r="C53" i="16"/>
  <c r="D52" i="16"/>
  <c r="C52" i="16"/>
  <c r="D51" i="16"/>
  <c r="C51" i="16"/>
  <c r="D50" i="16"/>
  <c r="C50" i="16"/>
  <c r="D49" i="16"/>
  <c r="C49" i="16"/>
  <c r="D48" i="16"/>
  <c r="C48" i="16"/>
  <c r="D47" i="16"/>
  <c r="C47" i="16"/>
  <c r="D46" i="16"/>
  <c r="C46" i="16"/>
  <c r="D45" i="16"/>
  <c r="C45" i="16"/>
  <c r="D44" i="16"/>
  <c r="C44" i="16"/>
  <c r="D43" i="16"/>
  <c r="C43" i="16"/>
  <c r="D42" i="16"/>
  <c r="C42" i="16"/>
  <c r="D41" i="16"/>
  <c r="C41" i="16"/>
  <c r="D40" i="16"/>
  <c r="C40" i="16"/>
  <c r="D39" i="16"/>
  <c r="C39" i="16"/>
  <c r="D38" i="16"/>
  <c r="C38" i="16"/>
  <c r="D37" i="16"/>
  <c r="C37" i="16"/>
  <c r="D36" i="16"/>
  <c r="C36" i="16"/>
  <c r="D35" i="16"/>
  <c r="C35" i="16"/>
  <c r="D34" i="16"/>
  <c r="C34" i="16"/>
  <c r="D33" i="16"/>
  <c r="C33" i="16"/>
  <c r="D32" i="16"/>
  <c r="C32" i="16"/>
  <c r="D31" i="16"/>
  <c r="C31" i="16"/>
  <c r="D30" i="16"/>
  <c r="C30" i="16"/>
  <c r="D29" i="16"/>
  <c r="C29" i="16"/>
  <c r="D28" i="16"/>
  <c r="C28" i="16"/>
  <c r="D27" i="16"/>
  <c r="C27" i="16"/>
  <c r="D26" i="16"/>
  <c r="C26" i="16"/>
  <c r="D25" i="16"/>
  <c r="C25" i="16"/>
  <c r="D24" i="16"/>
  <c r="C24" i="16"/>
  <c r="D23" i="16"/>
  <c r="C23" i="16"/>
  <c r="D22" i="16"/>
  <c r="C22" i="16"/>
  <c r="D21" i="16"/>
  <c r="C21" i="16"/>
  <c r="D20" i="16"/>
  <c r="C20" i="16"/>
  <c r="D19" i="16"/>
  <c r="C19" i="16"/>
  <c r="D18" i="16"/>
  <c r="C18" i="16"/>
  <c r="D17" i="16"/>
  <c r="C17" i="16"/>
  <c r="D16" i="16"/>
  <c r="C16" i="16"/>
  <c r="D15" i="16"/>
  <c r="C15" i="16"/>
  <c r="D14" i="16"/>
  <c r="C14" i="16"/>
  <c r="D13" i="16"/>
  <c r="C13" i="16"/>
  <c r="D12" i="16"/>
  <c r="C12" i="16"/>
  <c r="D11" i="16"/>
  <c r="C11" i="16"/>
  <c r="D10" i="16"/>
  <c r="C10" i="16"/>
  <c r="D9" i="16"/>
  <c r="C9" i="16"/>
  <c r="D8" i="16"/>
  <c r="C8" i="16"/>
  <c r="D7" i="16"/>
  <c r="C7" i="16"/>
  <c r="D6" i="16"/>
  <c r="C6" i="16"/>
  <c r="D5" i="16"/>
  <c r="C5" i="16"/>
  <c r="D4" i="16"/>
  <c r="C4" i="16"/>
  <c r="D3" i="16"/>
  <c r="C3" i="16"/>
  <c r="D2" i="16"/>
  <c r="C2" i="16"/>
  <c r="D236" i="14"/>
  <c r="C236" i="14"/>
  <c r="D235" i="14"/>
  <c r="C235" i="14"/>
  <c r="D234" i="14"/>
  <c r="C234" i="14"/>
  <c r="D233" i="14"/>
  <c r="C233" i="14"/>
  <c r="D232" i="14"/>
  <c r="C232" i="14"/>
  <c r="D231" i="14"/>
  <c r="C231" i="14"/>
  <c r="D230" i="14"/>
  <c r="C230" i="14"/>
  <c r="D229" i="14"/>
  <c r="C229" i="14"/>
  <c r="D228" i="14"/>
  <c r="C228" i="14"/>
  <c r="D227" i="14"/>
  <c r="C227" i="14"/>
  <c r="D226" i="14"/>
  <c r="C226" i="14"/>
  <c r="D225" i="14"/>
  <c r="C225" i="14"/>
  <c r="D224" i="14"/>
  <c r="C224" i="14"/>
  <c r="D223" i="14"/>
  <c r="C223" i="14"/>
  <c r="D222" i="14"/>
  <c r="C222" i="14"/>
  <c r="D221" i="14"/>
  <c r="C221" i="14"/>
  <c r="D220" i="14"/>
  <c r="C220" i="14"/>
  <c r="D219" i="14"/>
  <c r="C219" i="14"/>
  <c r="D218" i="14"/>
  <c r="C218" i="14"/>
  <c r="D217" i="14"/>
  <c r="C217" i="14"/>
  <c r="D216" i="14"/>
  <c r="C216" i="14"/>
  <c r="D215" i="14"/>
  <c r="C215" i="14"/>
  <c r="D214" i="14"/>
  <c r="C214" i="14"/>
  <c r="D213" i="14"/>
  <c r="C213" i="14"/>
  <c r="D212" i="14"/>
  <c r="C212" i="14"/>
  <c r="D211" i="14"/>
  <c r="C211" i="14"/>
  <c r="D210" i="14"/>
  <c r="C210" i="14"/>
  <c r="D209" i="14"/>
  <c r="C209" i="14"/>
  <c r="D208" i="14"/>
  <c r="C208" i="14"/>
  <c r="D207" i="14"/>
  <c r="C207" i="14"/>
  <c r="D206" i="14"/>
  <c r="C206" i="14"/>
  <c r="D205" i="14"/>
  <c r="C205" i="14"/>
  <c r="D204" i="14"/>
  <c r="C204" i="14"/>
  <c r="D203" i="14"/>
  <c r="C203" i="14"/>
  <c r="D202" i="14"/>
  <c r="C202" i="14"/>
  <c r="D201" i="14"/>
  <c r="C201" i="14"/>
  <c r="D200" i="14"/>
  <c r="C200" i="14"/>
  <c r="D199" i="14"/>
  <c r="C199" i="14"/>
  <c r="D198" i="14"/>
  <c r="C198" i="14"/>
  <c r="D197" i="14"/>
  <c r="C197" i="14"/>
  <c r="D196" i="14"/>
  <c r="C196" i="14"/>
  <c r="D195" i="14"/>
  <c r="C195" i="14"/>
  <c r="D194" i="14"/>
  <c r="C194" i="14"/>
  <c r="D193" i="14"/>
  <c r="C193" i="14"/>
  <c r="D192" i="14"/>
  <c r="C192" i="14"/>
  <c r="D191" i="14"/>
  <c r="C191" i="14"/>
  <c r="D190" i="14"/>
  <c r="C190" i="14"/>
  <c r="D189" i="14"/>
  <c r="C189" i="14"/>
  <c r="D188" i="14"/>
  <c r="C188" i="14"/>
  <c r="D187" i="14"/>
  <c r="C187" i="14"/>
  <c r="D186" i="14"/>
  <c r="C186" i="14"/>
  <c r="D185" i="14"/>
  <c r="C185" i="14"/>
  <c r="D184" i="14"/>
  <c r="C184" i="14"/>
  <c r="D183" i="14"/>
  <c r="C183" i="14"/>
  <c r="D182" i="14"/>
  <c r="C182" i="14"/>
  <c r="D181" i="14"/>
  <c r="C181" i="14"/>
  <c r="D180" i="14"/>
  <c r="C180" i="14"/>
  <c r="D179" i="14"/>
  <c r="C179" i="14"/>
  <c r="D178" i="14"/>
  <c r="C178" i="14"/>
  <c r="D177" i="14"/>
  <c r="C177" i="14"/>
  <c r="D176" i="14"/>
  <c r="C176" i="14"/>
  <c r="D175" i="14"/>
  <c r="C175" i="14"/>
  <c r="D174" i="14"/>
  <c r="C174" i="14"/>
  <c r="D173" i="14"/>
  <c r="C173" i="14"/>
  <c r="D172" i="14"/>
  <c r="C172" i="14"/>
  <c r="D171" i="14"/>
  <c r="C171" i="14"/>
  <c r="D170" i="14"/>
  <c r="C170" i="14"/>
  <c r="D169" i="14"/>
  <c r="C169" i="14"/>
  <c r="D168" i="14"/>
  <c r="C168" i="14"/>
  <c r="D167" i="14"/>
  <c r="C167" i="14"/>
  <c r="D166" i="14"/>
  <c r="C166" i="14"/>
  <c r="D165" i="14"/>
  <c r="C165" i="14"/>
  <c r="D164" i="14"/>
  <c r="C164" i="14"/>
  <c r="D163" i="14"/>
  <c r="C163" i="14"/>
  <c r="D162" i="14"/>
  <c r="C162" i="14"/>
  <c r="D161" i="14"/>
  <c r="C161" i="14"/>
  <c r="D160" i="14"/>
  <c r="C160" i="14"/>
  <c r="D159" i="14"/>
  <c r="C159" i="14"/>
  <c r="D158" i="14"/>
  <c r="C158" i="14"/>
  <c r="D157" i="14"/>
  <c r="C157" i="14"/>
  <c r="D156" i="14"/>
  <c r="C156" i="14"/>
  <c r="D155" i="14"/>
  <c r="C155" i="14"/>
  <c r="D154" i="14"/>
  <c r="C154" i="14"/>
  <c r="D153" i="14"/>
  <c r="C153" i="14"/>
  <c r="D152" i="14"/>
  <c r="C152" i="14"/>
  <c r="D151" i="14"/>
  <c r="C151" i="14"/>
  <c r="D150" i="14"/>
  <c r="C150" i="14"/>
  <c r="D149" i="14"/>
  <c r="C149" i="14"/>
  <c r="D148" i="14"/>
  <c r="C148" i="14"/>
  <c r="D147" i="14"/>
  <c r="C147" i="14"/>
  <c r="D146" i="14"/>
  <c r="C146" i="14"/>
  <c r="D145" i="14"/>
  <c r="C145" i="14"/>
  <c r="D144" i="14"/>
  <c r="C144" i="14"/>
  <c r="D143" i="14"/>
  <c r="C143" i="14"/>
  <c r="D142" i="14"/>
  <c r="C142" i="14"/>
  <c r="D141" i="14"/>
  <c r="C141" i="14"/>
  <c r="D140" i="14"/>
  <c r="C140" i="14"/>
  <c r="D139" i="14"/>
  <c r="C139" i="14"/>
  <c r="D138" i="14"/>
  <c r="C138" i="14"/>
  <c r="D137" i="14"/>
  <c r="C137" i="14"/>
  <c r="D136" i="14"/>
  <c r="C136" i="14"/>
  <c r="D135" i="14"/>
  <c r="C135" i="14"/>
  <c r="D134" i="14"/>
  <c r="C134" i="14"/>
  <c r="D133" i="14"/>
  <c r="C133" i="14"/>
  <c r="D132" i="14"/>
  <c r="C132" i="14"/>
  <c r="D131" i="14"/>
  <c r="C131" i="14"/>
  <c r="D130" i="14"/>
  <c r="C130" i="14"/>
  <c r="D129" i="14"/>
  <c r="C129" i="14"/>
  <c r="D128" i="14"/>
  <c r="C128" i="14"/>
  <c r="D127" i="14"/>
  <c r="C127" i="14"/>
  <c r="D126" i="14"/>
  <c r="C126" i="14"/>
  <c r="D125" i="14"/>
  <c r="C125" i="14"/>
  <c r="D124" i="14"/>
  <c r="C124" i="14"/>
  <c r="D123" i="14"/>
  <c r="C123" i="14"/>
  <c r="D122" i="14"/>
  <c r="C122" i="14"/>
  <c r="D121" i="14"/>
  <c r="C121" i="14"/>
  <c r="D120" i="14"/>
  <c r="C120" i="14"/>
  <c r="D119" i="14"/>
  <c r="C119" i="14"/>
  <c r="D118" i="14"/>
  <c r="C118" i="14"/>
  <c r="D117" i="14"/>
  <c r="C117" i="14"/>
  <c r="D116" i="14"/>
  <c r="C116" i="14"/>
  <c r="D115" i="14"/>
  <c r="C115" i="14"/>
  <c r="D114" i="14"/>
  <c r="C114" i="14"/>
  <c r="D113" i="14"/>
  <c r="C113" i="14"/>
  <c r="D112" i="14"/>
  <c r="C112" i="14"/>
  <c r="D111" i="14"/>
  <c r="C111" i="14"/>
  <c r="D110" i="14"/>
  <c r="C110" i="14"/>
  <c r="D109" i="14"/>
  <c r="C109" i="14"/>
  <c r="D108" i="14"/>
  <c r="C108" i="14"/>
  <c r="D107" i="14"/>
  <c r="C107" i="14"/>
  <c r="D106" i="14"/>
  <c r="C106" i="14"/>
  <c r="D105" i="14"/>
  <c r="C105" i="14"/>
  <c r="D104" i="14"/>
  <c r="C104" i="14"/>
  <c r="D103" i="14"/>
  <c r="C103" i="14"/>
  <c r="D102" i="14"/>
  <c r="C102" i="14"/>
  <c r="D101" i="14"/>
  <c r="C101" i="14"/>
  <c r="D100" i="14"/>
  <c r="C100" i="14"/>
  <c r="D99" i="14"/>
  <c r="C99" i="14"/>
  <c r="D98" i="14"/>
  <c r="C98" i="14"/>
  <c r="D97" i="14"/>
  <c r="C97" i="14"/>
  <c r="D96" i="14"/>
  <c r="C96" i="14"/>
  <c r="D95" i="14"/>
  <c r="C95" i="14"/>
  <c r="D94" i="14"/>
  <c r="C94" i="14"/>
  <c r="D93" i="14"/>
  <c r="C93" i="14"/>
  <c r="D92" i="14"/>
  <c r="C92" i="14"/>
  <c r="D91" i="14"/>
  <c r="C91" i="14"/>
  <c r="D90" i="14"/>
  <c r="C90" i="14"/>
  <c r="D89" i="14"/>
  <c r="C89" i="14"/>
  <c r="D88" i="14"/>
  <c r="C88" i="14"/>
  <c r="D87" i="14"/>
  <c r="C87" i="14"/>
  <c r="D86" i="14"/>
  <c r="C86" i="14"/>
  <c r="D85" i="14"/>
  <c r="C85" i="14"/>
  <c r="D84" i="14"/>
  <c r="C84" i="14"/>
  <c r="D83" i="14"/>
  <c r="C83" i="14"/>
  <c r="D82" i="14"/>
  <c r="C82" i="14"/>
  <c r="D81" i="14"/>
  <c r="C81" i="14"/>
  <c r="D80" i="14"/>
  <c r="C80" i="14"/>
  <c r="D79" i="14"/>
  <c r="C79" i="14"/>
  <c r="D78" i="14"/>
  <c r="C78" i="14"/>
  <c r="D77" i="14"/>
  <c r="C77" i="14"/>
  <c r="D76" i="14"/>
  <c r="C76" i="14"/>
  <c r="D75" i="14"/>
  <c r="C75" i="14"/>
  <c r="D74" i="14"/>
  <c r="C74" i="14"/>
  <c r="D73" i="14"/>
  <c r="C73" i="14"/>
  <c r="D72" i="14"/>
  <c r="C72" i="14"/>
  <c r="D71" i="14"/>
  <c r="C71" i="14"/>
  <c r="D70" i="14"/>
  <c r="C70" i="14"/>
  <c r="D69" i="14"/>
  <c r="C69" i="14"/>
  <c r="D68" i="14"/>
  <c r="C68" i="14"/>
  <c r="D67" i="14"/>
  <c r="C67" i="14"/>
  <c r="D66" i="14"/>
  <c r="C66" i="14"/>
  <c r="D65" i="14"/>
  <c r="C65" i="14"/>
  <c r="D64" i="14"/>
  <c r="C64" i="14"/>
  <c r="D63" i="14"/>
  <c r="C63" i="14"/>
  <c r="D62" i="14"/>
  <c r="C62" i="14"/>
  <c r="D61" i="14"/>
  <c r="C61" i="14"/>
  <c r="D60" i="14"/>
  <c r="C60" i="14"/>
  <c r="D59" i="14"/>
  <c r="C59" i="14"/>
  <c r="D58" i="14"/>
  <c r="C58" i="14"/>
  <c r="D57" i="14"/>
  <c r="C57" i="14"/>
  <c r="D56" i="14"/>
  <c r="C56" i="14"/>
  <c r="D55" i="14"/>
  <c r="C55" i="14"/>
  <c r="D54" i="14"/>
  <c r="C54" i="14"/>
  <c r="D53" i="14"/>
  <c r="C53" i="14"/>
  <c r="D52" i="14"/>
  <c r="C52" i="14"/>
  <c r="D51" i="14"/>
  <c r="C51" i="14"/>
  <c r="D50" i="14"/>
  <c r="C50" i="14"/>
  <c r="D49" i="14"/>
  <c r="C49" i="14"/>
  <c r="D48" i="14"/>
  <c r="C48" i="14"/>
  <c r="D47" i="14"/>
  <c r="C47" i="14"/>
  <c r="D46" i="14"/>
  <c r="C46" i="14"/>
  <c r="D45" i="14"/>
  <c r="C45" i="14"/>
  <c r="D44" i="14"/>
  <c r="C44" i="14"/>
  <c r="D43" i="14"/>
  <c r="C43" i="14"/>
  <c r="D42" i="14"/>
  <c r="C42" i="14"/>
  <c r="D41" i="14"/>
  <c r="C41" i="14"/>
  <c r="D40" i="14"/>
  <c r="C40" i="14"/>
  <c r="D39" i="14"/>
  <c r="C39" i="14"/>
  <c r="D38" i="14"/>
  <c r="C38" i="14"/>
  <c r="D37" i="14"/>
  <c r="C37" i="14"/>
  <c r="D36" i="14"/>
  <c r="C36" i="14"/>
  <c r="D35" i="14"/>
  <c r="C35" i="14"/>
  <c r="D34" i="14"/>
  <c r="C34" i="14"/>
  <c r="D33" i="14"/>
  <c r="C33" i="14"/>
  <c r="D32" i="14"/>
  <c r="C32" i="14"/>
  <c r="D31" i="14"/>
  <c r="C31" i="14"/>
  <c r="D30" i="14"/>
  <c r="C30" i="14"/>
  <c r="D29" i="14"/>
  <c r="C29" i="14"/>
  <c r="D28" i="14"/>
  <c r="C28" i="14"/>
  <c r="D27" i="14"/>
  <c r="C27" i="14"/>
  <c r="D26" i="14"/>
  <c r="C26" i="14"/>
  <c r="D25" i="14"/>
  <c r="C25" i="14"/>
  <c r="D24" i="14"/>
  <c r="C24" i="14"/>
  <c r="D23" i="14"/>
  <c r="C23" i="14"/>
  <c r="D22" i="14"/>
  <c r="C22" i="14"/>
  <c r="D21" i="14"/>
  <c r="C21" i="14"/>
  <c r="D20" i="14"/>
  <c r="C20" i="14"/>
  <c r="D19" i="14"/>
  <c r="C19" i="14"/>
  <c r="D18" i="14"/>
  <c r="C18" i="14"/>
  <c r="D17" i="14"/>
  <c r="C17" i="14"/>
  <c r="D16" i="14"/>
  <c r="C16" i="14"/>
  <c r="D15" i="14"/>
  <c r="C15" i="14"/>
  <c r="D14" i="14"/>
  <c r="C14" i="14"/>
  <c r="D13" i="14"/>
  <c r="C13" i="14"/>
  <c r="D12" i="14"/>
  <c r="C12" i="14"/>
  <c r="D11" i="14"/>
  <c r="C11" i="14"/>
  <c r="D10" i="14"/>
  <c r="C10" i="14"/>
  <c r="D9" i="14"/>
  <c r="C9" i="14"/>
  <c r="D8" i="14"/>
  <c r="C8" i="14"/>
  <c r="D7" i="14"/>
  <c r="C7" i="14"/>
  <c r="D6" i="14"/>
  <c r="C6" i="14"/>
  <c r="D5" i="14"/>
  <c r="C5" i="14"/>
  <c r="D4" i="14"/>
  <c r="C4" i="14"/>
  <c r="D3" i="14"/>
  <c r="C3" i="14"/>
  <c r="D2" i="14"/>
  <c r="C2" i="14"/>
  <c r="D236" i="12"/>
  <c r="C236" i="12"/>
  <c r="D235" i="12"/>
  <c r="C235" i="12"/>
  <c r="D234" i="12"/>
  <c r="C234" i="12"/>
  <c r="D233" i="12"/>
  <c r="C233" i="12"/>
  <c r="D232" i="12"/>
  <c r="C232" i="12"/>
  <c r="D231" i="12"/>
  <c r="C231" i="12"/>
  <c r="D230" i="12"/>
  <c r="C230" i="12"/>
  <c r="D229" i="12"/>
  <c r="C229" i="12"/>
  <c r="D228" i="12"/>
  <c r="C228" i="12"/>
  <c r="D227" i="12"/>
  <c r="C227" i="12"/>
  <c r="D226" i="12"/>
  <c r="C226" i="12"/>
  <c r="D225" i="12"/>
  <c r="C225" i="12"/>
  <c r="D224" i="12"/>
  <c r="C224" i="12"/>
  <c r="D223" i="12"/>
  <c r="C223" i="12"/>
  <c r="D222" i="12"/>
  <c r="C222" i="12"/>
  <c r="D221" i="12"/>
  <c r="C221" i="12"/>
  <c r="D220" i="12"/>
  <c r="C220" i="12"/>
  <c r="D219" i="12"/>
  <c r="C219" i="12"/>
  <c r="D218" i="12"/>
  <c r="C218" i="12"/>
  <c r="D217" i="12"/>
  <c r="C217" i="12"/>
  <c r="D216" i="12"/>
  <c r="C216" i="12"/>
  <c r="D215" i="12"/>
  <c r="C215" i="12"/>
  <c r="D214" i="12"/>
  <c r="C214" i="12"/>
  <c r="D213" i="12"/>
  <c r="C213" i="12"/>
  <c r="D212" i="12"/>
  <c r="C212" i="12"/>
  <c r="D211" i="12"/>
  <c r="C211" i="12"/>
  <c r="D210" i="12"/>
  <c r="C210" i="12"/>
  <c r="D209" i="12"/>
  <c r="C209" i="12"/>
  <c r="D208" i="12"/>
  <c r="C208" i="12"/>
  <c r="D207" i="12"/>
  <c r="C207" i="12"/>
  <c r="D206" i="12"/>
  <c r="C206" i="12"/>
  <c r="D205" i="12"/>
  <c r="C205" i="12"/>
  <c r="D204" i="12"/>
  <c r="C204" i="12"/>
  <c r="D203" i="12"/>
  <c r="C203" i="12"/>
  <c r="D202" i="12"/>
  <c r="C202" i="12"/>
  <c r="D201" i="12"/>
  <c r="C201" i="12"/>
  <c r="D200" i="12"/>
  <c r="C200" i="12"/>
  <c r="D199" i="12"/>
  <c r="C199" i="12"/>
  <c r="D198" i="12"/>
  <c r="C198" i="12"/>
  <c r="D197" i="12"/>
  <c r="C197" i="12"/>
  <c r="D196" i="12"/>
  <c r="C196" i="12"/>
  <c r="D195" i="12"/>
  <c r="C195" i="12"/>
  <c r="D194" i="12"/>
  <c r="C194" i="12"/>
  <c r="D193" i="12"/>
  <c r="C193" i="12"/>
  <c r="D192" i="12"/>
  <c r="C192" i="12"/>
  <c r="D191" i="12"/>
  <c r="C191" i="12"/>
  <c r="D190" i="12"/>
  <c r="C190" i="12"/>
  <c r="D189" i="12"/>
  <c r="C189" i="12"/>
  <c r="D188" i="12"/>
  <c r="C188" i="12"/>
  <c r="D187" i="12"/>
  <c r="C187" i="12"/>
  <c r="D186" i="12"/>
  <c r="C186" i="12"/>
  <c r="D185" i="12"/>
  <c r="C185" i="12"/>
  <c r="D184" i="12"/>
  <c r="C184" i="12"/>
  <c r="D183" i="12"/>
  <c r="C183" i="12"/>
  <c r="D182" i="12"/>
  <c r="C182" i="12"/>
  <c r="D181" i="12"/>
  <c r="C181" i="12"/>
  <c r="D180" i="12"/>
  <c r="C180" i="12"/>
  <c r="D179" i="12"/>
  <c r="C179" i="12"/>
  <c r="D178" i="12"/>
  <c r="C178" i="12"/>
  <c r="D177" i="12"/>
  <c r="C177" i="12"/>
  <c r="D176" i="12"/>
  <c r="C176" i="12"/>
  <c r="D175" i="12"/>
  <c r="C175" i="12"/>
  <c r="D174" i="12"/>
  <c r="C174" i="12"/>
  <c r="D173" i="12"/>
  <c r="C173" i="12"/>
  <c r="D172" i="12"/>
  <c r="C172" i="12"/>
  <c r="D171" i="12"/>
  <c r="C171" i="12"/>
  <c r="D170" i="12"/>
  <c r="C170" i="12"/>
  <c r="D169" i="12"/>
  <c r="C169" i="12"/>
  <c r="D168" i="12"/>
  <c r="C168" i="12"/>
  <c r="D167" i="12"/>
  <c r="C167" i="12"/>
  <c r="D166" i="12"/>
  <c r="C166" i="12"/>
  <c r="D165" i="12"/>
  <c r="C165" i="12"/>
  <c r="D164" i="12"/>
  <c r="C164" i="12"/>
  <c r="D163" i="12"/>
  <c r="C163" i="12"/>
  <c r="D162" i="12"/>
  <c r="C162" i="12"/>
  <c r="D161" i="12"/>
  <c r="C161" i="12"/>
  <c r="D160" i="12"/>
  <c r="C160" i="12"/>
  <c r="D159" i="12"/>
  <c r="C159" i="12"/>
  <c r="D158" i="12"/>
  <c r="C158" i="12"/>
  <c r="D157" i="12"/>
  <c r="C157" i="12"/>
  <c r="D156" i="12"/>
  <c r="C156" i="12"/>
  <c r="D155" i="12"/>
  <c r="C155" i="12"/>
  <c r="D154" i="12"/>
  <c r="C154" i="12"/>
  <c r="D153" i="12"/>
  <c r="C153" i="12"/>
  <c r="D152" i="12"/>
  <c r="C152" i="12"/>
  <c r="D151" i="12"/>
  <c r="C151" i="12"/>
  <c r="D150" i="12"/>
  <c r="C150" i="12"/>
  <c r="D149" i="12"/>
  <c r="C149" i="12"/>
  <c r="D148" i="12"/>
  <c r="C148" i="12"/>
  <c r="D147" i="12"/>
  <c r="C147" i="12"/>
  <c r="D146" i="12"/>
  <c r="C146" i="12"/>
  <c r="D145" i="12"/>
  <c r="C145" i="12"/>
  <c r="D144" i="12"/>
  <c r="C144" i="12"/>
  <c r="D143" i="12"/>
  <c r="C143" i="12"/>
  <c r="D142" i="12"/>
  <c r="C142" i="12"/>
  <c r="D141" i="12"/>
  <c r="C141" i="12"/>
  <c r="D140" i="12"/>
  <c r="C140" i="12"/>
  <c r="D139" i="12"/>
  <c r="C139" i="12"/>
  <c r="D138" i="12"/>
  <c r="C138" i="12"/>
  <c r="D137" i="12"/>
  <c r="C137" i="12"/>
  <c r="D136" i="12"/>
  <c r="C136" i="12"/>
  <c r="D135" i="12"/>
  <c r="C135" i="12"/>
  <c r="D134" i="12"/>
  <c r="C134" i="12"/>
  <c r="D133" i="12"/>
  <c r="C133" i="12"/>
  <c r="D132" i="12"/>
  <c r="C132" i="12"/>
  <c r="D131" i="12"/>
  <c r="C131" i="12"/>
  <c r="D130" i="12"/>
  <c r="C130" i="12"/>
  <c r="D129" i="12"/>
  <c r="C129" i="12"/>
  <c r="D128" i="12"/>
  <c r="C128" i="12"/>
  <c r="D127" i="12"/>
  <c r="C127" i="12"/>
  <c r="D126" i="12"/>
  <c r="C126" i="12"/>
  <c r="D125" i="12"/>
  <c r="C125" i="12"/>
  <c r="D124" i="12"/>
  <c r="C124" i="12"/>
  <c r="D123" i="12"/>
  <c r="C123" i="12"/>
  <c r="D122" i="12"/>
  <c r="C122" i="12"/>
  <c r="D121" i="12"/>
  <c r="C121" i="12"/>
  <c r="D120" i="12"/>
  <c r="C120" i="12"/>
  <c r="D119" i="12"/>
  <c r="C119" i="12"/>
  <c r="D118" i="12"/>
  <c r="C118" i="12"/>
  <c r="D117" i="12"/>
  <c r="C117" i="12"/>
  <c r="D116" i="12"/>
  <c r="C116" i="12"/>
  <c r="D115" i="12"/>
  <c r="C115" i="12"/>
  <c r="D114" i="12"/>
  <c r="C114" i="12"/>
  <c r="D113" i="12"/>
  <c r="C113" i="12"/>
  <c r="D112" i="12"/>
  <c r="C112" i="12"/>
  <c r="D111" i="12"/>
  <c r="C111" i="12"/>
  <c r="D110" i="12"/>
  <c r="C110" i="12"/>
  <c r="D109" i="12"/>
  <c r="C109" i="12"/>
  <c r="D108" i="12"/>
  <c r="C108" i="12"/>
  <c r="D107" i="12"/>
  <c r="C107" i="12"/>
  <c r="D106" i="12"/>
  <c r="C106" i="12"/>
  <c r="D105" i="12"/>
  <c r="C105" i="12"/>
  <c r="D104" i="12"/>
  <c r="C104" i="12"/>
  <c r="D103" i="12"/>
  <c r="C103" i="12"/>
  <c r="D102" i="12"/>
  <c r="C102" i="12"/>
  <c r="D101" i="12"/>
  <c r="C101" i="12"/>
  <c r="D100" i="12"/>
  <c r="C100" i="12"/>
  <c r="D99" i="12"/>
  <c r="C99" i="12"/>
  <c r="D98" i="12"/>
  <c r="C98" i="12"/>
  <c r="D97" i="12"/>
  <c r="C97" i="12"/>
  <c r="D96" i="12"/>
  <c r="C96" i="12"/>
  <c r="D95" i="12"/>
  <c r="C95" i="12"/>
  <c r="D94" i="12"/>
  <c r="C94" i="12"/>
  <c r="D93" i="12"/>
  <c r="C93" i="12"/>
  <c r="D92" i="12"/>
  <c r="C92" i="12"/>
  <c r="D91" i="12"/>
  <c r="C91" i="12"/>
  <c r="D90" i="12"/>
  <c r="C90" i="12"/>
  <c r="D89" i="12"/>
  <c r="C89" i="12"/>
  <c r="D88" i="12"/>
  <c r="C88" i="12"/>
  <c r="D87" i="12"/>
  <c r="C87" i="12"/>
  <c r="D86" i="12"/>
  <c r="C86" i="12"/>
  <c r="D85" i="12"/>
  <c r="C85" i="12"/>
  <c r="D84" i="12"/>
  <c r="C84" i="12"/>
  <c r="D83" i="12"/>
  <c r="C83" i="12"/>
  <c r="D82" i="12"/>
  <c r="C82" i="12"/>
  <c r="D81" i="12"/>
  <c r="C81" i="12"/>
  <c r="D80" i="12"/>
  <c r="C80" i="12"/>
  <c r="D79" i="12"/>
  <c r="C79" i="12"/>
  <c r="D78" i="12"/>
  <c r="C78" i="12"/>
  <c r="D77" i="12"/>
  <c r="C77" i="12"/>
  <c r="D76" i="12"/>
  <c r="C76" i="12"/>
  <c r="D75" i="12"/>
  <c r="C75" i="12"/>
  <c r="D74" i="12"/>
  <c r="C74" i="12"/>
  <c r="D73" i="12"/>
  <c r="C73" i="12"/>
  <c r="D72" i="12"/>
  <c r="C72" i="12"/>
  <c r="D71" i="12"/>
  <c r="C71" i="12"/>
  <c r="D70" i="12"/>
  <c r="C70" i="12"/>
  <c r="D69" i="12"/>
  <c r="C69" i="12"/>
  <c r="D68" i="12"/>
  <c r="C68" i="12"/>
  <c r="D67" i="12"/>
  <c r="C67" i="12"/>
  <c r="D66" i="12"/>
  <c r="C66" i="12"/>
  <c r="D65" i="12"/>
  <c r="C65" i="12"/>
  <c r="D64" i="12"/>
  <c r="C64" i="12"/>
  <c r="D63" i="12"/>
  <c r="C63" i="12"/>
  <c r="D62" i="12"/>
  <c r="C62" i="12"/>
  <c r="D61" i="12"/>
  <c r="C61" i="12"/>
  <c r="D60" i="12"/>
  <c r="C60" i="12"/>
  <c r="D59" i="12"/>
  <c r="C59" i="12"/>
  <c r="D58" i="12"/>
  <c r="C58" i="12"/>
  <c r="D57" i="12"/>
  <c r="C57" i="12"/>
  <c r="D56" i="12"/>
  <c r="C56" i="12"/>
  <c r="D55" i="12"/>
  <c r="C55" i="12"/>
  <c r="D54" i="12"/>
  <c r="C54" i="12"/>
  <c r="D53" i="12"/>
  <c r="C53" i="12"/>
  <c r="D52" i="12"/>
  <c r="C52" i="12"/>
  <c r="D51" i="12"/>
  <c r="C51" i="12"/>
  <c r="D50" i="12"/>
  <c r="C50" i="12"/>
  <c r="D49" i="12"/>
  <c r="C49" i="12"/>
  <c r="D48" i="12"/>
  <c r="C48" i="12"/>
  <c r="D47" i="12"/>
  <c r="C47" i="12"/>
  <c r="D46" i="12"/>
  <c r="C46" i="12"/>
  <c r="D45" i="12"/>
  <c r="C45" i="12"/>
  <c r="D44" i="12"/>
  <c r="C44" i="12"/>
  <c r="D43" i="12"/>
  <c r="C43" i="12"/>
  <c r="D42" i="12"/>
  <c r="C42" i="12"/>
  <c r="D41" i="12"/>
  <c r="C41" i="12"/>
  <c r="D40" i="12"/>
  <c r="C40" i="12"/>
  <c r="D39" i="12"/>
  <c r="C39" i="12"/>
  <c r="D38" i="12"/>
  <c r="C38" i="12"/>
  <c r="D37" i="12"/>
  <c r="C37" i="12"/>
  <c r="D36" i="12"/>
  <c r="C36" i="12"/>
  <c r="D35" i="12"/>
  <c r="C35" i="12"/>
  <c r="D34" i="12"/>
  <c r="C34" i="12"/>
  <c r="D33" i="12"/>
  <c r="C33" i="12"/>
  <c r="D32" i="12"/>
  <c r="C32" i="12"/>
  <c r="D31" i="12"/>
  <c r="C31" i="12"/>
  <c r="D30" i="12"/>
  <c r="C30" i="12"/>
  <c r="D29" i="12"/>
  <c r="C29" i="12"/>
  <c r="D28" i="12"/>
  <c r="C28" i="12"/>
  <c r="D27" i="12"/>
  <c r="C27" i="12"/>
  <c r="D26" i="12"/>
  <c r="C26" i="12"/>
  <c r="D25" i="12"/>
  <c r="C25" i="12"/>
  <c r="D24" i="12"/>
  <c r="C24" i="12"/>
  <c r="D23" i="12"/>
  <c r="C23" i="12"/>
  <c r="D22" i="12"/>
  <c r="C22" i="12"/>
  <c r="D21" i="12"/>
  <c r="C21" i="12"/>
  <c r="D20" i="12"/>
  <c r="C20" i="12"/>
  <c r="D19" i="12"/>
  <c r="C19" i="12"/>
  <c r="D18" i="12"/>
  <c r="C18" i="12"/>
  <c r="D17" i="12"/>
  <c r="C17" i="12"/>
  <c r="D16" i="12"/>
  <c r="C16" i="12"/>
  <c r="D15" i="12"/>
  <c r="C15" i="12"/>
  <c r="D14" i="12"/>
  <c r="C14" i="12"/>
  <c r="D13" i="12"/>
  <c r="C13" i="12"/>
  <c r="D12" i="12"/>
  <c r="C12" i="12"/>
  <c r="D11" i="12"/>
  <c r="C11" i="12"/>
  <c r="D10" i="12"/>
  <c r="C10" i="12"/>
  <c r="D9" i="12"/>
  <c r="C9" i="12"/>
  <c r="D8" i="12"/>
  <c r="C8" i="12"/>
  <c r="D7" i="12"/>
  <c r="C7" i="12"/>
  <c r="D6" i="12"/>
  <c r="C6" i="12"/>
  <c r="D5" i="12"/>
  <c r="C5" i="12"/>
  <c r="D4" i="12"/>
  <c r="C4" i="12"/>
  <c r="D3" i="12"/>
  <c r="C3" i="12"/>
  <c r="D2" i="12"/>
  <c r="C2" i="12"/>
  <c r="C237" i="16" l="1"/>
  <c r="C237" i="14"/>
  <c r="C237" i="12"/>
</calcChain>
</file>

<file path=xl/sharedStrings.xml><?xml version="1.0" encoding="utf-8"?>
<sst xmlns="http://schemas.openxmlformats.org/spreadsheetml/2006/main" count="1898" uniqueCount="414">
  <si>
    <t>International Migration Outlook 2017 - © OECD 2017</t>
  </si>
  <si>
    <t>Chapter 2</t>
  </si>
  <si>
    <t>Figure 2.3. Unemployment rates by place of birth, 2007, 2011 and 2016</t>
  </si>
  <si>
    <t>Version 2 - Last updated: 08-Jun-2017</t>
  </si>
  <si>
    <t>Disclaimer: http://oe.cd/disclaimer</t>
  </si>
  <si>
    <t>Note: The population refers to the active population aged 15-64. The data for Canada and Turkey refer to 2008 instead of 2007. The data for European countries and Turkey refers to the first three quarters of each year only, except for Norway, Portugal and Spain where it refers to the full year. Countries are ranked by increasing order of the 2016 values of the foreign-born unemployment rates. Information on data for Israel: http://dx.doi.org/10.1787/888932315602.</t>
  </si>
  <si>
    <t>Source: European countries and Turkey: Labour Force Surveys (Eurostat); Australia, Canada, Israel and New Zealand: Labour Force Surveys; Chile: Encuesta de Caracterización Socioeconómica Nacional (CASEN); United States: Current Population Surveys; Mexico: Encuesta Nacional de Ocupación y Empleo (ENOE).</t>
  </si>
  <si>
    <t xml:space="preserve"> </t>
  </si>
  <si>
    <t xml:space="preserve">Foreign-born </t>
  </si>
  <si>
    <t xml:space="preserve">Native-born </t>
  </si>
  <si>
    <t>FRA</t>
  </si>
  <si>
    <t>SWE</t>
  </si>
  <si>
    <t>ITA</t>
  </si>
  <si>
    <t>DEU</t>
  </si>
  <si>
    <t>GBR</t>
  </si>
  <si>
    <t>Population by educational attainment level, sex, age and country of birth (%) [edat_lfs_9912]</t>
  </si>
  <si>
    <t xml:space="preserve">(% over population between 15 and 64 y.o.) </t>
  </si>
  <si>
    <t>Last update</t>
  </si>
  <si>
    <t>Extracted on</t>
  </si>
  <si>
    <t>Source of data</t>
  </si>
  <si>
    <t>Eurostat</t>
  </si>
  <si>
    <t>Low educated</t>
  </si>
  <si>
    <t>Tertiary Education</t>
  </si>
  <si>
    <t>GEO/TIME</t>
  </si>
  <si>
    <t>Native</t>
  </si>
  <si>
    <t>Foreign</t>
  </si>
  <si>
    <t>Germany (until 1990 former territory of the FRG)</t>
  </si>
  <si>
    <t>France</t>
  </si>
  <si>
    <t>Italy</t>
  </si>
  <si>
    <t>Sweden</t>
  </si>
  <si>
    <t>United Kingdom</t>
  </si>
  <si>
    <t>Note:</t>
  </si>
  <si>
    <t>For the methodology, see:</t>
  </si>
  <si>
    <t>http://ec.europa.eu/eurostat/cache/metadata/en/edat1_esms.htm</t>
  </si>
  <si>
    <t>ISCED 2011 used. Low educated refers to ISCED levels 0-2, tertiary education refers to ISCED levels 5-8. Corresponding ISCED 1997 levels are 0-2 for for low educated and levels 5-6</t>
  </si>
  <si>
    <t>ISCED 2011 categories for educational attainment at 1-digit level:</t>
  </si>
  <si>
    <t>ISCED 1997 categories at 1-digit level:</t>
  </si>
  <si>
    <t>Level 0 – Less than primary education</t>
  </si>
  <si>
    <t>Level 0 – Pre-primary education</t>
  </si>
  <si>
    <t>Level 1 – Primary education</t>
  </si>
  <si>
    <t>Level 1 – Primary education or first stage of basic education</t>
  </si>
  <si>
    <t>Level 2 – Lower secondary education</t>
  </si>
  <si>
    <t>Level 2 – Lower secondary or second stage of basic education</t>
  </si>
  <si>
    <t>Level 3 – Upper secondary education</t>
  </si>
  <si>
    <t>Level 3 – (Upper) secondary education</t>
  </si>
  <si>
    <t>Level 4 – Post-secondary non-tertiary education</t>
  </si>
  <si>
    <t>Level 5 – Short-cycle tertiary education</t>
  </si>
  <si>
    <t>Level 5 – First stage of tertiary education</t>
  </si>
  <si>
    <t>Level 6 – Bachelor’s or equivalent level</t>
  </si>
  <si>
    <t>Level 6 – Second stage of tertiary education</t>
  </si>
  <si>
    <t>Level 7 – Master’s or equivalent level</t>
  </si>
  <si>
    <t>Level 8 – Doctoral or equivalent level</t>
  </si>
  <si>
    <t>ORIGINAL TABLES: http://appsso.eurostat.ec.europa.eu/nui/show.do?dataset=edat_lfs_9912&amp;lang=en</t>
  </si>
  <si>
    <t>UNIT</t>
  </si>
  <si>
    <t>Percentage</t>
  </si>
  <si>
    <t>SEX</t>
  </si>
  <si>
    <t>Total</t>
  </si>
  <si>
    <t>ISCED11</t>
  </si>
  <si>
    <t>Less than primary, primary and lower secondary education (levels 0-2)</t>
  </si>
  <si>
    <t>C_BIRTH</t>
  </si>
  <si>
    <t>Foreign country</t>
  </si>
  <si>
    <t>AGE</t>
  </si>
  <si>
    <t>From 15 to 64 years</t>
  </si>
  <si>
    <t>2007</t>
  </si>
  <si>
    <t>2008</t>
  </si>
  <si>
    <t>2009</t>
  </si>
  <si>
    <t>2010</t>
  </si>
  <si>
    <t>2011</t>
  </si>
  <si>
    <t>2012</t>
  </si>
  <si>
    <t>2013</t>
  </si>
  <si>
    <t>2014</t>
  </si>
  <si>
    <t>2015</t>
  </si>
  <si>
    <t>2016</t>
  </si>
  <si>
    <t>Special value:</t>
  </si>
  <si>
    <t>:</t>
  </si>
  <si>
    <t>not available</t>
  </si>
  <si>
    <t>Reporting country</t>
  </si>
  <si>
    <t>Upper secondary and post-secondary non-tertiary education (levels 3 and 4)</t>
  </si>
  <si>
    <t>Tertiary education (levels 5-8)</t>
  </si>
  <si>
    <t>At-risk-of-poverty rate by broad group of country of birth (population aged 18 and over) [ilc_li32]</t>
  </si>
  <si>
    <t xml:space="preserve">Definition: The at-risk-of-poverty rate is the share of people with an equivalised disposable income (after social transfer) below the at-risk-of-poverty threshold, which is set at 60% of the national median equivalised disposable income after social transfers.
For more information on the methodology and description of the variable see point 2 of "Calculation Method" section here: http://ec.europa.eu/eurostat/statistics-explained/index.php/EU_statistics_on_income_and_living_conditions_(EU-SILC)_methodology_-_monetary_poverty </t>
  </si>
  <si>
    <t>Germany</t>
  </si>
  <si>
    <t>ORIGINAL TABLES:</t>
  </si>
  <si>
    <t>18 years or over</t>
  </si>
  <si>
    <t>2017</t>
  </si>
  <si>
    <t>Source: United Nations, Department of Economic and Social Affairs. Population Division (2017). Trends in International Migrant Stock: The 2017 revision</t>
  </si>
  <si>
    <t>Share of foreign born</t>
  </si>
  <si>
    <t>US</t>
  </si>
  <si>
    <t>UK</t>
  </si>
  <si>
    <t>Finland</t>
  </si>
  <si>
    <t>Switzerland</t>
  </si>
  <si>
    <t>Country</t>
  </si>
  <si>
    <t>Number</t>
  </si>
  <si>
    <t>Share</t>
  </si>
  <si>
    <t>Area</t>
  </si>
  <si>
    <t>North America</t>
  </si>
  <si>
    <t>Latin America</t>
  </si>
  <si>
    <t>Asia</t>
  </si>
  <si>
    <t>Middle-East</t>
  </si>
  <si>
    <t>West Europe</t>
  </si>
  <si>
    <t>East Europe</t>
  </si>
  <si>
    <t>Oceania</t>
  </si>
  <si>
    <t>North Africa</t>
  </si>
  <si>
    <t>Sub-Saharian Africa</t>
  </si>
  <si>
    <t>Baltic states</t>
  </si>
  <si>
    <t>..</t>
  </si>
  <si>
    <t>Cayman Islands</t>
  </si>
  <si>
    <t>Cook Islands</t>
  </si>
  <si>
    <t>Former Czechoslovakia</t>
  </si>
  <si>
    <t>Former USSR</t>
  </si>
  <si>
    <t>Former Yugoslavia</t>
  </si>
  <si>
    <t>French Guiana</t>
  </si>
  <si>
    <t>Guam</t>
  </si>
  <si>
    <t>Hong Kong, China</t>
  </si>
  <si>
    <t>Macau</t>
  </si>
  <si>
    <t>Martinique</t>
  </si>
  <si>
    <t>New Caledonia</t>
  </si>
  <si>
    <t>Niue</t>
  </si>
  <si>
    <t>Puerto Rico</t>
  </si>
  <si>
    <t>Serbia and Montenegro</t>
  </si>
  <si>
    <t>Tokelau</t>
  </si>
  <si>
    <t>Turks and Caicos Islands</t>
  </si>
  <si>
    <t>Serbia (SCG SRB MNE)</t>
  </si>
  <si>
    <t>Romania</t>
  </si>
  <si>
    <t>Albania</t>
  </si>
  <si>
    <t>Morocco</t>
  </si>
  <si>
    <t>Ukraine</t>
  </si>
  <si>
    <t>China</t>
  </si>
  <si>
    <t>Moldova</t>
  </si>
  <si>
    <t>India</t>
  </si>
  <si>
    <t>Philippines</t>
  </si>
  <si>
    <t>Poland</t>
  </si>
  <si>
    <t>Peru</t>
  </si>
  <si>
    <t>Egypt</t>
  </si>
  <si>
    <t>Bangladesh</t>
  </si>
  <si>
    <t>Brazil</t>
  </si>
  <si>
    <t>Tunisia</t>
  </si>
  <si>
    <t>Pakistan</t>
  </si>
  <si>
    <t>Senegal</t>
  </si>
  <si>
    <t>Sri Lanka</t>
  </si>
  <si>
    <t>Ecuador</t>
  </si>
  <si>
    <t>Russia</t>
  </si>
  <si>
    <t>Former Yug. Rep. of Macedonia</t>
  </si>
  <si>
    <t>Argentina</t>
  </si>
  <si>
    <t>Nigeria</t>
  </si>
  <si>
    <t>Bulgaria</t>
  </si>
  <si>
    <t>United States</t>
  </si>
  <si>
    <t>Venezuela</t>
  </si>
  <si>
    <t>Ghana</t>
  </si>
  <si>
    <t>Belgium</t>
  </si>
  <si>
    <t>Serbia</t>
  </si>
  <si>
    <t>Dominican Republic</t>
  </si>
  <si>
    <t>Colombia</t>
  </si>
  <si>
    <t>Cuba</t>
  </si>
  <si>
    <t>Libya</t>
  </si>
  <si>
    <t>Spain</t>
  </si>
  <si>
    <t>Belarus</t>
  </si>
  <si>
    <t>Ethiopia</t>
  </si>
  <si>
    <t>Côte d'Ivoire</t>
  </si>
  <si>
    <t>Canada</t>
  </si>
  <si>
    <t>Croatia</t>
  </si>
  <si>
    <t>Algeria</t>
  </si>
  <si>
    <t>Turkey</t>
  </si>
  <si>
    <t>Australia</t>
  </si>
  <si>
    <t>Greece</t>
  </si>
  <si>
    <t>Iran</t>
  </si>
  <si>
    <t>Austria</t>
  </si>
  <si>
    <t>Bolivia</t>
  </si>
  <si>
    <t>Georgia</t>
  </si>
  <si>
    <t>El Salvador</t>
  </si>
  <si>
    <t>Hungary</t>
  </si>
  <si>
    <t>Netherlands</t>
  </si>
  <si>
    <t>Eritrea</t>
  </si>
  <si>
    <t>Chile</t>
  </si>
  <si>
    <t>Cameroon</t>
  </si>
  <si>
    <t>Bosnia and Herzegovina</t>
  </si>
  <si>
    <t>Burkina Faso</t>
  </si>
  <si>
    <t>Somalia</t>
  </si>
  <si>
    <t>Slovak Republic</t>
  </si>
  <si>
    <t>Mali</t>
  </si>
  <si>
    <t>Czech Republic</t>
  </si>
  <si>
    <t>Thailand</t>
  </si>
  <si>
    <t>Mauritius</t>
  </si>
  <si>
    <t>Afghanistan</t>
  </si>
  <si>
    <t>Mexico</t>
  </si>
  <si>
    <t>Japan</t>
  </si>
  <si>
    <t>Gambia</t>
  </si>
  <si>
    <t>Uruguay</t>
  </si>
  <si>
    <t>Lebanon</t>
  </si>
  <si>
    <t>Portugal</t>
  </si>
  <si>
    <t>Syria</t>
  </si>
  <si>
    <t>Democratic Republic of the Congo</t>
  </si>
  <si>
    <t>Cape Verde</t>
  </si>
  <si>
    <t>Lithuania</t>
  </si>
  <si>
    <t>South Africa</t>
  </si>
  <si>
    <t>Viet Nam</t>
  </si>
  <si>
    <t>Togo</t>
  </si>
  <si>
    <t>Guinea</t>
  </si>
  <si>
    <t>Luxembourg</t>
  </si>
  <si>
    <t>Slovenia</t>
  </si>
  <si>
    <t>Kazakhstan</t>
  </si>
  <si>
    <t>Iraq</t>
  </si>
  <si>
    <t>Korea</t>
  </si>
  <si>
    <t>Kenya</t>
  </si>
  <si>
    <t>Israel</t>
  </si>
  <si>
    <t>Ireland</t>
  </si>
  <si>
    <t>Latvia</t>
  </si>
  <si>
    <t>Indonesia</t>
  </si>
  <si>
    <t>Congo</t>
  </si>
  <si>
    <t>Denmark</t>
  </si>
  <si>
    <t>Jordan</t>
  </si>
  <si>
    <t>Sudan</t>
  </si>
  <si>
    <t>Paraguay</t>
  </si>
  <si>
    <t>Honduras</t>
  </si>
  <si>
    <t>Benin</t>
  </si>
  <si>
    <t>Uzbekistan</t>
  </si>
  <si>
    <t>Madagascar</t>
  </si>
  <si>
    <t>Montenegro</t>
  </si>
  <si>
    <t>Guatemala</t>
  </si>
  <si>
    <t>Nepal</t>
  </si>
  <si>
    <t>San Marino</t>
  </si>
  <si>
    <t>Malta</t>
  </si>
  <si>
    <t>Angola</t>
  </si>
  <si>
    <t>Norway</t>
  </si>
  <si>
    <t>Tanzania</t>
  </si>
  <si>
    <t>Liberia</t>
  </si>
  <si>
    <t>Monaco</t>
  </si>
  <si>
    <t>Kyrgyzstan</t>
  </si>
  <si>
    <t>Costa Rica</t>
  </si>
  <si>
    <t>Armenia</t>
  </si>
  <si>
    <t>Estonia</t>
  </si>
  <si>
    <t>Sierra Leone</t>
  </si>
  <si>
    <t>Cambodia</t>
  </si>
  <si>
    <t>Nicaragua</t>
  </si>
  <si>
    <t>Guinea-Bissau</t>
  </si>
  <si>
    <t>Saudi Arabia</t>
  </si>
  <si>
    <t>Burundi</t>
  </si>
  <si>
    <t>Niger</t>
  </si>
  <si>
    <t>Panama</t>
  </si>
  <si>
    <t>Uganda</t>
  </si>
  <si>
    <t>Chinese Taipei</t>
  </si>
  <si>
    <t>Seychelles</t>
  </si>
  <si>
    <t>New Zealand</t>
  </si>
  <si>
    <t>Mozambique</t>
  </si>
  <si>
    <t>Zambia</t>
  </si>
  <si>
    <t>Zimbabwe</t>
  </si>
  <si>
    <t>Rwanda</t>
  </si>
  <si>
    <t>Mauritania</t>
  </si>
  <si>
    <t>Azerbaijan</t>
  </si>
  <si>
    <t>Haiti</t>
  </si>
  <si>
    <t>Malaysia</t>
  </si>
  <si>
    <t>Singapore</t>
  </si>
  <si>
    <t>Kuwait</t>
  </si>
  <si>
    <t>Cyprus</t>
  </si>
  <si>
    <t>Chad</t>
  </si>
  <si>
    <t>Palestinian administrative areas</t>
  </si>
  <si>
    <t>Myanmar</t>
  </si>
  <si>
    <t>Gabon</t>
  </si>
  <si>
    <t>United Arab Emirates</t>
  </si>
  <si>
    <t>Oman</t>
  </si>
  <si>
    <t>Jamaica</t>
  </si>
  <si>
    <t>Dominica</t>
  </si>
  <si>
    <t>Mongolia</t>
  </si>
  <si>
    <t>Yemen</t>
  </si>
  <si>
    <t>Central African Republic</t>
  </si>
  <si>
    <t>Laos</t>
  </si>
  <si>
    <t>Turkmenistan</t>
  </si>
  <si>
    <t>Tajikistan</t>
  </si>
  <si>
    <t>Iceland</t>
  </si>
  <si>
    <t>Vatican City State</t>
  </si>
  <si>
    <t>Malawi</t>
  </si>
  <si>
    <t>Trinidad and Tobago</t>
  </si>
  <si>
    <t>Equatorial Guinea</t>
  </si>
  <si>
    <t>Bahamas</t>
  </si>
  <si>
    <t>Liechtenstein</t>
  </si>
  <si>
    <t>Timor-Leste</t>
  </si>
  <si>
    <t>Qatar</t>
  </si>
  <si>
    <t>Namibia</t>
  </si>
  <si>
    <t>Democratic People's Republic of Korea</t>
  </si>
  <si>
    <t>Djibouti</t>
  </si>
  <si>
    <t>Guyana</t>
  </si>
  <si>
    <t>Sao Tome and Principe</t>
  </si>
  <si>
    <t>Bahrain</t>
  </si>
  <si>
    <t>Samoa</t>
  </si>
  <si>
    <t>Andorra</t>
  </si>
  <si>
    <t>Suriname</t>
  </si>
  <si>
    <t>Barbados</t>
  </si>
  <si>
    <t>Saint Vincent and the Grenadines</t>
  </si>
  <si>
    <t>Botswana</t>
  </si>
  <si>
    <t>Fiji</t>
  </si>
  <si>
    <t>Swaziland</t>
  </si>
  <si>
    <t>Bhutan</t>
  </si>
  <si>
    <t>Papua New Guinea</t>
  </si>
  <si>
    <t>South Sudan</t>
  </si>
  <si>
    <t>Brunei Darussalam</t>
  </si>
  <si>
    <t>Maldives</t>
  </si>
  <si>
    <t>Comoros</t>
  </si>
  <si>
    <t>Lesotho</t>
  </si>
  <si>
    <t>Belize</t>
  </si>
  <si>
    <t>Saint Lucia</t>
  </si>
  <si>
    <t>Tonga</t>
  </si>
  <si>
    <t>Antigua and Barbuda</t>
  </si>
  <si>
    <t>Vanuatu</t>
  </si>
  <si>
    <t>Micronesia</t>
  </si>
  <si>
    <t>Grenada</t>
  </si>
  <si>
    <t>Saint Kitts and Nevis</t>
  </si>
  <si>
    <t>Nauru</t>
  </si>
  <si>
    <t>Palau</t>
  </si>
  <si>
    <t>Kiribati</t>
  </si>
  <si>
    <t>Solomon Islands</t>
  </si>
  <si>
    <t>Tuvalu</t>
  </si>
  <si>
    <t>Marshall Islands</t>
  </si>
  <si>
    <t>Bermuda</t>
  </si>
  <si>
    <t>Not stated</t>
  </si>
  <si>
    <t>Unknown</t>
  </si>
  <si>
    <t>Stateless</t>
  </si>
  <si>
    <t>Caribbean</t>
  </si>
  <si>
    <t>Row Labels</t>
  </si>
  <si>
    <t>Sum of Share</t>
  </si>
  <si>
    <t>Grand Total</t>
  </si>
  <si>
    <t>Other North</t>
  </si>
  <si>
    <t>Other South</t>
  </si>
  <si>
    <t>American Samoa</t>
  </si>
  <si>
    <t>Anguilla</t>
  </si>
  <si>
    <t>Aruba</t>
  </si>
  <si>
    <t>Bolivia (Plurinational State of)</t>
  </si>
  <si>
    <t>Bonaire, Sint Eustatius and Saba</t>
  </si>
  <si>
    <t>British Virgin Islands</t>
  </si>
  <si>
    <t>Cabo Verde</t>
  </si>
  <si>
    <t>Channel Islands</t>
  </si>
  <si>
    <t>China, Hong Kong Special Administrative Region</t>
  </si>
  <si>
    <t>China, Macao Special Administrative Region</t>
  </si>
  <si>
    <t>Curaçao</t>
  </si>
  <si>
    <t>Faeroe Islands</t>
  </si>
  <si>
    <t>Falkland Islands (Malvinas)</t>
  </si>
  <si>
    <t>French Polynesia</t>
  </si>
  <si>
    <t>Gibraltar</t>
  </si>
  <si>
    <t>Greenland</t>
  </si>
  <si>
    <t>Guadeloupe</t>
  </si>
  <si>
    <t>Holy See</t>
  </si>
  <si>
    <t>Iran (Islamic Republic of)</t>
  </si>
  <si>
    <t>Isle of Man</t>
  </si>
  <si>
    <t>Lao People's Democratic Republic</t>
  </si>
  <si>
    <t>Mayotte</t>
  </si>
  <si>
    <t>Micronesia (Federated States of)</t>
  </si>
  <si>
    <t>Montserrat</t>
  </si>
  <si>
    <t>Northern Mariana Islands</t>
  </si>
  <si>
    <t>Republic of Korea</t>
  </si>
  <si>
    <t>Republic of Moldova</t>
  </si>
  <si>
    <t>Réunion</t>
  </si>
  <si>
    <t>Russian Federation</t>
  </si>
  <si>
    <t>Saint Helena</t>
  </si>
  <si>
    <t>Saint Pierre and Miquelon</t>
  </si>
  <si>
    <t>Sint Maarten (Dutch part)</t>
  </si>
  <si>
    <t>Slovakia</t>
  </si>
  <si>
    <t>State of Palestine</t>
  </si>
  <si>
    <t>Syrian Arab Republic</t>
  </si>
  <si>
    <t>The former Yugoslav Republic of Macedonia</t>
  </si>
  <si>
    <t>United Kingdom of Great Britain and Northern Ireland</t>
  </si>
  <si>
    <t>United Republic of Tanzania</t>
  </si>
  <si>
    <t>United States of America</t>
  </si>
  <si>
    <t>United States Virgin Islands</t>
  </si>
  <si>
    <t>Venezuela (Bolivarian Republic of)</t>
  </si>
  <si>
    <t>Wallis and Futuna Islands</t>
  </si>
  <si>
    <t>Western Sahara</t>
  </si>
  <si>
    <t>Source: International Migration Database OECD</t>
  </si>
  <si>
    <t xml:space="preserve">Source: </t>
  </si>
  <si>
    <t>Statistical Annex</t>
  </si>
  <si>
    <t>Sum of Number</t>
  </si>
  <si>
    <t>Migration STOCKS (up to 2010)</t>
  </si>
  <si>
    <t>Christianism</t>
  </si>
  <si>
    <t>Islam</t>
  </si>
  <si>
    <t>Judaism</t>
  </si>
  <si>
    <t>Hinduism</t>
  </si>
  <si>
    <t>Buddhism</t>
  </si>
  <si>
    <t>Others</t>
  </si>
  <si>
    <t>Unaffiliated</t>
  </si>
  <si>
    <t>Note: 0 means that data is unavailable; "total" is thus the sum of all religions except the "others" group, apart for germany where the "total" data is available and thus allows us to deduct the "others" group;</t>
  </si>
  <si>
    <t xml:space="preserve"> figures represent the current stock of migrants alive in 2010 and not "flows"; numbers are rounded to nearest 10000;</t>
  </si>
  <si>
    <t>Source: Pew Research Center, Global Religious Futures, year=2010</t>
  </si>
  <si>
    <t>http://www.globalreligiousfutures.org/explorer/custom#/?subtopic=22&amp;chartType=bar&amp;data_type=number&amp;destination=to&amp;year=2010&amp;religious_affiliation=all&amp;pdfMode=false</t>
  </si>
  <si>
    <t>Sheet</t>
  </si>
  <si>
    <t>Content</t>
  </si>
  <si>
    <t>Foreign born</t>
  </si>
  <si>
    <t>Source</t>
  </si>
  <si>
    <t>Share of foreign born in the country</t>
  </si>
  <si>
    <t>United Nations, Department of Economic and Social Affairs. Population Division (2017). Trends in International Migrant Stock: The 2017 revision</t>
  </si>
  <si>
    <t>UK_pivot</t>
  </si>
  <si>
    <t>Origins on foreing bon in the U.K.</t>
  </si>
  <si>
    <t>Origins on foreing bon in the U.K. - Raw data</t>
  </si>
  <si>
    <t>Italy_pivot</t>
  </si>
  <si>
    <t>Origins on foreing bon in Italy</t>
  </si>
  <si>
    <t>Origins on foreing bon in Italy - Raw data</t>
  </si>
  <si>
    <t>France_pivot</t>
  </si>
  <si>
    <t>Germany_pivot</t>
  </si>
  <si>
    <t>Sweden_pivot</t>
  </si>
  <si>
    <t>Origins on foreing bon in France</t>
  </si>
  <si>
    <t>Origins on foreing bon in France - Raw data</t>
  </si>
  <si>
    <t>Origins on foreing bon in Germany</t>
  </si>
  <si>
    <t>Origins on foreing bon in Germany - Raw data</t>
  </si>
  <si>
    <t>Origins on foreing bon in Sweden</t>
  </si>
  <si>
    <t>Origins on foreing bon in Sweden - Raw data</t>
  </si>
  <si>
    <t>International Migration Database OECD 2015</t>
  </si>
  <si>
    <t>unemployment_2016</t>
  </si>
  <si>
    <t>OECD International Migration outlook 2017</t>
  </si>
  <si>
    <t>Unemployment of foreign born and natives in 2016</t>
  </si>
  <si>
    <t>Education</t>
  </si>
  <si>
    <t>Share of low educated and high educated among foreign born and natives in 2016</t>
  </si>
  <si>
    <t>Poverty</t>
  </si>
  <si>
    <t>Share of foreign born and natives living in poverty in 2016</t>
  </si>
  <si>
    <t xml:space="preserve">Eurostat Labor Force Survey 2016 </t>
  </si>
  <si>
    <t>Religion</t>
  </si>
  <si>
    <t>Religion of foreign born in 2010</t>
  </si>
  <si>
    <t>Pew Research Center, Faith on the Move 2010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</si>
</sst>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
    <numFmt numFmtId="165" formatCode="0.0%"/>
    <numFmt numFmtId="166" formatCode="dd\.mm\.yy"/>
    <numFmt numFmtId="167" formatCode="#,##0.0"/>
    <numFmt numFmtId="168" formatCode="0.000%"/>
    <numFmt numFmtId="169" formatCode="0.0000%"/>
    <numFmt numFmtId="170" formatCode="General_)"/>
  </numFmts>
  <fonts count="20" x14ac:knownFonts="1">
    <font>
      <sz val="12"/>
      <color theme="1"/>
      <name val="Calibri"/>
      <family val="2"/>
      <scheme val="minor"/>
    </font>
    <font>
      <u/>
      <sz val="12"/>
      <color theme="10"/>
      <name val="Calibri"/>
      <family val="2"/>
      <scheme val="minor"/>
    </font>
    <font>
      <u/>
      <sz val="10"/>
      <color theme="10"/>
      <name val="Arial"/>
      <family val="2"/>
    </font>
    <font>
      <sz val="10"/>
      <color theme="1"/>
      <name val="Arial"/>
      <family val="2"/>
    </font>
    <font>
      <sz val="10"/>
      <color rgb="FF010000"/>
      <name val="Arial"/>
      <family val="2"/>
    </font>
    <font>
      <sz val="10"/>
      <name val="Arial Narrow"/>
      <family val="2"/>
    </font>
    <font>
      <sz val="10"/>
      <color indexed="8"/>
      <name val="Arial Narrow"/>
      <family val="2"/>
    </font>
    <font>
      <sz val="11"/>
      <name val="Arial"/>
      <family val="2"/>
    </font>
    <font>
      <sz val="10"/>
      <name val="Arial"/>
      <family val="2"/>
    </font>
    <font>
      <sz val="11"/>
      <name val="Arial"/>
      <family val="2"/>
    </font>
    <font>
      <b/>
      <sz val="11"/>
      <name val="Arial"/>
      <family val="2"/>
    </font>
    <font>
      <sz val="10"/>
      <name val="Arial"/>
      <family val="2"/>
    </font>
    <font>
      <sz val="12"/>
      <name val="Arial"/>
      <family val="2"/>
    </font>
    <font>
      <sz val="11"/>
      <color rgb="FF000000"/>
      <name val="Arial"/>
      <family val="2"/>
    </font>
    <font>
      <sz val="12"/>
      <color theme="1"/>
      <name val="Times New Roman"/>
      <family val="1"/>
    </font>
    <font>
      <b/>
      <sz val="12"/>
      <name val="Times New Roman"/>
      <family val="1"/>
    </font>
    <font>
      <sz val="8"/>
      <name val="Arial"/>
      <family val="2"/>
    </font>
    <font>
      <sz val="12"/>
      <name val="Times New Roman"/>
      <family val="1"/>
    </font>
    <font>
      <sz val="10"/>
      <name val="Times"/>
      <family val="1"/>
    </font>
    <font>
      <sz val="12"/>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rgb="FFFFFF00"/>
        <bgColor indexed="64"/>
      </patternFill>
    </fill>
  </fills>
  <borders count="10">
    <border>
      <left/>
      <right/>
      <top/>
      <bottom/>
      <diagonal/>
    </border>
    <border>
      <left/>
      <right/>
      <top/>
      <bottom style="thin">
        <color auto="1"/>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s>
  <cellStyleXfs count="1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xf numFmtId="0" fontId="3" fillId="0" borderId="0"/>
    <xf numFmtId="9" fontId="3" fillId="0" borderId="0" applyFont="0" applyFill="0" applyBorder="0" applyAlignment="0" applyProtection="0"/>
    <xf numFmtId="0" fontId="7" fillId="0" borderId="0"/>
    <xf numFmtId="0" fontId="9" fillId="0" borderId="0"/>
    <xf numFmtId="0" fontId="13" fillId="0" borderId="0"/>
    <xf numFmtId="0" fontId="11" fillId="0" borderId="0"/>
    <xf numFmtId="9" fontId="8" fillId="0" borderId="0" applyFont="0" applyFill="0" applyBorder="0" applyAlignment="0" applyProtection="0"/>
    <xf numFmtId="170" fontId="18" fillId="0" borderId="0"/>
    <xf numFmtId="43" fontId="19" fillId="0" borderId="0" applyFont="0" applyFill="0" applyBorder="0" applyAlignment="0" applyProtection="0"/>
  </cellStyleXfs>
  <cellXfs count="66">
    <xf numFmtId="0" fontId="0" fillId="0" borderId="0" xfId="0"/>
    <xf numFmtId="0" fontId="2" fillId="2" borderId="0" xfId="2" applyFill="1" applyAlignment="1"/>
    <xf numFmtId="0" fontId="4" fillId="2" borderId="0" xfId="3" applyFont="1" applyFill="1" applyAlignment="1"/>
    <xf numFmtId="9" fontId="0" fillId="0" borderId="1" xfId="5" applyFont="1" applyFill="1" applyBorder="1"/>
    <xf numFmtId="0" fontId="3" fillId="0" borderId="1" xfId="3" applyFill="1" applyBorder="1" applyAlignment="1">
      <alignment horizontal="right" wrapText="1"/>
    </xf>
    <xf numFmtId="0" fontId="3" fillId="0" borderId="0" xfId="3" applyFill="1"/>
    <xf numFmtId="0" fontId="3" fillId="0" borderId="0" xfId="3" applyFill="1" applyBorder="1" applyAlignment="1">
      <alignment horizontal="right"/>
    </xf>
    <xf numFmtId="164" fontId="3" fillId="0" borderId="0" xfId="3" applyNumberFormat="1" applyFill="1" applyAlignment="1">
      <alignment horizontal="right" vertical="center"/>
    </xf>
    <xf numFmtId="9" fontId="0" fillId="0" borderId="0" xfId="5" applyFont="1" applyFill="1" applyBorder="1"/>
    <xf numFmtId="165" fontId="3" fillId="0" borderId="0" xfId="3" applyNumberFormat="1" applyFill="1"/>
    <xf numFmtId="165" fontId="0" fillId="0" borderId="0" xfId="5" applyNumberFormat="1" applyFont="1" applyFill="1" applyBorder="1"/>
    <xf numFmtId="0" fontId="3" fillId="0" borderId="0" xfId="3" applyFont="1" applyFill="1"/>
    <xf numFmtId="0" fontId="8" fillId="0" borderId="0" xfId="6" applyNumberFormat="1" applyFont="1" applyFill="1" applyBorder="1" applyAlignment="1"/>
    <xf numFmtId="0" fontId="7" fillId="0" borderId="0" xfId="6"/>
    <xf numFmtId="0" fontId="9" fillId="0" borderId="0" xfId="6" applyFont="1"/>
    <xf numFmtId="166" fontId="8" fillId="0" borderId="0" xfId="6" applyNumberFormat="1" applyFont="1" applyFill="1" applyBorder="1" applyAlignment="1"/>
    <xf numFmtId="0" fontId="8" fillId="3" borderId="3" xfId="6" applyNumberFormat="1" applyFont="1" applyFill="1" applyBorder="1" applyAlignment="1"/>
    <xf numFmtId="167" fontId="8" fillId="0" borderId="3" xfId="6" applyNumberFormat="1" applyFont="1" applyFill="1" applyBorder="1" applyAlignment="1"/>
    <xf numFmtId="0" fontId="10" fillId="0" borderId="0" xfId="6" applyFont="1"/>
    <xf numFmtId="0" fontId="8" fillId="0" borderId="0" xfId="7" applyNumberFormat="1" applyFont="1" applyFill="1" applyBorder="1" applyAlignment="1"/>
    <xf numFmtId="0" fontId="11" fillId="0" borderId="0" xfId="6" applyNumberFormat="1" applyFont="1" applyFill="1" applyBorder="1" applyAlignment="1"/>
    <xf numFmtId="166" fontId="11" fillId="0" borderId="0" xfId="6" applyNumberFormat="1" applyFont="1" applyFill="1" applyBorder="1" applyAlignment="1"/>
    <xf numFmtId="166" fontId="8" fillId="0" borderId="0" xfId="7" applyNumberFormat="1" applyFont="1" applyFill="1" applyBorder="1" applyAlignment="1"/>
    <xf numFmtId="0" fontId="11" fillId="3" borderId="3" xfId="6" applyNumberFormat="1" applyFont="1" applyFill="1" applyBorder="1" applyAlignment="1"/>
    <xf numFmtId="167" fontId="8" fillId="0" borderId="3" xfId="7" applyNumberFormat="1" applyFont="1" applyFill="1" applyBorder="1" applyAlignment="1"/>
    <xf numFmtId="0" fontId="9" fillId="0" borderId="0" xfId="7"/>
    <xf numFmtId="0" fontId="8" fillId="3" borderId="3" xfId="7" applyNumberFormat="1" applyFont="1" applyFill="1" applyBorder="1" applyAlignment="1"/>
    <xf numFmtId="0" fontId="8" fillId="0" borderId="3" xfId="7" applyNumberFormat="1" applyFont="1" applyFill="1" applyBorder="1" applyAlignment="1"/>
    <xf numFmtId="167" fontId="11" fillId="0" borderId="3" xfId="6" applyNumberFormat="1" applyFont="1" applyFill="1" applyBorder="1" applyAlignment="1"/>
    <xf numFmtId="0" fontId="0" fillId="0" borderId="0" xfId="0" applyFont="1" applyBorder="1"/>
    <xf numFmtId="167" fontId="12" fillId="0" borderId="0" xfId="0" applyNumberFormat="1" applyFont="1" applyFill="1" applyBorder="1" applyAlignment="1">
      <alignment horizontal="right"/>
    </xf>
    <xf numFmtId="0" fontId="11" fillId="0" borderId="0" xfId="9"/>
    <xf numFmtId="0" fontId="11" fillId="0" borderId="6" xfId="9" applyBorder="1"/>
    <xf numFmtId="168" fontId="0" fillId="0" borderId="0" xfId="10" applyNumberFormat="1" applyFont="1"/>
    <xf numFmtId="169" fontId="0" fillId="0" borderId="0" xfId="10" applyNumberFormat="1" applyFont="1"/>
    <xf numFmtId="0" fontId="11" fillId="0" borderId="7" xfId="9" applyBorder="1"/>
    <xf numFmtId="0" fontId="11" fillId="0" borderId="0" xfId="9" applyAlignment="1">
      <alignment horizontal="left"/>
    </xf>
    <xf numFmtId="10" fontId="11" fillId="0" borderId="0" xfId="9" applyNumberFormat="1"/>
    <xf numFmtId="0" fontId="11" fillId="0" borderId="0" xfId="9" applyNumberFormat="1"/>
    <xf numFmtId="0" fontId="14" fillId="0" borderId="0" xfId="0" applyFont="1"/>
    <xf numFmtId="0" fontId="14" fillId="0" borderId="0" xfId="0" applyNumberFormat="1" applyFont="1"/>
    <xf numFmtId="0" fontId="15" fillId="3" borderId="8" xfId="0" applyFont="1" applyFill="1" applyBorder="1" applyAlignment="1">
      <alignment horizontal="center" vertical="center" wrapText="1"/>
    </xf>
    <xf numFmtId="3" fontId="16" fillId="0" borderId="9" xfId="0" applyNumberFormat="1" applyFont="1" applyFill="1" applyBorder="1" applyAlignment="1">
      <alignment horizontal="right"/>
    </xf>
    <xf numFmtId="0" fontId="17" fillId="0" borderId="0" xfId="0" applyNumberFormat="1" applyFont="1" applyFill="1" applyBorder="1" applyAlignment="1">
      <alignment horizontal="right"/>
    </xf>
    <xf numFmtId="0" fontId="0" fillId="0" borderId="0" xfId="0" applyAlignment="1">
      <alignment horizontal="left"/>
    </xf>
    <xf numFmtId="10" fontId="0" fillId="0" borderId="0" xfId="0" applyNumberFormat="1"/>
    <xf numFmtId="170" fontId="1" fillId="2" borderId="0" xfId="1" applyNumberFormat="1" applyFill="1" applyAlignment="1"/>
    <xf numFmtId="170" fontId="4" fillId="2" borderId="0" xfId="11" applyFont="1" applyFill="1" applyAlignment="1"/>
    <xf numFmtId="0" fontId="3" fillId="4" borderId="0" xfId="3" applyFill="1" applyBorder="1" applyAlignment="1">
      <alignment horizontal="right"/>
    </xf>
    <xf numFmtId="164" fontId="3" fillId="4" borderId="0" xfId="3" applyNumberFormat="1" applyFill="1" applyAlignment="1">
      <alignment horizontal="right" vertical="center"/>
    </xf>
    <xf numFmtId="0" fontId="0" fillId="0" borderId="0" xfId="0" pivotButton="1"/>
    <xf numFmtId="43" fontId="0" fillId="0" borderId="0" xfId="0" applyNumberFormat="1"/>
    <xf numFmtId="43" fontId="0" fillId="0" borderId="0" xfId="12" applyFont="1"/>
    <xf numFmtId="0" fontId="0" fillId="0" borderId="1" xfId="0" applyBorder="1"/>
    <xf numFmtId="0" fontId="0" fillId="0" borderId="0" xfId="0" applyAlignment="1"/>
    <xf numFmtId="0" fontId="8" fillId="0" borderId="0" xfId="9" applyFont="1"/>
    <xf numFmtId="0" fontId="0" fillId="0" borderId="0" xfId="0" applyAlignment="1">
      <alignment horizontal="center"/>
    </xf>
    <xf numFmtId="0" fontId="5" fillId="0" borderId="0" xfId="4" applyFont="1" applyFill="1" applyAlignment="1">
      <alignment horizontal="left" vertical="center" wrapText="1"/>
    </xf>
    <xf numFmtId="0" fontId="6" fillId="0" borderId="0" xfId="4" applyFont="1" applyFill="1" applyAlignment="1">
      <alignment horizontal="left" vertical="top" wrapText="1"/>
    </xf>
    <xf numFmtId="0" fontId="7" fillId="0" borderId="0" xfId="6" applyAlignment="1">
      <alignment horizontal="center"/>
    </xf>
    <xf numFmtId="0" fontId="7" fillId="0" borderId="2" xfId="6" applyBorder="1" applyAlignment="1">
      <alignment horizontal="center"/>
    </xf>
    <xf numFmtId="0" fontId="9" fillId="0" borderId="0" xfId="6" applyFont="1" applyAlignment="1">
      <alignment horizontal="left" vertical="top" wrapText="1"/>
    </xf>
    <xf numFmtId="0" fontId="7" fillId="0" borderId="0" xfId="6" applyAlignment="1">
      <alignment horizontal="center" wrapText="1"/>
    </xf>
    <xf numFmtId="0" fontId="9" fillId="4" borderId="0" xfId="6" applyFont="1" applyFill="1" applyAlignment="1">
      <alignment horizontal="left" vertical="top" wrapText="1"/>
    </xf>
    <xf numFmtId="0" fontId="11" fillId="3" borderId="4" xfId="6" applyNumberFormat="1" applyFont="1" applyFill="1" applyBorder="1" applyAlignment="1">
      <alignment horizontal="center"/>
    </xf>
    <xf numFmtId="0" fontId="11" fillId="3" borderId="5" xfId="6" applyNumberFormat="1" applyFont="1" applyFill="1" applyBorder="1" applyAlignment="1">
      <alignment horizontal="center"/>
    </xf>
  </cellXfs>
  <cellStyles count="13">
    <cellStyle name="Comma" xfId="12" builtinId="3"/>
    <cellStyle name="Hyperlink" xfId="1" builtinId="8"/>
    <cellStyle name="Hyperlink 2" xfId="2" xr:uid="{A6DC435B-8626-1C4F-8BC4-0A00D5D3C15A}"/>
    <cellStyle name="Normal" xfId="0" builtinId="0"/>
    <cellStyle name="Normal 2" xfId="6" xr:uid="{1633F6D1-73F6-9E43-ADB1-39E1BB518D2F}"/>
    <cellStyle name="Normal 2 2" xfId="3" xr:uid="{46C06F5A-80C1-8046-A42D-7912453526FD}"/>
    <cellStyle name="Normal 3" xfId="8" xr:uid="{32F72A62-229F-7A47-B6E4-FB6327628EA9}"/>
    <cellStyle name="Normal 4" xfId="9" xr:uid="{781706CE-3C04-2C4D-9895-13A9D93F95F6}"/>
    <cellStyle name="Normal 42 2" xfId="4" xr:uid="{DF8D0B7E-958B-C444-ADB2-E3D6C48EC852}"/>
    <cellStyle name="Normal_APAAA1SY" xfId="11" xr:uid="{70E0F3BB-371C-CA42-B4D7-AE54F5DF493F}"/>
    <cellStyle name="Normale 2" xfId="7" xr:uid="{D95BFEF5-461B-0E46-873D-57C4DD61AD46}"/>
    <cellStyle name="Percent 2" xfId="10" xr:uid="{75ACD8B5-7BDD-C043-8EEF-4D3C72F41E66}"/>
    <cellStyle name="Percent 2 2" xfId="5" xr:uid="{76973A41-B138-E34F-8CA0-F5552D6644AD}"/>
  </cellStyles>
  <dxfs count="7">
    <dxf>
      <numFmt numFmtId="14" formatCode="0.00%"/>
    </dxf>
    <dxf>
      <numFmt numFmtId="14" formatCode="0.00%"/>
    </dxf>
    <dxf>
      <numFmt numFmtId="14" formatCode="0.00%"/>
    </dxf>
    <dxf>
      <numFmt numFmtId="14" formatCode="0.00%"/>
    </dxf>
    <dxf>
      <numFmt numFmtId="14" formatCode="0.00%"/>
    </dxf>
    <dxf>
      <numFmt numFmtId="35" formatCode="_(* #,##0.00_);_(* \(#,##0.00\);_(* &quot;-&quot;??_);_(@_)"/>
    </dxf>
    <dxf>
      <numFmt numFmtId="14"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2.xml"/><Relationship Id="rId3" Type="http://schemas.openxmlformats.org/officeDocument/2006/relationships/worksheet" Target="worksheets/sheet3.xml"/><Relationship Id="rId21" Type="http://schemas.openxmlformats.org/officeDocument/2006/relationships/pivotCacheDefinition" Target="pivotCache/pivotCacheDefinition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1.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pivotCacheDefinition" Target="pivotCache/pivotCacheDefinition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pivotCacheDefinition" Target="pivotCache/pivotCacheDefinition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2" Type="http://schemas.openxmlformats.org/officeDocument/2006/relationships/externalLinkPath" Target="/Users/armandomiano/Dropbox/AMS_Redistribution/Data/Origin_of_immigrants_UN_2017.xlsx" TargetMode="External"/><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2" Type="http://schemas.openxmlformats.org/officeDocument/2006/relationships/externalLinkPath" Target="/Users/armandomiano/Dropbox/AMS_Redistribution/Data/Origin_of_immigrants_UN_2017.xlsx" TargetMode="External"/><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2" Type="http://schemas.openxmlformats.org/officeDocument/2006/relationships/externalLinkPath" Target="/Users/armandomiano/Dropbox/AMS_Redistribution/Data/Origin_of_immigrants_UN_2017.xlsx" TargetMode="External"/><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2" Type="http://schemas.openxmlformats.org/officeDocument/2006/relationships/externalLinkPath" Target="/Users/armandomiano/Dropbox/AMS_Redistribution/Data/Origin_of_immigrants_UN_2017.xlsx" TargetMode="External"/><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2" Type="http://schemas.openxmlformats.org/officeDocument/2006/relationships/externalLinkPath" Target="/Users/armandomiano/Dropbox/AMS_Redistribution/Data/Origin_of_immigrants.xlsx" TargetMode="External"/><Relationship Id="rId1" Type="http://schemas.openxmlformats.org/officeDocument/2006/relationships/pivotCacheRecords" Target="pivotCacheRecords5.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ano, Armando" refreshedDate="43126.772165625" createdVersion="6" refreshedVersion="6" minRefreshableVersion="3" recordCount="235" xr:uid="{E4A0BC93-5B29-E54E-B4E0-5235A32F8352}">
  <cacheSource type="worksheet">
    <worksheetSource ref="A1:D236" sheet="UK" r:id="rId2"/>
  </cacheSource>
  <cacheFields count="4">
    <cacheField name="Country" numFmtId="0">
      <sharedItems/>
    </cacheField>
    <cacheField name="Number" numFmtId="3">
      <sharedItems containsMixedTypes="1" containsNumber="1" containsInteger="1" minValue="10" maxValue="8841717" count="207">
        <n v="8841717"/>
        <n v="29599"/>
        <n v="12784"/>
        <n v="80160"/>
        <n v="30157"/>
        <n v="21995"/>
        <s v=".."/>
        <n v="51"/>
        <n v="12882"/>
        <n v="477"/>
        <n v="3275"/>
        <n v="9296"/>
        <n v="1467"/>
        <n v="555"/>
        <n v="131542"/>
        <n v="17790"/>
        <n v="2562"/>
        <n v="1697"/>
        <n v="5133"/>
        <n v="228353"/>
        <n v="16620"/>
        <n v="3881"/>
        <n v="36822"/>
        <n v="1189"/>
        <n v="3772"/>
        <n v="379"/>
        <n v="3316"/>
        <n v="6943"/>
        <n v="2880"/>
        <n v="55772"/>
        <n v="238"/>
        <n v="4698"/>
        <n v="72586"/>
        <n v="193"/>
        <n v="3951"/>
        <n v="1048"/>
        <n v="1069"/>
        <n v="9026"/>
        <n v="91545"/>
        <n v="748"/>
        <n v="139"/>
        <n v="303"/>
        <n v="16350"/>
        <n v="6290"/>
        <n v="207278"/>
        <n v="98384"/>
        <n v="22703"/>
        <n v="126"/>
        <n v="7838"/>
        <n v="637"/>
        <n v="6997"/>
        <n v="7402"/>
        <n v="2184"/>
        <n v="63160"/>
        <n v="51552"/>
        <n v="15329"/>
        <n v="17194"/>
        <n v="29459"/>
        <n v="398"/>
        <n v="5616"/>
        <n v="1217"/>
        <n v="7725"/>
        <n v="39980"/>
        <n v="776"/>
        <n v="255"/>
        <n v="15604"/>
        <n v="7674"/>
        <n v="13655"/>
        <n v="350"/>
        <n v="793"/>
        <n v="5537"/>
        <n v="11745"/>
        <n v="160991"/>
        <n v="70"/>
        <n v="321"/>
        <n v="9998"/>
        <n v="2777"/>
        <n v="300983"/>
        <n v="113637"/>
        <n v="9801"/>
        <n v="59959"/>
        <n v="48"/>
        <n v="8206"/>
        <n v="859"/>
        <n v="2072"/>
        <n v="2108"/>
        <n v="19233"/>
        <n v="278"/>
        <n v="559"/>
        <n v="84155"/>
        <n v="1823"/>
        <n v="836524"/>
        <n v="8481"/>
        <n v="90499"/>
        <n v="74719"/>
        <n v="402089"/>
        <n v="8681"/>
        <n v="16077"/>
        <n v="170454"/>
        <n v="144196"/>
        <n v="45243"/>
        <n v="5182"/>
        <n v="4452"/>
        <n v="141020"/>
        <n v="148"/>
        <n v="11523"/>
        <n v="927"/>
        <n v="586"/>
        <n v="98882"/>
        <n v="14043"/>
        <n v="696"/>
        <n v="3151"/>
        <n v="14499"/>
        <n v="25"/>
        <n v="158854"/>
        <n v="1714"/>
        <n v="918"/>
        <n v="14652"/>
        <n v="65253"/>
        <n v="329"/>
        <n v="336"/>
        <n v="29466"/>
        <n v="190"/>
        <n v="35788"/>
        <n v="8610"/>
        <n v="352"/>
        <n v="1492"/>
        <n v="920"/>
        <n v="6417"/>
        <n v="35765"/>
        <n v="5221"/>
        <n v="10710"/>
        <n v="2171"/>
        <n v="24"/>
        <n v="70487"/>
        <n v="72604"/>
        <n v="98"/>
        <n v="62091"/>
        <n v="332"/>
        <n v="177"/>
        <n v="209417"/>
        <n v="14952"/>
        <n v="2813"/>
        <n v="529324"/>
        <n v="629"/>
        <n v="982"/>
        <n v="668"/>
        <n v="6383"/>
        <n v="138905"/>
        <n v="874291"/>
        <n v="147271"/>
        <n v="2218"/>
        <n v="5548"/>
        <n v="2801"/>
        <n v="10"/>
        <n v="231358"/>
        <n v="48399"/>
        <n v="3919"/>
        <n v="2391"/>
        <n v="4974"/>
        <n v="8064"/>
        <n v="6565"/>
        <n v="842"/>
        <n v="31574"/>
        <n v="1750"/>
        <n v="7385"/>
        <n v="3178"/>
        <n v="32613"/>
        <n v="46300"/>
        <n v="89422"/>
        <n v="1883"/>
        <n v="297"/>
        <n v="119953"/>
        <n v="210470"/>
        <n v="131496"/>
        <n v="138904"/>
        <n v="16200"/>
        <n v="389"/>
        <n v="1307"/>
        <n v="32624"/>
        <n v="17594"/>
        <n v="8158"/>
        <n v="372"/>
        <n v="2598"/>
        <n v="41046"/>
        <n v="1646"/>
        <n v="1428"/>
        <n v="243"/>
        <n v="20796"/>
        <n v="5415"/>
        <n v="75791"/>
        <n v="642"/>
        <n v="89"/>
        <n v="63140"/>
        <n v="19197"/>
        <n v="10095"/>
        <n v="43139"/>
        <n v="190491"/>
        <n v="109"/>
        <n v="1206"/>
        <n v="2347"/>
        <n v="137"/>
        <n v="8062"/>
        <n v="30518"/>
        <n v="15910"/>
        <n v="28414"/>
        <n v="117873"/>
      </sharedItems>
    </cacheField>
    <cacheField name="Share" numFmtId="0">
      <sharedItems containsSemiMixedTypes="0" containsString="0" containsNumber="1" minValue="0" maxValue="1"/>
    </cacheField>
    <cacheField name="Area" numFmtId="0">
      <sharedItems count="10">
        <b v="0"/>
        <s v="Asia"/>
        <s v="East Europe"/>
        <s v="North Africa"/>
        <s v="West Europe"/>
        <s v="Sub-Saharian Africa"/>
        <s v="Latin America"/>
        <s v="Oceania"/>
        <s v="Middle-East"/>
        <s v="North America"/>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ano, Armando" refreshedDate="43126.776952430555" createdVersion="6" refreshedVersion="6" minRefreshableVersion="3" recordCount="235" xr:uid="{5AC488A2-3458-B746-A826-32A8F8317AA7}">
  <cacheSource type="worksheet">
    <worksheetSource ref="A1:D236" sheet="Italy" r:id="rId2"/>
  </cacheSource>
  <cacheFields count="4">
    <cacheField name="Country" numFmtId="0">
      <sharedItems/>
    </cacheField>
    <cacheField name="Number" numFmtId="3">
      <sharedItems containsMixedTypes="1" containsNumber="1" containsInteger="1" minValue="2" maxValue="5907461"/>
    </cacheField>
    <cacheField name="Share" numFmtId="0">
      <sharedItems containsSemiMixedTypes="0" containsString="0" containsNumber="1" minValue="0" maxValue="1" count="186">
        <n v="1"/>
        <n v="0"/>
        <n v="1.1312812729529658E-3"/>
        <n v="7.7100466681032681E-2"/>
        <n v="3.8706984269553366E-3"/>
        <n v="2.2344624873528577E-5"/>
        <n v="3.2179645367104415E-4"/>
        <n v="3.8933816067511914E-6"/>
        <n v="1.2606092532815706E-2"/>
        <n v="2.1633659536643575E-4"/>
        <n v="3.4192354380333614E-3"/>
        <n v="2.8130528496083172E-3"/>
        <n v="1.2204904949859169E-4"/>
        <n v="1.5912081349330957E-5"/>
        <n v="8.4638730581547646E-6"/>
        <n v="1.6714964347627516E-2"/>
        <n v="5.5780309002463153E-3"/>
        <n v="7.9914196640485657E-3"/>
        <n v="4.0626590679142865E-6"/>
        <n v="4.4198345109684175E-4"/>
        <n v="5.9247111407083351E-6"/>
        <n v="2.7040381646192841E-3"/>
        <n v="1.9130045886041397E-3"/>
        <n v="7.448208291176192E-6"/>
        <n v="1.7950181981734623E-2"/>
        <n v="5.4168787572190492E-6"/>
        <n v="9.9374333575795084E-3"/>
        <n v="2.007969244316636E-3"/>
        <n v="1.7334012023100957E-4"/>
        <n v="1.0610311265702812E-3"/>
        <n v="2.2767818526436316E-4"/>
        <n v="1.9734366422393648E-3"/>
        <n v="4.3993519381676834E-3"/>
        <n v="4.0965145601469058E-5"/>
        <n v="9.6826707785290498E-5"/>
        <n v="2.1405134964073399E-3"/>
        <n v="3.4525661701363751E-2"/>
        <n v="6.8095244302078337E-3"/>
        <n v="6.2632660630345251E-6"/>
        <n v="5.8299157624570018E-4"/>
        <n v="2.5967162542418813E-4"/>
        <n v="4.4018911000851292E-3"/>
        <n v="4.2561432060237046E-3"/>
        <n v="5.7650824948315355E-3"/>
        <n v="1.1189240182880598E-4"/>
        <n v="1.7919712038725266E-3"/>
        <n v="2.1498237567713101E-5"/>
        <n v="1.0485045944442122E-3"/>
        <n v="5.5759995707123583E-4"/>
        <n v="1.5234971504678576E-5"/>
        <n v="5.7892891717778584E-5"/>
        <n v="7.2809621595470537E-3"/>
        <n v="1.5214996764261329E-2"/>
        <n v="1.8687893157483391E-2"/>
        <n v="2.1469460399315375E-3"/>
        <n v="2.0821127723060721E-5"/>
        <n v="2.3414458428079338E-3"/>
        <n v="2.3800411039531197E-4"/>
        <n v="5.2365982610803521E-3"/>
        <n v="4.8684197830506202E-4"/>
        <n v="2.3151570530893052E-2"/>
        <n v="6.6018209853607165E-5"/>
        <n v="2.6085656765232983E-4"/>
        <n v="2.1059808943300683E-3"/>
        <n v="3.7898345837577257E-2"/>
        <n v="8.0179962254511711E-3"/>
        <n v="2.9980731146595804E-3"/>
        <n v="2.7084393786095246E-6"/>
        <n v="3.6767064564624297E-4"/>
        <n v="6.7152368843399898E-4"/>
        <n v="1.3457558162466074E-4"/>
        <n v="1.2695809587232146E-5"/>
        <n v="1.2103338473161312E-4"/>
        <n v="3.0639220470520247E-5"/>
        <n v="4.0000264072839417E-4"/>
        <n v="2.2200739031539947E-3"/>
        <n v="3.554826684425001E-5"/>
        <n v="2.349605016435995E-2"/>
        <n v="5.4405776017818822E-4"/>
        <n v="2.4860087946412175E-3"/>
        <n v="6.6983091382236798E-4"/>
        <n v="6.2497238661414782E-4"/>
        <n v="6.688152490553895E-4"/>
        <n v="5.9585666329409536E-5"/>
        <n v="1.4270089976048932E-3"/>
        <n v="5.1511131431929895E-4"/>
        <n v="6.6322909283700728E-4"/>
        <n v="6.2717299360926806E-4"/>
        <n v="8.4638730581547638E-7"/>
        <n v="9.3441158562028594E-5"/>
        <n v="2.2835529510901553E-4"/>
        <n v="4.4689249747057154E-5"/>
        <n v="5.5116741354703828E-4"/>
        <n v="1.2204904949859169E-3"/>
        <n v="5.2476012960559533E-6"/>
        <n v="3.4549529823387745E-4"/>
        <n v="6.2393979410105289E-3"/>
        <n v="2.2683179795854768E-5"/>
        <n v="9.7249901438198241E-4"/>
        <n v="8.2658184285939421E-4"/>
        <n v="4.1015928839817985E-4"/>
        <n v="2.945427824237858E-5"/>
        <n v="1.0545985830460836E-4"/>
        <n v="5.7554336795452392E-6"/>
        <n v="7.1942920994315493E-4"/>
        <n v="3.3195310134082984E-4"/>
        <n v="1.1646289328020955E-4"/>
        <n v="1.6362359396024789E-3"/>
        <n v="1.5204501561669219E-3"/>
        <n v="2.2006069951202387E-6"/>
        <n v="2.7846142361329172E-4"/>
        <n v="4.7228411664503581E-5"/>
        <n v="3.935700972041965E-4"/>
        <n v="7.3249404439572258E-2"/>
        <n v="1.4760994613421908E-4"/>
        <n v="7.5836302601066692E-5"/>
        <n v="3.3855492232619057E-7"/>
        <n v="3.0571509486055005E-4"/>
        <n v="2.2451269674061327E-3"/>
        <n v="1.5505815442539529E-4"/>
        <n v="2.0228656608989887E-4"/>
        <n v="1.8248110313381672E-4"/>
        <n v="9.690796096664879E-3"/>
        <n v="3.4109408424363698E-4"/>
        <n v="8.8024279804809547E-6"/>
        <n v="1.460576718153535E-2"/>
        <n v="1.1849422281416671E-6"/>
        <n v="1.7571000468729291E-4"/>
        <n v="4.5400215083942153E-4"/>
        <n v="1.9988113336677129E-2"/>
        <n v="2.4711123780588647E-2"/>
        <n v="2.0436529331298168E-2"/>
        <n v="1.104873989011523E-3"/>
        <n v="1.3711474354210718E-5"/>
        <n v="6.7710984465238109E-4"/>
        <n v="2.8735356864818914E-2"/>
        <n v="0.17597814018577523"/>
        <n v="1.3909528983771539E-2"/>
        <n v="1.3389847178000837E-4"/>
        <n v="6.7710984465238115E-7"/>
        <n v="3.724104145588096E-6"/>
        <n v="3.3855492232619055E-6"/>
        <n v="1.1680144820253574E-5"/>
        <n v="3.294139394233834E-4"/>
        <n v="1.6555335701750717E-4"/>
        <n v="1.4609829840603264E-2"/>
        <n v="7.8514272036666853E-3"/>
        <n v="1.684310738572798E-4"/>
        <n v="2.3715772308949648E-4"/>
        <n v="9.7503817629942882E-5"/>
        <n v="1.894045512953873E-3"/>
        <n v="8.0931554182075852E-4"/>
        <n v="1.9905336658168375E-3"/>
        <n v="9.7436106645477645E-4"/>
        <n v="5.4825584121503297E-3"/>
        <n v="1.4657566084651257E-2"/>
        <n v="6.7203152081748819E-5"/>
        <n v="5.0190767234857753E-4"/>
        <n v="6.0939886018714301E-6"/>
        <n v="1.1041968791668706E-3"/>
        <n v="3.4135815708305144E-2"/>
        <n v="1.0434262706093193E-3"/>
        <n v="3.1993440159825007E-5"/>
        <n v="1.2580193081257752E-2"/>
        <n v="1.6993764326163135E-3"/>
        <n v="1.3542196893047622E-5"/>
        <n v="8.8735245141694549E-4"/>
        <n v="3.554826684425001E-6"/>
        <n v="2.8607890936563104E-5"/>
        <n v="1.8546885032334533E-2"/>
        <n v="3.5296043427116997E-3"/>
        <n v="3.5378989383086911E-5"/>
        <n v="1.0156647669785716E-6"/>
        <n v="1.6656902178448577E-4"/>
        <n v="4.0020577368178989E-2"/>
        <n v="6.364832539732383E-5"/>
        <n v="1.2227588129655024E-2"/>
        <n v="2.7626081661817148E-4"/>
        <n v="9.4185979391146219E-3"/>
        <n v="1.29175630613558E-3"/>
        <n v="4.3216535834938227E-4"/>
        <n v="8.4352651672182002E-3"/>
        <n v="9.0563441722255977E-4"/>
        <n v="4.5197082130546438E-5"/>
        <n v="1.5048766297399172E-4"/>
        <n v="1.5167260520213338E-4"/>
      </sharedItems>
    </cacheField>
    <cacheField name="Area" numFmtId="0">
      <sharedItems count="10">
        <b v="0"/>
        <s v="Asia"/>
        <s v="East Europe"/>
        <s v="North Africa"/>
        <s v="West Europe"/>
        <s v="Sub-Saharian Africa"/>
        <s v="Latin America"/>
        <s v="Oceania"/>
        <s v="Middle-East"/>
        <s v="North America"/>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ano, Armando" refreshedDate="43126.779638541666" createdVersion="6" refreshedVersion="6" minRefreshableVersion="3" recordCount="235" xr:uid="{D6F36DE4-3607-F046-8F78-C22E9E024B2B}">
  <cacheSource type="worksheet">
    <worksheetSource ref="A1:D236" sheet="France" r:id="rId2"/>
  </cacheSource>
  <cacheFields count="4">
    <cacheField name="Country" numFmtId="0">
      <sharedItems/>
    </cacheField>
    <cacheField name="Number" numFmtId="3">
      <sharedItems containsMixedTypes="1" containsNumber="1" containsInteger="1" minValue="2" maxValue="7902783"/>
    </cacheField>
    <cacheField name="Share" numFmtId="0">
      <sharedItems containsSemiMixedTypes="0" containsString="0" containsNumber="1" minValue="0" maxValue="1" count="195">
        <n v="1"/>
        <n v="0"/>
        <n v="6.1143017592663247E-4"/>
        <n v="8.5995022259879839E-4"/>
        <n v="0.18378449718282788"/>
        <n v="2.5307540394314259E-7"/>
        <n v="1.26031551163685E-4"/>
        <n v="2.7344797396056555E-3"/>
        <n v="1.1388393177441415E-6"/>
        <n v="7.7187998202658475E-6"/>
        <n v="1.6629584793103897E-3"/>
        <n v="2.451288362593279E-3"/>
        <n v="1.2653770197157127E-6"/>
        <n v="1.0724070242090667E-3"/>
        <n v="1.6132291624355623E-3"/>
        <n v="5.280418303273669E-4"/>
        <n v="5.5676588867491365E-6"/>
        <n v="2.0499107719394546E-5"/>
        <n v="6.414196112938948E-4"/>
        <n v="9.7434030518109882E-6"/>
        <n v="4.3668160950389247E-4"/>
        <n v="1.9682686466273969E-2"/>
        <n v="1.0123016157725703E-6"/>
        <n v="2.6223673356588432E-3"/>
        <n v="1.4551835726730697E-5"/>
        <n v="1.1008780071526702E-5"/>
        <n v="4.0416142009719867E-4"/>
        <n v="1.7905084828977336E-3"/>
        <n v="5.0615080788628509E-6"/>
        <n v="7.3741111200952879E-3"/>
        <n v="6.0738096946354212E-6"/>
        <n v="2.264139101377325E-3"/>
        <n v="1.122769029593752E-3"/>
        <n v="2.39662407534156E-4"/>
        <n v="2.8635481956166579E-3"/>
        <n v="8.1371334629838626E-3"/>
        <n v="1.044100540278026E-2"/>
        <n v="3.3061770771132142E-3"/>
        <n v="1.1768006283356129E-5"/>
        <n v="2.1475978778615077E-3"/>
        <n v="9.5282889584593169E-4"/>
        <n v="1.8499812028243722E-3"/>
        <n v="1.4136412451158029E-2"/>
        <n v="6.6052680429160211E-5"/>
        <n v="2.0246032315451407E-6"/>
        <n v="3.4980082333021163E-3"/>
        <n v="4.7059371363227355E-3"/>
        <n v="8.9245775823529501E-3"/>
        <n v="5.0615080788628517E-7"/>
        <n v="9.6548266604308886E-5"/>
        <n v="1.1553271803110372E-2"/>
        <n v="1.296884907506634E-3"/>
        <n v="6.1396092996606388E-4"/>
        <n v="1.3210536085832042E-4"/>
        <n v="1.1697145170252049E-3"/>
        <n v="9.855895068863715E-3"/>
        <n v="8.3236500356899585E-4"/>
        <n v="8.4400647215038043E-4"/>
        <n v="8.2755657089407617E-4"/>
        <n v="4.4844961578724863E-4"/>
        <n v="5.3120527287665626E-4"/>
        <n v="3.9741696058211394E-3"/>
        <n v="1.4298760322787555E-4"/>
        <n v="4.9982392278770655E-5"/>
        <n v="8.1743355473635045E-5"/>
        <n v="1.1666776121778873E-4"/>
        <n v="1.1142910035616567E-3"/>
        <n v="6.3268850985785636E-7"/>
        <n v="1.9992956911508261E-5"/>
        <n v="4.9172550986152598E-4"/>
        <n v="2.5408770555891513E-3"/>
        <n v="2.4485045331499043E-4"/>
        <n v="9.7408722977715574E-4"/>
        <n v="3.0011959078213333E-2"/>
        <n v="8.6007676030077002E-4"/>
        <n v="8.8576391380099899E-6"/>
        <n v="1.6557458302980102E-3"/>
        <n v="1.5184524236588553E-6"/>
        <n v="3.8454807629160511E-4"/>
        <n v="3.8805317063621766E-3"/>
        <n v="3.9365879083355827E-4"/>
        <n v="6.0636866784776952E-4"/>
        <n v="9.5494207546885698E-3"/>
        <n v="7.5163394971113336E-5"/>
        <n v="1.3554718635194717E-3"/>
        <n v="4.9223166066941231E-5"/>
        <n v="6.1739010168949341E-3"/>
        <n v="6.3534580159925935E-4"/>
        <n v="2.9273231974103302E-3"/>
        <n v="7.8605220464740078E-4"/>
        <n v="1.2624666525703667E-3"/>
        <n v="1.1813559856065894E-3"/>
        <n v="4.7221592697154917E-2"/>
        <n v="6.630575583310335E-5"/>
        <n v="2.7459946704850684E-3"/>
        <n v="1.8525119568638037E-4"/>
        <n v="3.3165531686748834E-4"/>
        <n v="2.2447788329756744E-4"/>
        <n v="9.4144050266849031E-5"/>
        <n v="9.2499060141218608E-5"/>
        <n v="5.4752863643098889E-3"/>
        <n v="3.5848130968546142E-4"/>
        <n v="6.0583720949948898E-3"/>
        <n v="1.0072401076937074E-4"/>
        <n v="3.0191895690416905E-4"/>
        <n v="3.4165179532324246E-6"/>
        <n v="3.3608413643649335E-4"/>
        <n v="1.6554927548940671E-3"/>
        <n v="1.5466576774283185E-2"/>
        <n v="1.3539534110958127E-5"/>
        <n v="3.2583458257679605E-4"/>
        <n v="9.7058213543254317E-3"/>
        <n v="6.2889237879870926E-5"/>
        <n v="2.2823605304612311E-3"/>
        <n v="5.6955885034423951E-3"/>
        <n v="1.6158864541769653E-3"/>
        <n v="3.2046938401320141E-3"/>
        <n v="1.832265924548352E-4"/>
        <n v="1.8018968760751751E-4"/>
        <n v="0.11901528866476531"/>
        <n v="1.656378518807868E-4"/>
        <n v="6.0611559244382641E-5"/>
        <n v="2.2017560143053404E-5"/>
        <n v="1.7006667144979181E-4"/>
        <n v="5.6314338885428087E-3"/>
        <n v="2.5143041381751213E-4"/>
        <n v="8.3008732493350767E-5"/>
        <n v="7.0671306551122555E-4"/>
        <n v="7.4075170734157832E-4"/>
        <n v="5.2272724684456092E-4"/>
        <n v="1.379260951490127E-5"/>
        <n v="3.0546201255937308E-3"/>
        <n v="6.5419991919302356E-5"/>
        <n v="3.2899802512608534E-6"/>
        <n v="1.3248497396423512E-4"/>
        <n v="1.5006106076808638E-3"/>
        <n v="1.9555136462686626E-3"/>
        <n v="1.4342415829967746E-2"/>
        <n v="9.1613296227417609E-2"/>
        <n v="6.4534228005501356E-6"/>
        <n v="1.8854117593764122E-5"/>
        <n v="2.6593163446345419E-3"/>
        <n v="8.4248801972672163E-4"/>
        <n v="1.1534923836324495E-2"/>
        <n v="8.220521808583129E-3"/>
        <n v="7.9554253229526862E-4"/>
        <n v="6.1003826120494518E-4"/>
        <n v="3.5430556552039958E-6"/>
        <n v="2.1511409335167119E-6"/>
        <n v="2.8091369837688824E-5"/>
        <n v="2.8597520645575109E-5"/>
        <n v="3.1963423518018908E-4"/>
        <n v="1.5141627955620192E-2"/>
        <n v="1.0880723917131472E-2"/>
        <n v="7.6555309692800621E-5"/>
        <n v="1.6702976660247409E-4"/>
        <n v="2.9318785546813067E-4"/>
        <n v="5.7195041291150219E-4"/>
        <n v="3.3292069388720405E-4"/>
        <n v="2.4181354846767271E-4"/>
        <n v="6.6533523696652179E-4"/>
        <n v="3.9106350256612132E-2"/>
        <n v="6.1485934765006202E-3"/>
        <n v="1.2755000358734384E-4"/>
        <n v="4.1200675761943607E-4"/>
        <n v="3.1321877369023038E-3"/>
        <n v="2.5307540394314254E-6"/>
        <n v="1.2923295502356574E-3"/>
        <n v="1.2238093846180517E-2"/>
        <n v="2.1526593859403707E-3"/>
        <n v="3.1254812386978105E-5"/>
        <n v="5.7650577018247872E-4"/>
        <n v="2.3315836965281723E-3"/>
        <n v="1.3919147216872841E-6"/>
        <n v="3.0524689846602141E-3"/>
        <n v="1.2147619389270842E-5"/>
        <n v="5.2766221722145224E-5"/>
        <n v="4.9919882653996703E-2"/>
        <n v="3.8208059110315946E-2"/>
        <n v="2.6952530519944682E-5"/>
        <n v="8.8576391380099895E-7"/>
        <n v="7.4404168759283919E-5"/>
        <n v="2.0399142934837008E-3"/>
        <n v="1.0059747306739916E-4"/>
        <n v="2.3809460540672824E-2"/>
        <n v="8.2629119387436052E-5"/>
        <n v="6.9246492026922664E-3"/>
        <n v="3.1280119927372418E-4"/>
        <n v="1.4146915080421669E-4"/>
        <n v="9.4903276478678462E-5"/>
        <n v="8.14017036783118E-4"/>
        <n v="1.6178730960979191E-2"/>
        <n v="6.2509624773956211E-5"/>
        <n v="4.4288195690049946E-5"/>
        <n v="8.7943702870242038E-5"/>
      </sharedItems>
    </cacheField>
    <cacheField name="Area" numFmtId="0">
      <sharedItems count="10">
        <b v="0"/>
        <s v="Asia"/>
        <s v="East Europe"/>
        <s v="North Africa"/>
        <s v="West Europe"/>
        <s v="Sub-Saharian Africa"/>
        <s v="Latin America"/>
        <s v="Oceania"/>
        <s v="Middle-East"/>
        <s v="North America"/>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ano, Armando" refreshedDate="43126.785437962964" createdVersion="6" refreshedVersion="6" minRefreshableVersion="3" recordCount="235" xr:uid="{11E8A6C2-B85D-FD43-A404-D29A686498C3}">
  <cacheSource type="worksheet">
    <worksheetSource ref="A1:D236" sheet="Germany" r:id="rId2"/>
  </cacheSource>
  <cacheFields count="4">
    <cacheField name="Country" numFmtId="0">
      <sharedItems/>
    </cacheField>
    <cacheField name="Number" numFmtId="3">
      <sharedItems containsMixedTypes="1" containsNumber="1" containsInteger="1" minValue="24" maxValue="12165083"/>
    </cacheField>
    <cacheField name="Share" numFmtId="0">
      <sharedItems containsSemiMixedTypes="0" containsString="0" containsNumber="1" minValue="0" maxValue="1" count="138">
        <n v="1"/>
        <n v="9.7698470285817202E-3"/>
        <n v="1.7402265155116493E-4"/>
        <n v="8.2180285987362347E-3"/>
        <n v="1.4880293048555443E-3"/>
        <n v="1.9193457208635568E-3"/>
        <n v="0"/>
        <n v="1.5288839377421428E-3"/>
        <n v="1.0399435827934754E-3"/>
        <n v="1.1457381753992143E-3"/>
        <n v="2.1245395530799092E-2"/>
        <n v="1.581904537765998E-3"/>
        <n v="6.2482105547491949E-4"/>
        <n v="2.1057809469939496E-3"/>
        <n v="2.8823477817619494E-3"/>
        <n v="1.7657092845153625E-4"/>
        <n v="4.4224934593541202E-4"/>
        <n v="1.6482419396563096E-2"/>
        <n v="5.2698366299679172E-3"/>
        <n v="8.6876513707304752E-3"/>
        <n v="1.2733164253790952E-4"/>
        <n v="5.7706141421312126E-5"/>
        <n v="2.2219330521624885E-4"/>
        <n v="1.6410081213584814E-3"/>
        <n v="1.6243210177850822E-3"/>
        <n v="2.6058186368313313E-5"/>
        <n v="1.3147464756302937E-3"/>
        <n v="8.4429345858141706E-3"/>
        <n v="1.8240730457819317E-3"/>
        <n v="3.4664786093115845E-4"/>
        <n v="1.5593810580659417E-4"/>
        <n v="3.3283784418075899E-4"/>
        <n v="1.7277646194440267E-2"/>
        <n v="1.1981833580584694E-3"/>
        <n v="1.5273220906096571E-4"/>
        <n v="4.4830027053658413E-2"/>
        <n v="2.4660744197141935E-4"/>
        <n v="7.1968271815325878E-4"/>
        <n v="2.1421144434444054E-3"/>
        <n v="9.1466700227199431E-4"/>
        <n v="6.9987192031488812E-4"/>
        <n v="1.9258397168354709E-3"/>
        <n v="1.0974031167728162E-4"/>
        <n v="1.2070612259694406E-3"/>
        <n v="9.6694777996993522E-4"/>
        <n v="1.7162233911597643E-3"/>
        <n v="1.3435173438602927E-3"/>
        <n v="1.2025976312697579E-2"/>
        <n v="4.2991897383684108E-5"/>
        <n v="3.6440359675310067E-4"/>
        <n v="1.8873689558879295E-3"/>
        <n v="2.4860496225138783E-3"/>
        <n v="1.773798008612025E-2"/>
        <n v="1.725430068993364E-4"/>
        <n v="3.4886732790890125E-4"/>
        <n v="1.3037313432222371E-4"/>
        <n v="1.1870038206890985E-4"/>
        <n v="1.4248813592147296E-2"/>
        <n v="1.4862208502810871E-4"/>
        <n v="5.6325961771078754E-3"/>
        <n v="1.6197176788682822E-3"/>
        <n v="1.1343531318282004E-2"/>
        <n v="9.4885501397729884E-3"/>
        <n v="9.3801250677862211E-4"/>
        <n v="1.2288448833435825E-3"/>
        <n v="3.418595664328801E-2"/>
        <n v="1.8807927574353582E-4"/>
        <n v="2.7283825354911264E-3"/>
        <n v="1.0443003142683038E-3"/>
        <n v="8.3869300357424612E-2"/>
        <n v="1.2399422182322966E-3"/>
        <n v="6.901227061089513E-3"/>
        <n v="2.9642214524964604E-4"/>
        <n v="2.5329872389691054E-3"/>
        <n v="6.5598401589204115E-3"/>
        <n v="1.6234989929785106E-4"/>
        <n v="3.6859592326661479E-4"/>
        <n v="2.5236161561741914E-5"/>
        <n v="4.1103706402989609E-3"/>
        <n v="1.7270741186065069E-3"/>
        <n v="1.3127736160945224E-4"/>
        <n v="5.062850783673239E-4"/>
        <n v="1.1952240687548125E-4"/>
        <n v="6.1898467934826259E-5"/>
        <n v="1.5066892679647152E-3"/>
        <n v="1.9728595357713548E-6"/>
        <n v="9.4481887217703325E-3"/>
        <n v="1.8758606085959298E-4"/>
        <n v="3.2354896386650218E-4"/>
        <n v="1.1488700899122514E-2"/>
        <n v="2.6724026461636145E-4"/>
        <n v="1.2527658052148102E-4"/>
        <n v="7.7763546701654237E-5"/>
        <n v="2.1957926633135181E-3"/>
        <n v="7.2888939598685846E-4"/>
        <n v="4.1382372812417308E-3"/>
        <n v="6.0418823282997741E-5"/>
        <n v="4.1964366375469859E-4"/>
        <n v="1.5314322146425142E-3"/>
        <n v="4.6394258058083124E-3"/>
        <n v="0.15919768077209173"/>
        <n v="8.1212762790027811E-3"/>
        <n v="2.4051623815472527E-3"/>
        <n v="1.9130983323336142E-3"/>
        <n v="4.867882940050635E-2"/>
        <n v="8.9119901606918753E-2"/>
        <n v="1.0168446857288191E-4"/>
        <n v="3.0883471982887415E-4"/>
        <n v="3.4368857162750144E-4"/>
        <n v="8.7982959096949854E-3"/>
        <n v="2.6847330182621851E-4"/>
        <n v="2.3526349964073405E-4"/>
        <n v="3.5346244657763533E-3"/>
        <n v="3.2774951062808201E-3"/>
        <n v="6.0690091469166297E-4"/>
        <n v="1.5148273135497719E-3"/>
        <n v="8.2941480958247469E-3"/>
        <n v="3.8529946733614558E-3"/>
        <n v="1.6487351545402527E-3"/>
        <n v="6.9525214090195688E-3"/>
        <n v="4.3795015619704364E-3"/>
        <n v="2.3905303399902821E-3"/>
        <n v="6.2685967699521658E-3"/>
        <n v="1.1753310684357845E-3"/>
        <n v="7.5626282204568603E-5"/>
        <n v="3.409019075332244E-3"/>
        <n v="0.13658665543013557"/>
        <n v="5.4623548396669382E-4"/>
        <n v="2.1372644970856343E-4"/>
        <n v="2.1539269399148367E-2"/>
        <n v="8.5243972441453961E-3"/>
        <n v="1.1347148227430919E-2"/>
        <n v="2.8129688880873234E-4"/>
        <n v="3.4863716096306123E-3"/>
        <n v="7.5050864839968626E-4"/>
        <n v="9.3166647527189086E-3"/>
        <n v="2.384693963863625E-4"/>
        <n v="8.2942302983054044E-5"/>
      </sharedItems>
    </cacheField>
    <cacheField name="Area" numFmtId="0">
      <sharedItems count="10">
        <b v="0"/>
        <s v="Asia"/>
        <s v="East Europe"/>
        <s v="North Africa"/>
        <s v="West Europe"/>
        <s v="Sub-Saharian Africa"/>
        <s v="Latin America"/>
        <s v="Oceania"/>
        <s v="Middle-East"/>
        <s v="North America"/>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rmando Miano" refreshedDate="42991.52651851852" createdVersion="4" refreshedVersion="4" minRefreshableVersion="3" recordCount="215" xr:uid="{3F8EB4D4-34A1-B141-9BFD-78AC07E162D7}">
  <cacheSource type="worksheet">
    <worksheetSource ref="A1:D216" sheet="Sweden" r:id="rId2"/>
  </cacheSource>
  <cacheFields count="4">
    <cacheField name="Country" numFmtId="0">
      <sharedItems count="215">
        <s v="Baltic states"/>
        <s v="Cayman Islands"/>
        <s v="Cook Islands"/>
        <s v="French Guiana"/>
        <s v="Guam"/>
        <s v="Macau"/>
        <s v="Martinique"/>
        <s v="New Caledonia"/>
        <s v="Niue"/>
        <s v="Puerto Rico"/>
        <s v="Sweden"/>
        <s v="Tokelau"/>
        <s v="Turks and Caicos Islands"/>
        <s v="Tuvalu"/>
        <s v="Serbia (SCG SRB MNE)"/>
        <s v="Finland"/>
        <s v="Iraq"/>
        <s v="Syria"/>
        <s v="Poland"/>
        <s v="Iran"/>
        <s v="Former Yugoslavia"/>
        <s v="Somalia"/>
        <s v="Bosnia and Herzegovina"/>
        <s v="Germany"/>
        <s v="Turkey"/>
        <s v="Norway"/>
        <s v="Denmark"/>
        <s v="Thailand"/>
        <s v="Afghanistan"/>
        <s v="Eritrea"/>
        <s v="China"/>
        <s v="Chile"/>
        <s v="Romania"/>
        <s v="Lebanon"/>
        <s v="United Kingdom"/>
        <s v="India"/>
        <s v="United States"/>
        <s v="Russia"/>
        <s v="Viet Nam"/>
        <s v="Ethiopia"/>
        <s v="Hungary"/>
        <s v="Greece"/>
        <s v="Philippines"/>
        <s v="Colombia"/>
        <s v="Pakistan"/>
        <s v="Lithuania"/>
        <s v="Italy"/>
        <s v="Korea"/>
        <s v="Netherlands"/>
        <s v="Estonia"/>
        <s v="Spain"/>
        <s v="Serbia"/>
        <s v="France"/>
        <s v="Morocco"/>
        <s v="Bulgaria"/>
        <s v="Croatia"/>
        <s v="Peru"/>
        <s v="Bangladesh"/>
        <s v="Brazil"/>
        <s v="Ukraine"/>
        <s v="Latvia"/>
        <s v="Sri Lanka"/>
        <s v="Former Yug. Rep. of Macedonia"/>
        <s v="Egypt"/>
        <s v="Serbia and Montenegro"/>
        <s v="Austria"/>
        <s v="Palestinian administrative areas"/>
        <s v="Former USSR"/>
        <s v="Iceland"/>
        <s v="Former Czechoslovakia"/>
        <s v="Tunisia"/>
        <s v="Gambia"/>
        <s v="Nigeria"/>
        <s v="Bolivia"/>
        <s v="Uganda"/>
        <s v="Australia"/>
        <s v="Jordan"/>
        <s v="Kenya"/>
        <s v="Saudi Arabia"/>
        <s v="Sudan"/>
        <s v="Uzbekistan"/>
        <s v="Canada"/>
        <s v="Switzerland"/>
        <s v="Portugal"/>
        <s v="Democratic Republic of the Congo"/>
        <s v="Argentina"/>
        <s v="Japan"/>
        <s v="Algeria"/>
        <s v="El Salvador"/>
        <s v="Azerbaijan"/>
        <s v="Burundi"/>
        <s v="Belarus"/>
        <s v="Cuba"/>
        <s v="Libya"/>
        <s v="Armenia"/>
        <s v="Ghana"/>
        <s v="Israel"/>
        <s v="Mongolia"/>
        <s v="Albania"/>
        <s v="Ireland"/>
        <s v="South Africa"/>
        <s v="Belgium"/>
        <s v="Mexico"/>
        <s v="Indonesia"/>
        <s v="Ecuador"/>
        <s v="Kuwait"/>
        <s v="Uruguay"/>
        <s v="Kazakhstan"/>
        <s v="Czech Republic"/>
        <s v="United Arab Emirates"/>
        <s v="Tanzania"/>
        <s v="Slovak Republic"/>
        <s v="Myanmar"/>
        <s v="Malaysia"/>
        <s v="Yemen"/>
        <s v="Chinese Taipei"/>
        <s v="Cameroon"/>
        <s v="Georgia"/>
        <s v="Slovenia"/>
        <s v="Venezuela"/>
        <s v="New Zealand"/>
        <s v="Kyrgyzstan"/>
        <s v="Côte d'Ivoire"/>
        <s v="Liberia"/>
        <s v="Montenegro"/>
        <s v="Nepal"/>
        <s v="Sierra Leone"/>
        <s v="Moldova"/>
        <s v="Guatemala"/>
        <s v="Senegal"/>
        <s v="Congo"/>
        <s v="Nicaragua"/>
        <s v="Cyprus"/>
        <s v="Angola"/>
        <s v="Singapore"/>
        <s v="Dominican Republic"/>
        <s v="Cambodia"/>
        <s v="Rwanda"/>
        <s v="Hong Kong, China"/>
        <s v="Zimbabwe"/>
        <s v="Guinea"/>
        <s v="Zambia"/>
        <s v="Laos"/>
        <s v="Costa Rica"/>
        <s v="Cape Verde"/>
        <s v="Togo"/>
        <s v="Honduras"/>
        <s v="Jamaica"/>
        <s v="Djibouti"/>
        <s v="Mozambique"/>
        <s v="Luxembourg"/>
        <s v="Tajikistan"/>
        <s v="Panama"/>
        <s v="Trinidad and Tobago"/>
        <s v="Turkmenistan"/>
        <s v="Paraguay"/>
        <s v="Mauritius"/>
        <s v="Malta"/>
        <s v="Qatar"/>
        <s v="Haiti"/>
        <s v="Guinea-Bissau"/>
        <s v="Mali"/>
        <s v="Namibia"/>
        <s v="Guyana"/>
        <s v="Madagascar"/>
        <s v="Barbados"/>
        <s v="Botswana"/>
        <s v="Central African Republic"/>
        <s v="Benin"/>
        <s v="Bahrain"/>
        <s v="Democratic People's Republic of Korea"/>
        <s v="Burkina Faso"/>
        <s v="Malawi"/>
        <s v="Chad"/>
        <s v="Mauritania"/>
        <s v="Seychelles"/>
        <s v="Fiji"/>
        <s v="Oman"/>
        <s v="Lesotho"/>
        <s v="Niger"/>
        <s v="Equatorial Guinea"/>
        <s v="Monaco"/>
        <s v="Suriname"/>
        <s v="Dominica"/>
        <s v="Grenada"/>
        <s v="Saint Lucia"/>
        <s v="Swaziland"/>
        <s v="Papua New Guinea"/>
        <s v="Tonga"/>
        <s v="Bahamas"/>
        <s v="Bhutan"/>
        <s v="Gabon"/>
        <s v="Maldives"/>
        <s v="Samoa"/>
        <s v="South Sudan"/>
        <s v="Bermuda"/>
        <s v="Saint Vincent and the Grenadines"/>
        <s v="Belize"/>
        <s v="Brunei Darussalam"/>
        <s v="Sao Tome and Principe"/>
        <s v="Antigua and Barbuda"/>
        <s v="Andorra"/>
        <s v="San Marino"/>
        <s v="Solomon Islands"/>
        <s v="Timor-Leste"/>
        <s v="Comoros"/>
        <s v="Kiribati"/>
        <s v="Liechtenstein"/>
        <s v="Palau"/>
        <s v="Nauru"/>
        <s v="Marshall Islands"/>
        <s v="Micronesia"/>
        <s v="Saint Kitts and Nevis"/>
        <s v="Vanuatu"/>
        <s v="Vatican City State"/>
      </sharedItems>
    </cacheField>
    <cacheField name="Number" numFmtId="0">
      <sharedItems containsMixedTypes="1" containsNumber="1" containsInteger="1" minValue="0" maxValue="156045"/>
    </cacheField>
    <cacheField name="Share" numFmtId="168">
      <sharedItems containsMixedTypes="1" containsNumber="1" minValue="0" maxValue="9.3090945101726219E-2" count="188">
        <s v=""/>
        <n v="9.3090945101726219E-2"/>
        <n v="7.8679730639087883E-2"/>
        <n v="5.8592202660201494E-2"/>
        <n v="5.1016427006724478E-2"/>
        <n v="4.1202937007535807E-2"/>
        <n v="4.0083184987567591E-2"/>
        <n v="3.6165544329532819E-2"/>
        <n v="3.4424768413567314E-2"/>
        <n v="2.9581259276581732E-2"/>
        <n v="2.7664496761846583E-2"/>
        <n v="2.5099864937742505E-2"/>
        <n v="2.4978165730457733E-2"/>
        <n v="2.3141939455837507E-2"/>
        <n v="1.865278977535758E-2"/>
        <n v="1.7071296645397145E-2"/>
        <n v="1.6948404308629188E-2"/>
        <n v="1.6746765425971089E-2"/>
        <n v="1.572425345888237E-2"/>
        <n v="1.5605537075305561E-2"/>
        <n v="1.5072804761063889E-2"/>
        <n v="1.3862374900373687E-2"/>
        <n v="1.1641960932168202E-2"/>
        <n v="1.1603184223964721E-2"/>
        <n v="1.0192308610099602E-2"/>
        <n v="9.9650174435530446E-3"/>
        <n v="9.8618117432576254E-3"/>
        <n v="9.5599499840120644E-3"/>
        <n v="7.4009821841905573E-3"/>
        <n v="7.1074723313272851E-3"/>
        <n v="6.8420010213188377E-3"/>
        <n v="6.7680269933614277E-3"/>
        <n v="6.4244057022044259E-3"/>
        <n v="6.3772770876186569E-3"/>
        <n v="6.3569938864045279E-3"/>
        <n v="6.146406532622546E-3"/>
        <n v="6.0843637994969762E-3"/>
        <n v="6.0205313721466312E-3"/>
        <n v="5.6822791636639575E-3"/>
        <n v="5.6554337502923166E-3"/>
        <n v="5.2241174421212887E-3"/>
        <n v="5.0421651959357237E-3"/>
        <n v="4.479604644614452E-3"/>
        <n v="4.3925061923420173E-3"/>
        <n v="4.3793817680269935E-3"/>
        <n v="4.3680470379367448E-3"/>
        <n v="4.191463874425508E-3"/>
        <n v="4.1908673096839166E-3"/>
        <n v="3.9021299747533803E-3"/>
        <n v="3.7321090233996554E-3"/>
        <n v="3.6611178191502053E-3"/>
        <n v="3.4433716884691196E-3"/>
        <n v="3.435616346828423E-3"/>
        <n v="3.4135434513895184E-3"/>
        <n v="3.3670114015453413E-3"/>
        <n v="3.1576171772465435E-3"/>
        <n v="2.9804374489937144E-3"/>
        <n v="2.9136221979354088E-3"/>
        <n v="2.7853607784931252E-3"/>
        <n v="2.6547131000844736E-3"/>
        <n v="2.5025890909785094E-3"/>
        <n v="2.3791001894689621E-3"/>
        <n v="2.3254093627256803E-3"/>
        <n v="2.2687357122744387E-3"/>
        <n v="2.2478559463187183E-3"/>
        <n v="2.244873122610758E-3"/>
        <n v="2.1547918466303636E-3"/>
        <n v="2.1452468107648914E-3"/>
        <n v="2.1380880338657871E-3"/>
        <n v="2.1374914691241953E-3"/>
        <n v="2.0169853913226078E-3"/>
        <n v="1.8803720654980362E-3"/>
        <n v="1.879178936014852E-3"/>
        <n v="1.8028186490910739E-3"/>
        <n v="1.7550934697637126E-3"/>
        <n v="1.7509175165725686E-3"/>
        <n v="1.6900679129301828E-3"/>
        <n v="1.625042356096653E-3"/>
        <n v="1.6041625901409326E-3"/>
        <n v="1.5952141190170523E-3"/>
        <n v="1.5886519068595401E-3"/>
        <n v="1.5576305402967552E-3"/>
        <n v="1.5564374108135712E-3"/>
        <n v="1.5325748211498906E-3"/>
        <n v="1.5301885621835224E-3"/>
        <n v="1.5003603251039215E-3"/>
        <n v="1.4854462065641211E-3"/>
        <n v="1.4729183469906887E-3"/>
        <n v="1.4490557573270081E-3"/>
        <n v="1.4448798041358641E-3"/>
        <n v="1.3530088339306935E-3"/>
        <n v="1.2879832770971637E-3"/>
        <n v="1.1668806345539844E-3"/>
        <n v="1.0923100418549824E-3"/>
        <n v="1.0600955458090135E-3"/>
        <n v="1.014160060706428E-3"/>
        <n v="9.3720320904105796E-4"/>
        <n v="9.0140932454553697E-4"/>
        <n v="9.0081275980394499E-4"/>
        <n v="8.9425054764643273E-4"/>
        <n v="8.4055972090315125E-4"/>
        <n v="8.1132804856514252E-4"/>
        <n v="7.9044828260942189E-4"/>
        <n v="7.4689905647320467E-4"/>
        <n v="7.0752578352813156E-4"/>
        <n v="6.5264182730166611E-4"/>
        <n v="5.9059909417609642E-4"/>
        <n v="5.8523001150176824E-4"/>
        <n v="5.6912276347878381E-4"/>
        <n v="5.4943612700624725E-4"/>
        <n v="5.0886972457799007E-4"/>
        <n v="4.9932468871251789E-4"/>
        <n v="4.987281239709258E-4"/>
        <n v="4.8262087594794136E-4"/>
        <n v="4.8142774646475734E-4"/>
        <n v="4.808311817231653E-4"/>
        <n v="4.7963805223998128E-4"/>
        <n v="4.5279263886834054E-4"/>
        <n v="4.4265103826127627E-4"/>
        <n v="4.4026477929490822E-4"/>
        <n v="4.3728195558694814E-4"/>
        <n v="3.6450105711272209E-4"/>
        <n v="3.531663270224738E-4"/>
        <n v="3.4660411486496159E-4"/>
        <n v="3.3705907899948936E-4"/>
        <n v="3.1498618356058471E-4"/>
        <n v="3.1259992459421667E-4"/>
        <n v="2.9231672338008813E-4"/>
        <n v="2.5234688569342298E-4"/>
        <n v="2.2609803706337428E-4"/>
        <n v="2.1655300119790199E-4"/>
        <n v="2.1535987171471797E-4"/>
        <n v="2.1178048326516588E-4"/>
        <n v="1.986560589501415E-4"/>
        <n v="1.9686636472536546E-4"/>
        <n v="1.9030415256785326E-4"/>
        <n v="1.8135568144397301E-4"/>
        <n v="1.7479346928646084E-4"/>
        <n v="1.7360033980327682E-4"/>
        <n v="1.4019271427412387E-4"/>
        <n v="1.2050607780158734E-4"/>
        <n v="1.1275073616089112E-4"/>
        <n v="1.0499539452019491E-4"/>
        <n v="8.5905322789250378E-5"/>
        <n v="8.4712193306066342E-5"/>
        <n v="8.2922499081290296E-5"/>
        <n v="7.8149981148554167E-5"/>
        <n v="7.1587768991041977E-5"/>
        <n v="7.0991204249449966E-5"/>
        <n v="6.7411815799897873E-5"/>
        <n v="6.5622121575121812E-5"/>
        <n v="6.442899209193779E-5"/>
        <n v="5.369082674328149E-5"/>
        <n v="5.2497697260097454E-5"/>
        <n v="4.9514873552137372E-5"/>
        <n v="4.7128614585769307E-5"/>
        <n v="4.4145790877809225E-5"/>
        <n v="4.2356096653033171E-5"/>
        <n v="4.0566402428257124E-5"/>
        <n v="3.9969837686665107E-5"/>
        <n v="3.7583578720297042E-5"/>
        <n v="3.5793884495520989E-5"/>
        <n v="3.4004190270744942E-5"/>
        <n v="2.8635107596416795E-5"/>
        <n v="2.6845413371640745E-5"/>
        <n v="2.6248848630048727E-5"/>
        <n v="2.5055719146864695E-5"/>
        <n v="2.3862589663680662E-5"/>
        <n v="2.087976595572058E-5"/>
        <n v="1.909007173094453E-5"/>
        <n v="1.8493506989352512E-5"/>
        <n v="1.7896942247760494E-5"/>
        <n v="1.6703812764576462E-5"/>
        <n v="1.4914118539800414E-5"/>
        <n v="1.4317553798208397E-5"/>
        <n v="1.372098905661638E-5"/>
        <n v="1.2527859573432347E-5"/>
        <n v="1.1334730090248313E-5"/>
        <n v="9.545035865472265E-6"/>
        <n v="8.351906382288231E-6"/>
        <n v="6.5622121575121818E-6"/>
        <n v="4.7725179327361325E-6"/>
        <n v="2.9828237079600828E-6"/>
        <n v="2.3862589663680662E-6"/>
        <n v="1.7896942247760497E-6"/>
        <n v="1.1931294831840331E-6"/>
        <n v="5.9656474159201656E-7"/>
        <n v="0"/>
      </sharedItems>
    </cacheField>
    <cacheField name="Area" numFmtId="169">
      <sharedItems count="10">
        <s v=""/>
        <s v="West Europe"/>
        <s v="Middle-East"/>
        <s v="East Europe"/>
        <s v="Sub-Saharian Africa"/>
        <s v="Asia"/>
        <s v="Latin America"/>
        <s v="North America"/>
        <s v="North Africa"/>
        <s v="Oceania"/>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35">
  <r>
    <s v="Total"/>
    <x v="0"/>
    <n v="1"/>
    <x v="0"/>
  </r>
  <r>
    <s v="Other North"/>
    <x v="1"/>
    <n v="3.3476529502131768E-3"/>
    <x v="0"/>
  </r>
  <r>
    <s v="Other South"/>
    <x v="2"/>
    <n v="1.4458730131262966E-3"/>
    <x v="0"/>
  </r>
  <r>
    <s v="Afghanistan"/>
    <x v="3"/>
    <n v="9.0661123851849129E-3"/>
    <x v="1"/>
  </r>
  <r>
    <s v="Albania"/>
    <x v="4"/>
    <n v="3.4107628642717244E-3"/>
    <x v="2"/>
  </r>
  <r>
    <s v="Algeria"/>
    <x v="5"/>
    <n v="2.4876389959099573E-3"/>
    <x v="3"/>
  </r>
  <r>
    <s v="American Samoa"/>
    <x v="6"/>
    <n v="0"/>
    <x v="0"/>
  </r>
  <r>
    <s v="Andorra"/>
    <x v="7"/>
    <n v="5.7681104247059702E-6"/>
    <x v="4"/>
  </r>
  <r>
    <s v="Angola"/>
    <x v="8"/>
    <n v="1.4569568331580845E-3"/>
    <x v="5"/>
  </r>
  <r>
    <s v="Anguilla"/>
    <x v="9"/>
    <n v="5.3948797501661727E-5"/>
    <x v="6"/>
  </r>
  <r>
    <s v="Antigua and Barbuda"/>
    <x v="10"/>
    <n v="3.704031694296481E-4"/>
    <x v="6"/>
  </r>
  <r>
    <s v="Argentina"/>
    <x v="11"/>
    <n v="1.0513795001581706E-3"/>
    <x v="6"/>
  </r>
  <r>
    <s v="Armenia"/>
    <x v="12"/>
    <n v="1.6591799986360117E-4"/>
    <x v="2"/>
  </r>
  <r>
    <s v="Aruba"/>
    <x v="13"/>
    <n v="6.2770613445329673E-5"/>
    <x v="6"/>
  </r>
  <r>
    <s v="Australia"/>
    <x v="14"/>
    <n v="1.4877427087973976E-2"/>
    <x v="7"/>
  </r>
  <r>
    <s v="Austria"/>
    <x v="15"/>
    <n v="2.0120526363827298E-3"/>
    <x v="4"/>
  </r>
  <r>
    <s v="Azerbaijan"/>
    <x v="16"/>
    <n v="2.8976272368817053E-4"/>
    <x v="2"/>
  </r>
  <r>
    <s v="Bahamas"/>
    <x v="17"/>
    <n v="1.9193104687698103E-4"/>
    <x v="6"/>
  </r>
  <r>
    <s v="Bahrain"/>
    <x v="18"/>
    <n v="5.8054334921599508E-4"/>
    <x v="8"/>
  </r>
  <r>
    <s v="Bangladesh"/>
    <x v="19"/>
    <n v="2.5826770976723187E-2"/>
    <x v="1"/>
  </r>
  <r>
    <s v="Barbados"/>
    <x v="20"/>
    <n v="1.8797253972277104E-3"/>
    <x v="6"/>
  </r>
  <r>
    <s v="Belarus"/>
    <x v="21"/>
    <n v="4.3894189329968377E-4"/>
    <x v="2"/>
  </r>
  <r>
    <s v="Belgium"/>
    <x v="22"/>
    <n v="4.1645757266377112E-3"/>
    <x v="4"/>
  </r>
  <r>
    <s v="Belize"/>
    <x v="23"/>
    <n v="1.344761430387333E-4"/>
    <x v="5"/>
  </r>
  <r>
    <s v="Benin"/>
    <x v="13"/>
    <n v="6.2770613445329673E-5"/>
    <x v="5"/>
  </r>
  <r>
    <s v="Bermuda"/>
    <x v="24"/>
    <n v="4.266139710194298E-4"/>
    <x v="6"/>
  </r>
  <r>
    <s v="Bhutan"/>
    <x v="25"/>
    <n v="4.2864977469873781E-5"/>
    <x v="1"/>
  </r>
  <r>
    <s v="Bolivia (Plurinational State of)"/>
    <x v="26"/>
    <n v="3.7504027781029407E-4"/>
    <x v="6"/>
  </r>
  <r>
    <s v="Bonaire, Sint Eustatius and Saba"/>
    <x v="27"/>
    <n v="7.8525471919085399E-4"/>
    <x v="0"/>
  </r>
  <r>
    <s v="Bosnia and Herzegovina"/>
    <x v="28"/>
    <n v="3.2572858868927832E-4"/>
    <x v="2"/>
  </r>
  <r>
    <s v="Botswana"/>
    <x v="29"/>
    <n v="6.3078246001313995E-3"/>
    <x v="5"/>
  </r>
  <r>
    <s v="Brazil"/>
    <x v="30"/>
    <n v="2.6917848648627863E-5"/>
    <x v="6"/>
  </r>
  <r>
    <s v="British Virgin Islands"/>
    <x v="31"/>
    <n v="5.313447602993853E-4"/>
    <x v="6"/>
  </r>
  <r>
    <s v="Brunei Darussalam"/>
    <x v="32"/>
    <n v="8.2094914370138741E-3"/>
    <x v="1"/>
  </r>
  <r>
    <s v="Bulgaria"/>
    <x v="33"/>
    <n v="2.182833945035789E-5"/>
    <x v="2"/>
  </r>
  <r>
    <s v="Burkina Faso"/>
    <x v="34"/>
    <n v="4.468589076081037E-4"/>
    <x v="5"/>
  </r>
  <r>
    <s v="Burundi"/>
    <x v="35"/>
    <n v="1.1852901421748739E-4"/>
    <x v="5"/>
  </r>
  <r>
    <s v="Cabo Verde"/>
    <x v="36"/>
    <n v="1.2090411851001339E-4"/>
    <x v="5"/>
  </r>
  <r>
    <s v="Cambodia"/>
    <x v="37"/>
    <n v="1.0208424449685508E-3"/>
    <x v="1"/>
  </r>
  <r>
    <s v="Cameroon"/>
    <x v="38"/>
    <n v="1.0353758212347217E-2"/>
    <x v="5"/>
  </r>
  <r>
    <s v="Canada"/>
    <x v="6"/>
    <n v="0"/>
    <x v="9"/>
  </r>
  <r>
    <s v="Cayman Islands"/>
    <x v="39"/>
    <n v="8.4598952895687573E-5"/>
    <x v="6"/>
  </r>
  <r>
    <s v="Central African Republic"/>
    <x v="40"/>
    <n v="1.5720928412433919E-5"/>
    <x v="5"/>
  </r>
  <r>
    <s v="Chad"/>
    <x v="41"/>
    <n v="3.4269361935017825E-5"/>
    <x v="5"/>
  </r>
  <r>
    <s v="Channel Islands"/>
    <x v="42"/>
    <n v="1.8491883420380906E-3"/>
    <x v="4"/>
  </r>
  <r>
    <s v="Chile"/>
    <x v="43"/>
    <n v="7.1140028571373636E-4"/>
    <x v="6"/>
  </r>
  <r>
    <s v="China"/>
    <x v="44"/>
    <n v="2.3443184168866749E-2"/>
    <x v="1"/>
  </r>
  <r>
    <s v="China, Hong Kong Special Administrative Region"/>
    <x v="45"/>
    <n v="1.1127250510279848E-2"/>
    <x v="1"/>
  </r>
  <r>
    <s v="China, Macao Special Administrative Region"/>
    <x v="6"/>
    <n v="0"/>
    <x v="1"/>
  </r>
  <r>
    <s v="Colombia"/>
    <x v="46"/>
    <n v="2.5677139406294048E-3"/>
    <x v="6"/>
  </r>
  <r>
    <s v="Comoros"/>
    <x v="47"/>
    <n v="1.4250625755155928E-5"/>
    <x v="5"/>
  </r>
  <r>
    <s v="Congo"/>
    <x v="48"/>
    <n v="8.8647940213422351E-4"/>
    <x v="5"/>
  </r>
  <r>
    <s v="Cook Islands"/>
    <x v="6"/>
    <n v="0"/>
    <x v="0"/>
  </r>
  <r>
    <s v="Costa Rica"/>
    <x v="49"/>
    <n v="7.2044830206621633E-5"/>
    <x v="6"/>
  </r>
  <r>
    <s v="Côte d'Ivoire"/>
    <x v="50"/>
    <n v="7.9136213022877795E-4"/>
    <x v="5"/>
  </r>
  <r>
    <s v="Croatia"/>
    <x v="51"/>
    <n v="8.3716771301320771E-4"/>
    <x v="2"/>
  </r>
  <r>
    <s v="Cuba"/>
    <x v="52"/>
    <n v="2.4701084642270274E-4"/>
    <x v="6"/>
  </r>
  <r>
    <s v="Curaçao"/>
    <x v="6"/>
    <n v="0"/>
    <x v="6"/>
  </r>
  <r>
    <s v="Cyprus"/>
    <x v="53"/>
    <n v="7.1434089102829232E-3"/>
    <x v="8"/>
  </r>
  <r>
    <s v="Czech Republic"/>
    <x v="54"/>
    <n v="5.8305417375380825E-3"/>
    <x v="2"/>
  </r>
  <r>
    <s v="Democratic People's Republic of Korea"/>
    <x v="55"/>
    <n v="1.7337130333395651E-3"/>
    <x v="1"/>
  </r>
  <r>
    <s v="Democratic Republic of the Congo"/>
    <x v="56"/>
    <n v="1.944644914556754E-3"/>
    <x v="5"/>
  </r>
  <r>
    <s v="Denmark"/>
    <x v="57"/>
    <n v="3.3318189215963369E-3"/>
    <x v="4"/>
  </r>
  <r>
    <s v="Djibouti"/>
    <x v="58"/>
    <n v="4.5013881353587772E-5"/>
    <x v="5"/>
  </r>
  <r>
    <s v="Dominica"/>
    <x v="59"/>
    <n v="6.3517074794409273E-4"/>
    <x v="6"/>
  </r>
  <r>
    <s v="Dominican Republic"/>
    <x v="60"/>
    <n v="1.3764294876210129E-4"/>
    <x v="6"/>
  </r>
  <r>
    <s v="Ecuador"/>
    <x v="61"/>
    <n v="8.7369907903634553E-4"/>
    <x v="6"/>
  </r>
  <r>
    <s v="Egypt"/>
    <x v="62"/>
    <n v="4.5217461721518571E-3"/>
    <x v="8"/>
  </r>
  <r>
    <s v="El Salvador"/>
    <x v="63"/>
    <n v="8.7765758619055552E-5"/>
    <x v="6"/>
  </r>
  <r>
    <s v="Equatorial Guinea"/>
    <x v="64"/>
    <n v="2.8840552123529854E-5"/>
    <x v="5"/>
  </r>
  <r>
    <s v="Eritrea"/>
    <x v="65"/>
    <n v="1.764815589551215E-3"/>
    <x v="5"/>
  </r>
  <r>
    <s v="Estonia"/>
    <x v="66"/>
    <n v="8.6793096861163962E-4"/>
    <x v="2"/>
  </r>
  <r>
    <s v="Ethiopia"/>
    <x v="67"/>
    <n v="1.544383291163922E-3"/>
    <x v="5"/>
  </r>
  <r>
    <s v="Faeroe Islands"/>
    <x v="68"/>
    <n v="3.9585071542099801E-5"/>
    <x v="4"/>
  </r>
  <r>
    <s v="Falkland Islands (Malvinas)"/>
    <x v="69"/>
    <n v="8.9688462093957539E-5"/>
    <x v="6"/>
  </r>
  <r>
    <s v="Fiji"/>
    <x v="70"/>
    <n v="6.2623583179601883E-4"/>
    <x v="7"/>
  </r>
  <r>
    <s v="Finland"/>
    <x v="71"/>
    <n v="1.3283619007484631E-3"/>
    <x v="4"/>
  </r>
  <r>
    <s v="France"/>
    <x v="72"/>
    <n v="1.8208115007526254E-2"/>
    <x v="4"/>
  </r>
  <r>
    <s v="French Guiana"/>
    <x v="6"/>
    <n v="0"/>
    <x v="6"/>
  </r>
  <r>
    <s v="French Polynesia"/>
    <x v="73"/>
    <n v="7.9170143084199602E-6"/>
    <x v="7"/>
  </r>
  <r>
    <s v="Gabon"/>
    <x v="74"/>
    <n v="3.6305165614325814E-5"/>
    <x v="5"/>
  </r>
  <r>
    <s v="Gambia"/>
    <x v="75"/>
    <n v="1.1307758436511822E-3"/>
    <x v="5"/>
  </r>
  <r>
    <s v="Georgia"/>
    <x v="76"/>
    <n v="3.1407926763546038E-4"/>
    <x v="2"/>
  </r>
  <r>
    <s v="Germany"/>
    <x v="77"/>
    <n v="3.4041238822730926E-2"/>
    <x v="4"/>
  </r>
  <r>
    <s v="Ghana"/>
    <x v="78"/>
    <n v="1.2852367928084557E-2"/>
    <x v="5"/>
  </r>
  <r>
    <s v="Gibraltar"/>
    <x v="79"/>
    <n v="1.1084951033832004E-3"/>
    <x v="4"/>
  </r>
  <r>
    <s v="Greece"/>
    <x v="80"/>
    <n v="6.7813751559793198E-3"/>
    <x v="4"/>
  </r>
  <r>
    <s v="Greenland"/>
    <x v="81"/>
    <n v="5.428809811487972E-6"/>
    <x v="9"/>
  </r>
  <r>
    <s v="Grenada"/>
    <x v="82"/>
    <n v="9.2810027735563125E-4"/>
    <x v="6"/>
  </r>
  <r>
    <s v="Guadeloupe"/>
    <x v="6"/>
    <n v="0"/>
    <x v="6"/>
  </r>
  <r>
    <s v="Guam"/>
    <x v="6"/>
    <n v="0"/>
    <x v="7"/>
  </r>
  <r>
    <s v="Guatemala"/>
    <x v="83"/>
    <n v="9.71530755847535E-5"/>
    <x v="6"/>
  </r>
  <r>
    <s v="Guinea"/>
    <x v="84"/>
    <n v="2.343436235292308E-4"/>
    <x v="5"/>
  </r>
  <r>
    <s v="Guinea-Bissau"/>
    <x v="85"/>
    <n v="2.3841523088784678E-4"/>
    <x v="5"/>
  </r>
  <r>
    <s v="Guyana"/>
    <x v="86"/>
    <n v="2.1752562313405869E-3"/>
    <x v="6"/>
  </r>
  <r>
    <s v="Haiti"/>
    <x v="87"/>
    <n v="3.1441856824867837E-5"/>
    <x v="6"/>
  </r>
  <r>
    <s v="Holy See"/>
    <x v="6"/>
    <n v="0"/>
    <x v="0"/>
  </r>
  <r>
    <s v="Honduras"/>
    <x v="88"/>
    <n v="6.322301426295368E-5"/>
    <x v="6"/>
  </r>
  <r>
    <s v="Hungary"/>
    <x v="89"/>
    <n v="9.5179477017868809E-3"/>
    <x v="2"/>
  </r>
  <r>
    <s v="Iceland"/>
    <x v="90"/>
    <n v="2.0618167263213694E-4"/>
    <x v="2"/>
  </r>
  <r>
    <s v="India"/>
    <x v="91"/>
    <n v="9.4611035390524262E-2"/>
    <x v="1"/>
  </r>
  <r>
    <s v="Indonesia"/>
    <x v="92"/>
    <n v="9.592028335672811E-4"/>
    <x v="1"/>
  </r>
  <r>
    <s v="Iran (Islamic Republic of)"/>
    <x v="93"/>
    <n v="1.0235455398538542E-2"/>
    <x v="8"/>
  </r>
  <r>
    <s v="Iraq"/>
    <x v="94"/>
    <n v="8.4507341730118701E-3"/>
    <x v="8"/>
  </r>
  <r>
    <s v="Ireland"/>
    <x v="95"/>
    <n v="4.5476348089403901E-2"/>
    <x v="4"/>
  </r>
  <r>
    <s v="Isle of Man"/>
    <x v="96"/>
    <n v="9.8182287444848089E-4"/>
    <x v="4"/>
  </r>
  <r>
    <s v="Israel"/>
    <x v="97"/>
    <n v="1.8183119862352527E-3"/>
    <x v="8"/>
  </r>
  <r>
    <s v="Italy"/>
    <x v="98"/>
    <n v="1.9278382241820227E-2"/>
    <x v="4"/>
  </r>
  <r>
    <s v="Jamaica"/>
    <x v="99"/>
    <n v="1.6308597074527493E-2"/>
    <x v="6"/>
  </r>
  <r>
    <s v="Japan"/>
    <x v="100"/>
    <n v="5.116992547940632E-3"/>
    <x v="1"/>
  </r>
  <r>
    <s v="Jordan"/>
    <x v="101"/>
    <n v="5.8608525923188896E-4"/>
    <x v="8"/>
  </r>
  <r>
    <s v="Kazakhstan"/>
    <x v="102"/>
    <n v="5.0352211001550946E-4"/>
    <x v="1"/>
  </r>
  <r>
    <s v="Kenya"/>
    <x v="103"/>
    <n v="1.5949390825334038E-2"/>
    <x v="5"/>
  </r>
  <r>
    <s v="Kiribati"/>
    <x v="104"/>
    <n v="1.6738830252087913E-5"/>
    <x v="7"/>
  </r>
  <r>
    <s v="Kuwait"/>
    <x v="105"/>
    <n v="1.3032536553703314E-3"/>
    <x v="8"/>
  </r>
  <r>
    <s v="Kyrgyzstan"/>
    <x v="106"/>
    <n v="1.0484388948436146E-4"/>
    <x v="1"/>
  </r>
  <r>
    <s v="Lao People's Democratic Republic"/>
    <x v="107"/>
    <n v="6.6276719781915657E-5"/>
    <x v="1"/>
  </r>
  <r>
    <s v="Latvia"/>
    <x v="108"/>
    <n v="1.1183574412074035E-2"/>
    <x v="2"/>
  </r>
  <r>
    <s v="Lebanon"/>
    <x v="109"/>
    <n v="1.5882661704734499E-3"/>
    <x v="8"/>
  </r>
  <r>
    <s v="Lesotho"/>
    <x v="110"/>
    <n v="7.8717742266575595E-5"/>
    <x v="5"/>
  </r>
  <r>
    <s v="Liberia"/>
    <x v="111"/>
    <n v="3.5637874408330416E-4"/>
    <x v="5"/>
  </r>
  <r>
    <s v="Libya"/>
    <x v="112"/>
    <n v="1.6398398636825857E-3"/>
    <x v="3"/>
  </r>
  <r>
    <s v="Liechtenstein"/>
    <x v="113"/>
    <n v="2.8275051101499855E-6"/>
    <x v="4"/>
  </r>
  <r>
    <s v="Lithuania"/>
    <x v="114"/>
    <n v="1.7966419870710633E-2"/>
    <x v="2"/>
  </r>
  <r>
    <s v="Luxembourg"/>
    <x v="115"/>
    <n v="1.9385375035188302E-4"/>
    <x v="4"/>
  </r>
  <r>
    <s v="Madagascar"/>
    <x v="116"/>
    <n v="1.0382598764470748E-4"/>
    <x v="5"/>
  </r>
  <r>
    <s v="Malawi"/>
    <x v="117"/>
    <n v="1.6571441949567035E-3"/>
    <x v="5"/>
  </r>
  <r>
    <s v="Malaysia"/>
    <x v="118"/>
    <n v="7.3801276381046804E-3"/>
    <x v="1"/>
  </r>
  <r>
    <s v="Maldives"/>
    <x v="119"/>
    <n v="3.7209967249573807E-5"/>
    <x v="1"/>
  </r>
  <r>
    <s v="Mali"/>
    <x v="120"/>
    <n v="3.8001668680415805E-5"/>
    <x v="5"/>
  </r>
  <r>
    <s v="Malta"/>
    <x v="121"/>
    <n v="3.3326106230271791E-3"/>
    <x v="4"/>
  </r>
  <r>
    <s v="Marshall Islands"/>
    <x v="6"/>
    <n v="0"/>
    <x v="7"/>
  </r>
  <r>
    <s v="Martinique"/>
    <x v="6"/>
    <n v="0"/>
    <x v="0"/>
  </r>
  <r>
    <s v="Mauritania"/>
    <x v="122"/>
    <n v="2.1489038837139891E-5"/>
    <x v="5"/>
  </r>
  <r>
    <s v="Mauritius"/>
    <x v="123"/>
    <n v="4.0476301152819073E-3"/>
    <x v="5"/>
  </r>
  <r>
    <s v="Mayotte"/>
    <x v="6"/>
    <n v="0"/>
    <x v="0"/>
  </r>
  <r>
    <s v="Mexico"/>
    <x v="124"/>
    <n v="9.73792759935655E-4"/>
    <x v="6"/>
  </r>
  <r>
    <s v="Micronesia (Federated States of)"/>
    <x v="6"/>
    <n v="0"/>
    <x v="0"/>
  </r>
  <r>
    <s v="Monaco"/>
    <x v="125"/>
    <n v="3.9811271950911798E-5"/>
    <x v="4"/>
  </r>
  <r>
    <s v="Mongolia"/>
    <x v="126"/>
    <n v="1.6874550497375114E-4"/>
    <x v="1"/>
  </r>
  <r>
    <s v="Montenegro"/>
    <x v="127"/>
    <n v="1.0405218805351947E-4"/>
    <x v="2"/>
  </r>
  <r>
    <s v="Montserrat"/>
    <x v="128"/>
    <n v="7.2576401167329834E-4"/>
    <x v="9"/>
  </r>
  <r>
    <s v="Morocco"/>
    <x v="129"/>
    <n v="4.0450288105805697E-3"/>
    <x v="3"/>
  </r>
  <r>
    <s v="Mozambique"/>
    <x v="130"/>
    <n v="5.9049616720372301E-4"/>
    <x v="5"/>
  </r>
  <r>
    <s v="Myanmar"/>
    <x v="131"/>
    <n v="1.2113031891882538E-3"/>
    <x v="1"/>
  </r>
  <r>
    <s v="Namibia"/>
    <x v="132"/>
    <n v="2.4554054376542476E-4"/>
    <x v="5"/>
  </r>
  <r>
    <s v="Nauru"/>
    <x v="133"/>
    <n v="2.714404905743986E-6"/>
    <x v="7"/>
  </r>
  <r>
    <s v="Nepal"/>
    <x v="134"/>
    <n v="7.9720941079656805E-3"/>
    <x v="1"/>
  </r>
  <r>
    <s v="Netherlands"/>
    <x v="135"/>
    <n v="8.2115272406931821E-3"/>
    <x v="4"/>
  </r>
  <r>
    <s v="New Caledonia"/>
    <x v="136"/>
    <n v="1.1083820031787944E-5"/>
    <x v="7"/>
  </r>
  <r>
    <s v="New Zealand"/>
    <x v="137"/>
    <n v="7.02250479177291E-3"/>
    <x v="7"/>
  </r>
  <r>
    <s v="Nicaragua"/>
    <x v="138"/>
    <n v="3.7549267862791812E-5"/>
    <x v="6"/>
  </r>
  <r>
    <s v="Niger"/>
    <x v="139"/>
    <n v="2.0018736179861897E-5"/>
    <x v="5"/>
  </r>
  <r>
    <s v="Nigeria"/>
    <x v="140"/>
    <n v="2.3685105506091181E-2"/>
    <x v="5"/>
  </r>
  <r>
    <s v="Niue"/>
    <x v="6"/>
    <n v="0"/>
    <x v="0"/>
  </r>
  <r>
    <s v="Northern Mariana Islands"/>
    <x v="6"/>
    <n v="0"/>
    <x v="0"/>
  </r>
  <r>
    <s v="Norway"/>
    <x v="141"/>
    <n v="1.6910742562785033E-3"/>
    <x v="4"/>
  </r>
  <r>
    <s v="Oman"/>
    <x v="142"/>
    <n v="3.1815087499407639E-4"/>
    <x v="8"/>
  </r>
  <r>
    <s v="Pakistan"/>
    <x v="143"/>
    <n v="5.9866652597001239E-2"/>
    <x v="1"/>
  </r>
  <r>
    <s v="Palau"/>
    <x v="6"/>
    <n v="0"/>
    <x v="0"/>
  </r>
  <r>
    <s v="Panama"/>
    <x v="144"/>
    <n v="7.1140028571373633E-5"/>
    <x v="6"/>
  </r>
  <r>
    <s v="Papua New Guinea"/>
    <x v="145"/>
    <n v="1.1106440072669143E-4"/>
    <x v="7"/>
  </r>
  <r>
    <s v="Paraguay"/>
    <x v="146"/>
    <n v="7.5550936543207617E-5"/>
    <x v="6"/>
  </r>
  <r>
    <s v="Peru"/>
    <x v="147"/>
    <n v="7.2191860472349437E-4"/>
    <x v="6"/>
  </r>
  <r>
    <s v="Philippines"/>
    <x v="148"/>
    <n v="1.5710183893015348E-2"/>
    <x v="1"/>
  </r>
  <r>
    <s v="Poland"/>
    <x v="149"/>
    <n v="9.8882490810325643E-2"/>
    <x v="2"/>
  </r>
  <r>
    <s v="Portugal"/>
    <x v="150"/>
    <n v="1.665638020307594E-2"/>
    <x v="4"/>
  </r>
  <r>
    <s v="Puerto Rico"/>
    <x v="6"/>
    <n v="0"/>
    <x v="6"/>
  </r>
  <r>
    <s v="Qatar"/>
    <x v="151"/>
    <n v="2.5085625337250672E-4"/>
    <x v="8"/>
  </r>
  <r>
    <s v="Republic of Korea"/>
    <x v="152"/>
    <n v="6.2747993404448478E-4"/>
    <x v="6"/>
  </r>
  <r>
    <s v="Republic of Moldova"/>
    <x v="153"/>
    <n v="3.1679367254120437E-4"/>
    <x v="2"/>
  </r>
  <r>
    <s v="Réunion"/>
    <x v="154"/>
    <n v="1.1310020440599941E-6"/>
    <x v="6"/>
  </r>
  <r>
    <s v="Romania"/>
    <x v="155"/>
    <n v="2.6166637090963216E-2"/>
    <x v="2"/>
  </r>
  <r>
    <s v="Russian Federation"/>
    <x v="156"/>
    <n v="5.4739367930459661E-3"/>
    <x v="2"/>
  </r>
  <r>
    <s v="Rwanda"/>
    <x v="157"/>
    <n v="4.4323970106711176E-4"/>
    <x v="5"/>
  </r>
  <r>
    <s v="Saint Helena"/>
    <x v="158"/>
    <n v="2.7042258873474464E-4"/>
    <x v="6"/>
  </r>
  <r>
    <s v="Saint Kitts and Nevis"/>
    <x v="159"/>
    <n v="5.6256041671544116E-4"/>
    <x v="6"/>
  </r>
  <r>
    <s v="Saint Lucia"/>
    <x v="160"/>
    <n v="9.1204004832997937E-4"/>
    <x v="6"/>
  </r>
  <r>
    <s v="Saint Pierre and Miquelon"/>
    <x v="6"/>
    <n v="0"/>
    <x v="0"/>
  </r>
  <r>
    <s v="Saint Vincent and the Grenadines"/>
    <x v="161"/>
    <n v="7.4250284192538621E-4"/>
    <x v="6"/>
  </r>
  <r>
    <s v="Samoa"/>
    <x v="122"/>
    <n v="2.1489038837139891E-5"/>
    <x v="7"/>
  </r>
  <r>
    <s v="San Marino"/>
    <x v="6"/>
    <n v="0"/>
    <x v="0"/>
  </r>
  <r>
    <s v="Sao Tome and Principe"/>
    <x v="162"/>
    <n v="9.5230372109851512E-5"/>
    <x v="5"/>
  </r>
  <r>
    <s v="Saudi Arabia"/>
    <x v="163"/>
    <n v="3.5710258539150257E-3"/>
    <x v="8"/>
  </r>
  <r>
    <s v="Senegal"/>
    <x v="164"/>
    <n v="1.97925357710499E-4"/>
    <x v="5"/>
  </r>
  <r>
    <s v="Serbia"/>
    <x v="165"/>
    <n v="8.3524500953830578E-4"/>
    <x v="4"/>
  </r>
  <r>
    <s v="Seychelles"/>
    <x v="166"/>
    <n v="3.5943244960226614E-4"/>
    <x v="5"/>
  </r>
  <r>
    <s v="Sierra Leone"/>
    <x v="167"/>
    <n v="3.6885369662928592E-3"/>
    <x v="5"/>
  </r>
  <r>
    <s v="Singapore"/>
    <x v="168"/>
    <n v="5.2365394639977735E-3"/>
    <x v="1"/>
  </r>
  <r>
    <s v="Sint Maarten (Dutch part)"/>
    <x v="6"/>
    <n v="0"/>
    <x v="0"/>
  </r>
  <r>
    <s v="Slovakia"/>
    <x v="169"/>
    <n v="1.011364647839328E-2"/>
    <x v="2"/>
  </r>
  <r>
    <s v="Slovenia"/>
    <x v="170"/>
    <n v="2.1296768489649691E-4"/>
    <x v="2"/>
  </r>
  <r>
    <s v="Solomon Islands"/>
    <x v="171"/>
    <n v="3.3590760708581828E-5"/>
    <x v="7"/>
  </r>
  <r>
    <s v="Somalia"/>
    <x v="172"/>
    <n v="1.3566708819112849E-2"/>
    <x v="5"/>
  </r>
  <r>
    <s v="South Africa"/>
    <x v="173"/>
    <n v="2.3804200021330699E-2"/>
    <x v="5"/>
  </r>
  <r>
    <s v="South Sudan"/>
    <x v="6"/>
    <n v="0"/>
    <x v="5"/>
  </r>
  <r>
    <s v="Spain"/>
    <x v="174"/>
    <n v="1.4872224478571301E-2"/>
    <x v="4"/>
  </r>
  <r>
    <s v="Sri Lanka"/>
    <x v="175"/>
    <n v="1.5710070792810945E-2"/>
    <x v="1"/>
  </r>
  <r>
    <s v="State of Palestine"/>
    <x v="6"/>
    <n v="0"/>
    <x v="8"/>
  </r>
  <r>
    <s v="Sudan"/>
    <x v="176"/>
    <n v="1.8322233113771908E-3"/>
    <x v="5"/>
  </r>
  <r>
    <s v="Suriname"/>
    <x v="177"/>
    <n v="4.3995979513933778E-5"/>
    <x v="6"/>
  </r>
  <r>
    <s v="Swaziland"/>
    <x v="178"/>
    <n v="1.4782196715864125E-4"/>
    <x v="5"/>
  </r>
  <r>
    <s v="Sweden"/>
    <x v="179"/>
    <n v="3.689781068541325E-3"/>
    <x v="4"/>
  </r>
  <r>
    <s v="Switzerland"/>
    <x v="180"/>
    <n v="1.9898849963191538E-3"/>
    <x v="4"/>
  </r>
  <r>
    <s v="Syrian Arab Republic"/>
    <x v="181"/>
    <n v="9.2267146754414328E-4"/>
    <x v="8"/>
  </r>
  <r>
    <s v="Tajikistan"/>
    <x v="182"/>
    <n v="4.2073276039031783E-5"/>
    <x v="1"/>
  </r>
  <r>
    <s v="Thailand"/>
    <x v="183"/>
    <n v="2.9383433104678648E-4"/>
    <x v="1"/>
  </r>
  <r>
    <s v="The former Yugoslav Republic of Macedonia"/>
    <x v="184"/>
    <n v="4.6423109900486526E-3"/>
    <x v="2"/>
  </r>
  <r>
    <s v="Timor-Leste"/>
    <x v="185"/>
    <n v="1.8616293645227504E-4"/>
    <x v="1"/>
  </r>
  <r>
    <s v="Togo"/>
    <x v="186"/>
    <n v="1.6150709189176717E-4"/>
    <x v="5"/>
  </r>
  <r>
    <s v="Tokelau"/>
    <x v="6"/>
    <n v="0"/>
    <x v="0"/>
  </r>
  <r>
    <s v="Tonga"/>
    <x v="187"/>
    <n v="2.7483349670657861E-5"/>
    <x v="7"/>
  </r>
  <r>
    <s v="Trinidad and Tobago"/>
    <x v="188"/>
    <n v="2.352031850827164E-3"/>
    <x v="6"/>
  </r>
  <r>
    <s v="Tunisia"/>
    <x v="189"/>
    <n v="6.1243760685848693E-4"/>
    <x v="3"/>
  </r>
  <r>
    <s v="Turkey"/>
    <x v="190"/>
    <n v="8.5719775921351028E-3"/>
    <x v="8"/>
  </r>
  <r>
    <s v="Turkmenistan"/>
    <x v="191"/>
    <n v="7.2610331228651628E-5"/>
    <x v="1"/>
  </r>
  <r>
    <s v="Turks and Caicos Islands"/>
    <x v="192"/>
    <n v="1.0065918192133949E-5"/>
    <x v="9"/>
  </r>
  <r>
    <s v="Tuvalu"/>
    <x v="6"/>
    <n v="0"/>
    <x v="0"/>
  </r>
  <r>
    <s v="Uganda"/>
    <x v="193"/>
    <n v="7.1411469061948033E-3"/>
    <x v="5"/>
  </r>
  <r>
    <s v="Ukraine"/>
    <x v="194"/>
    <n v="2.1711846239819707E-3"/>
    <x v="2"/>
  </r>
  <r>
    <s v="United Arab Emirates"/>
    <x v="195"/>
    <n v="1.1417465634785643E-3"/>
    <x v="8"/>
  </r>
  <r>
    <s v="United Kingdom of Great Britain and Northern Ireland"/>
    <x v="6"/>
    <n v="0"/>
    <x v="0"/>
  </r>
  <r>
    <s v="United Republic of Tanzania"/>
    <x v="196"/>
    <n v="4.879029717870409E-3"/>
    <x v="5"/>
  </r>
  <r>
    <s v="United States of America"/>
    <x v="197"/>
    <n v="2.1544571037503235E-2"/>
    <x v="9"/>
  </r>
  <r>
    <s v="United States Virgin Islands"/>
    <x v="198"/>
    <n v="1.2327922280253937E-5"/>
    <x v="9"/>
  </r>
  <r>
    <s v="Uruguay"/>
    <x v="199"/>
    <n v="1.3639884651363532E-4"/>
    <x v="6"/>
  </r>
  <r>
    <s v="Uzbekistan"/>
    <x v="200"/>
    <n v="2.6544617974088062E-4"/>
    <x v="1"/>
  </r>
  <r>
    <s v="Vanuatu"/>
    <x v="201"/>
    <n v="1.5494728003621922E-5"/>
    <x v="7"/>
  </r>
  <r>
    <s v="Venezuela (Bolivarian Republic of)"/>
    <x v="202"/>
    <n v="9.1181384792116734E-4"/>
    <x v="6"/>
  </r>
  <r>
    <s v="Viet Nam"/>
    <x v="203"/>
    <n v="3.4515920380622906E-3"/>
    <x v="1"/>
  </r>
  <r>
    <s v="Wallis and Futuna Islands"/>
    <x v="6"/>
    <n v="0"/>
    <x v="0"/>
  </r>
  <r>
    <s v="Western Sahara"/>
    <x v="6"/>
    <n v="0"/>
    <x v="0"/>
  </r>
  <r>
    <s v="Yemen"/>
    <x v="204"/>
    <n v="1.7994242520994509E-3"/>
    <x v="1"/>
  </r>
  <r>
    <s v="Zambia"/>
    <x v="205"/>
    <n v="3.2136292079920675E-3"/>
    <x v="5"/>
  </r>
  <r>
    <s v="Zimbabwe"/>
    <x v="206"/>
    <n v="1.333146039394837E-2"/>
    <x v="5"/>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35">
  <r>
    <s v="Total"/>
    <n v="5907461"/>
    <x v="0"/>
    <x v="0"/>
  </r>
  <r>
    <s v="Other North"/>
    <s v=".."/>
    <x v="1"/>
    <x v="0"/>
  </r>
  <r>
    <s v="Other South"/>
    <s v=".."/>
    <x v="1"/>
    <x v="0"/>
  </r>
  <r>
    <s v="Afghanistan"/>
    <n v="6683"/>
    <x v="2"/>
    <x v="1"/>
  </r>
  <r>
    <s v="Albania"/>
    <n v="455468"/>
    <x v="3"/>
    <x v="2"/>
  </r>
  <r>
    <s v="Algeria"/>
    <n v="22866"/>
    <x v="4"/>
    <x v="3"/>
  </r>
  <r>
    <s v="American Samoa"/>
    <s v=".."/>
    <x v="1"/>
    <x v="0"/>
  </r>
  <r>
    <s v="Andorra"/>
    <n v="132"/>
    <x v="5"/>
    <x v="4"/>
  </r>
  <r>
    <s v="Angola"/>
    <n v="1901"/>
    <x v="6"/>
    <x v="5"/>
  </r>
  <r>
    <s v="Anguilla"/>
    <s v=".."/>
    <x v="1"/>
    <x v="6"/>
  </r>
  <r>
    <s v="Antigua and Barbuda"/>
    <n v="23"/>
    <x v="7"/>
    <x v="6"/>
  </r>
  <r>
    <s v="Argentina"/>
    <n v="74470"/>
    <x v="8"/>
    <x v="6"/>
  </r>
  <r>
    <s v="Armenia"/>
    <n v="1278"/>
    <x v="9"/>
    <x v="2"/>
  </r>
  <r>
    <s v="Aruba"/>
    <s v=".."/>
    <x v="1"/>
    <x v="6"/>
  </r>
  <r>
    <s v="Australia"/>
    <n v="20199"/>
    <x v="10"/>
    <x v="7"/>
  </r>
  <r>
    <s v="Austria"/>
    <n v="16618"/>
    <x v="11"/>
    <x v="4"/>
  </r>
  <r>
    <s v="Azerbaijan"/>
    <n v="721"/>
    <x v="12"/>
    <x v="2"/>
  </r>
  <r>
    <s v="Bahamas"/>
    <n v="94"/>
    <x v="13"/>
    <x v="6"/>
  </r>
  <r>
    <s v="Bahrain"/>
    <n v="50"/>
    <x v="14"/>
    <x v="8"/>
  </r>
  <r>
    <s v="Bangladesh"/>
    <n v="98743"/>
    <x v="15"/>
    <x v="1"/>
  </r>
  <r>
    <s v="Barbados"/>
    <n v="50"/>
    <x v="14"/>
    <x v="6"/>
  </r>
  <r>
    <s v="Belarus"/>
    <n v="32952"/>
    <x v="16"/>
    <x v="2"/>
  </r>
  <r>
    <s v="Belgium"/>
    <n v="47209"/>
    <x v="17"/>
    <x v="4"/>
  </r>
  <r>
    <s v="Belize"/>
    <n v="24"/>
    <x v="18"/>
    <x v="5"/>
  </r>
  <r>
    <s v="Benin"/>
    <n v="2611"/>
    <x v="19"/>
    <x v="5"/>
  </r>
  <r>
    <s v="Bermuda"/>
    <s v=".."/>
    <x v="1"/>
    <x v="6"/>
  </r>
  <r>
    <s v="Bhutan"/>
    <n v="35"/>
    <x v="20"/>
    <x v="1"/>
  </r>
  <r>
    <s v="Bolivia (Plurinational State of)"/>
    <n v="15974"/>
    <x v="21"/>
    <x v="6"/>
  </r>
  <r>
    <s v="Bonaire, Sint Eustatius and Saba"/>
    <n v="11301"/>
    <x v="22"/>
    <x v="6"/>
  </r>
  <r>
    <s v="Bosnia and Herzegovina"/>
    <n v="44"/>
    <x v="23"/>
    <x v="2"/>
  </r>
  <r>
    <s v="Botswana"/>
    <n v="106040"/>
    <x v="24"/>
    <x v="5"/>
  </r>
  <r>
    <s v="Brazil"/>
    <s v=".."/>
    <x v="1"/>
    <x v="6"/>
  </r>
  <r>
    <s v="British Virgin Islands"/>
    <n v="32"/>
    <x v="25"/>
    <x v="6"/>
  </r>
  <r>
    <s v="Brunei Darussalam"/>
    <n v="58705"/>
    <x v="26"/>
    <x v="1"/>
  </r>
  <r>
    <s v="Bulgaria"/>
    <n v="11862"/>
    <x v="27"/>
    <x v="2"/>
  </r>
  <r>
    <s v="Burkina Faso"/>
    <n v="1024"/>
    <x v="28"/>
    <x v="5"/>
  </r>
  <r>
    <s v="Burundi"/>
    <n v="6268"/>
    <x v="29"/>
    <x v="5"/>
  </r>
  <r>
    <s v="Cabo Verde"/>
    <n v="1345"/>
    <x v="30"/>
    <x v="5"/>
  </r>
  <r>
    <s v="Cambodia"/>
    <n v="11658"/>
    <x v="31"/>
    <x v="1"/>
  </r>
  <r>
    <s v="Cameroon"/>
    <n v="25989"/>
    <x v="32"/>
    <x v="5"/>
  </r>
  <r>
    <s v="Canada"/>
    <s v=".."/>
    <x v="1"/>
    <x v="9"/>
  </r>
  <r>
    <s v="Cayman Islands"/>
    <s v=".."/>
    <x v="1"/>
    <x v="6"/>
  </r>
  <r>
    <s v="Central African Republic"/>
    <n v="242"/>
    <x v="33"/>
    <x v="5"/>
  </r>
  <r>
    <s v="Chad"/>
    <n v="572"/>
    <x v="34"/>
    <x v="5"/>
  </r>
  <r>
    <s v="Channel Islands"/>
    <s v=".."/>
    <x v="1"/>
    <x v="4"/>
  </r>
  <r>
    <s v="Chile"/>
    <n v="12645"/>
    <x v="35"/>
    <x v="6"/>
  </r>
  <r>
    <s v="China"/>
    <n v="203959"/>
    <x v="36"/>
    <x v="1"/>
  </r>
  <r>
    <s v="China, Hong Kong Special Administrative Region"/>
    <s v=".."/>
    <x v="1"/>
    <x v="1"/>
  </r>
  <r>
    <s v="China, Macao Special Administrative Region"/>
    <s v=".."/>
    <x v="1"/>
    <x v="1"/>
  </r>
  <r>
    <s v="Colombia"/>
    <n v="40227"/>
    <x v="37"/>
    <x v="6"/>
  </r>
  <r>
    <s v="Comoros"/>
    <n v="37"/>
    <x v="38"/>
    <x v="5"/>
  </r>
  <r>
    <s v="Congo"/>
    <n v="3444"/>
    <x v="39"/>
    <x v="5"/>
  </r>
  <r>
    <s v="Cook Islands"/>
    <s v=".."/>
    <x v="1"/>
    <x v="0"/>
  </r>
  <r>
    <s v="Costa Rica"/>
    <n v="1534"/>
    <x v="40"/>
    <x v="6"/>
  </r>
  <r>
    <s v="Côte d'Ivoire"/>
    <n v="26004"/>
    <x v="41"/>
    <x v="5"/>
  </r>
  <r>
    <s v="Croatia"/>
    <n v="25143"/>
    <x v="42"/>
    <x v="2"/>
  </r>
  <r>
    <s v="Cuba"/>
    <n v="34057"/>
    <x v="43"/>
    <x v="6"/>
  </r>
  <r>
    <s v="Curaçao"/>
    <s v=".."/>
    <x v="1"/>
    <x v="6"/>
  </r>
  <r>
    <s v="Cyprus"/>
    <n v="661"/>
    <x v="44"/>
    <x v="8"/>
  </r>
  <r>
    <s v="Czech Republic"/>
    <n v="10586"/>
    <x v="45"/>
    <x v="2"/>
  </r>
  <r>
    <s v="Democratic People's Republic of Korea"/>
    <n v="127"/>
    <x v="46"/>
    <x v="1"/>
  </r>
  <r>
    <s v="Democratic Republic of the Congo"/>
    <n v="6194"/>
    <x v="47"/>
    <x v="5"/>
  </r>
  <r>
    <s v="Denmark"/>
    <n v="3294"/>
    <x v="48"/>
    <x v="4"/>
  </r>
  <r>
    <s v="Djibouti"/>
    <n v="90"/>
    <x v="49"/>
    <x v="5"/>
  </r>
  <r>
    <s v="Dominica"/>
    <n v="342"/>
    <x v="50"/>
    <x v="6"/>
  </r>
  <r>
    <s v="Dominican Republic"/>
    <n v="43012"/>
    <x v="51"/>
    <x v="6"/>
  </r>
  <r>
    <s v="Ecuador"/>
    <n v="89882"/>
    <x v="52"/>
    <x v="6"/>
  </r>
  <r>
    <s v="Egypt"/>
    <n v="110398"/>
    <x v="53"/>
    <x v="8"/>
  </r>
  <r>
    <s v="El Salvador"/>
    <n v="12683"/>
    <x v="54"/>
    <x v="6"/>
  </r>
  <r>
    <s v="Equatorial Guinea"/>
    <n v="123"/>
    <x v="55"/>
    <x v="5"/>
  </r>
  <r>
    <s v="Eritrea"/>
    <n v="13832"/>
    <x v="56"/>
    <x v="5"/>
  </r>
  <r>
    <s v="Estonia"/>
    <n v="1406"/>
    <x v="57"/>
    <x v="2"/>
  </r>
  <r>
    <s v="Ethiopia"/>
    <n v="30935"/>
    <x v="58"/>
    <x v="5"/>
  </r>
  <r>
    <s v="Faeroe Islands"/>
    <s v=".."/>
    <x v="1"/>
    <x v="4"/>
  </r>
  <r>
    <s v="Falkland Islands (Malvinas)"/>
    <s v=".."/>
    <x v="1"/>
    <x v="6"/>
  </r>
  <r>
    <s v="Fiji"/>
    <n v="44"/>
    <x v="23"/>
    <x v="7"/>
  </r>
  <r>
    <s v="Finland"/>
    <n v="2876"/>
    <x v="59"/>
    <x v="4"/>
  </r>
  <r>
    <s v="France"/>
    <n v="136767"/>
    <x v="60"/>
    <x v="4"/>
  </r>
  <r>
    <s v="French Guiana"/>
    <s v=".."/>
    <x v="1"/>
    <x v="6"/>
  </r>
  <r>
    <s v="French Polynesia"/>
    <s v=".."/>
    <x v="1"/>
    <x v="7"/>
  </r>
  <r>
    <s v="Gabon"/>
    <n v="390"/>
    <x v="61"/>
    <x v="5"/>
  </r>
  <r>
    <s v="Gambia"/>
    <n v="1541"/>
    <x v="62"/>
    <x v="5"/>
  </r>
  <r>
    <s v="Georgia"/>
    <n v="12441"/>
    <x v="63"/>
    <x v="2"/>
  </r>
  <r>
    <s v="Germany"/>
    <n v="223883"/>
    <x v="64"/>
    <x v="4"/>
  </r>
  <r>
    <s v="Ghana"/>
    <n v="47366"/>
    <x v="65"/>
    <x v="5"/>
  </r>
  <r>
    <s v="Gibraltar"/>
    <s v=".."/>
    <x v="1"/>
    <x v="4"/>
  </r>
  <r>
    <s v="Greece"/>
    <n v="17711"/>
    <x v="66"/>
    <x v="4"/>
  </r>
  <r>
    <s v="Greenland"/>
    <s v=".."/>
    <x v="1"/>
    <x v="9"/>
  </r>
  <r>
    <s v="Grenada"/>
    <n v="16"/>
    <x v="67"/>
    <x v="6"/>
  </r>
  <r>
    <s v="Guadeloupe"/>
    <s v=".."/>
    <x v="1"/>
    <x v="6"/>
  </r>
  <r>
    <s v="Guam"/>
    <s v=".."/>
    <x v="1"/>
    <x v="7"/>
  </r>
  <r>
    <s v="Guatemala"/>
    <n v="2172"/>
    <x v="68"/>
    <x v="6"/>
  </r>
  <r>
    <s v="Guinea"/>
    <n v="3967"/>
    <x v="69"/>
    <x v="5"/>
  </r>
  <r>
    <s v="Guinea-Bissau"/>
    <n v="795"/>
    <x v="70"/>
    <x v="5"/>
  </r>
  <r>
    <s v="Guyana"/>
    <n v="75"/>
    <x v="71"/>
    <x v="6"/>
  </r>
  <r>
    <s v="Haiti"/>
    <n v="715"/>
    <x v="72"/>
    <x v="6"/>
  </r>
  <r>
    <s v="Holy See"/>
    <n v="181"/>
    <x v="73"/>
    <x v="4"/>
  </r>
  <r>
    <s v="Honduras"/>
    <n v="2363"/>
    <x v="74"/>
    <x v="6"/>
  </r>
  <r>
    <s v="Hungary"/>
    <n v="13115"/>
    <x v="75"/>
    <x v="2"/>
  </r>
  <r>
    <s v="Iceland"/>
    <n v="210"/>
    <x v="76"/>
    <x v="2"/>
  </r>
  <r>
    <s v="India"/>
    <n v="138802"/>
    <x v="77"/>
    <x v="1"/>
  </r>
  <r>
    <s v="Indonesia"/>
    <n v="3214"/>
    <x v="78"/>
    <x v="1"/>
  </r>
  <r>
    <s v="Iran (Islamic Republic of)"/>
    <n v="14686"/>
    <x v="79"/>
    <x v="8"/>
  </r>
  <r>
    <s v="Iraq"/>
    <n v="3957"/>
    <x v="80"/>
    <x v="8"/>
  </r>
  <r>
    <s v="Ireland"/>
    <n v="3692"/>
    <x v="81"/>
    <x v="4"/>
  </r>
  <r>
    <s v="Isle of Man"/>
    <s v=".."/>
    <x v="1"/>
    <x v="4"/>
  </r>
  <r>
    <s v="Israel"/>
    <n v="3951"/>
    <x v="82"/>
    <x v="8"/>
  </r>
  <r>
    <s v="Italy"/>
    <s v=".."/>
    <x v="1"/>
    <x v="4"/>
  </r>
  <r>
    <s v="Jamaica"/>
    <n v="352"/>
    <x v="83"/>
    <x v="6"/>
  </r>
  <r>
    <s v="Japan"/>
    <n v="8430"/>
    <x v="84"/>
    <x v="1"/>
  </r>
  <r>
    <s v="Jordan"/>
    <n v="3043"/>
    <x v="85"/>
    <x v="8"/>
  </r>
  <r>
    <s v="Kazakhstan"/>
    <n v="3918"/>
    <x v="86"/>
    <x v="1"/>
  </r>
  <r>
    <s v="Kenya"/>
    <n v="3705"/>
    <x v="87"/>
    <x v="5"/>
  </r>
  <r>
    <s v="Kiribati"/>
    <n v="5"/>
    <x v="88"/>
    <x v="7"/>
  </r>
  <r>
    <s v="Kuwait"/>
    <n v="552"/>
    <x v="89"/>
    <x v="8"/>
  </r>
  <r>
    <s v="Kyrgyzstan"/>
    <n v="1349"/>
    <x v="90"/>
    <x v="1"/>
  </r>
  <r>
    <s v="Lao People's Democratic Republic"/>
    <n v="264"/>
    <x v="91"/>
    <x v="1"/>
  </r>
  <r>
    <s v="Latvia"/>
    <n v="3256"/>
    <x v="92"/>
    <x v="2"/>
  </r>
  <r>
    <s v="Lebanon"/>
    <n v="7210"/>
    <x v="93"/>
    <x v="8"/>
  </r>
  <r>
    <s v="Lesotho"/>
    <n v="31"/>
    <x v="94"/>
    <x v="5"/>
  </r>
  <r>
    <s v="Liberia"/>
    <n v="2041"/>
    <x v="95"/>
    <x v="5"/>
  </r>
  <r>
    <s v="Libya"/>
    <n v="36859"/>
    <x v="96"/>
    <x v="3"/>
  </r>
  <r>
    <s v="Liechtenstein"/>
    <n v="134"/>
    <x v="97"/>
    <x v="4"/>
  </r>
  <r>
    <s v="Lithuania"/>
    <n v="5745"/>
    <x v="98"/>
    <x v="2"/>
  </r>
  <r>
    <s v="Luxembourg"/>
    <n v="4883"/>
    <x v="99"/>
    <x v="4"/>
  </r>
  <r>
    <s v="Madagascar"/>
    <n v="2423"/>
    <x v="100"/>
    <x v="5"/>
  </r>
  <r>
    <s v="Malawi"/>
    <n v="174"/>
    <x v="101"/>
    <x v="5"/>
  </r>
  <r>
    <s v="Malaysia"/>
    <n v="623"/>
    <x v="102"/>
    <x v="1"/>
  </r>
  <r>
    <s v="Maldives"/>
    <n v="34"/>
    <x v="103"/>
    <x v="1"/>
  </r>
  <r>
    <s v="Mali"/>
    <n v="4250"/>
    <x v="104"/>
    <x v="5"/>
  </r>
  <r>
    <s v="Malta"/>
    <n v="1961"/>
    <x v="105"/>
    <x v="4"/>
  </r>
  <r>
    <s v="Marshall Islands"/>
    <n v="5"/>
    <x v="88"/>
    <x v="7"/>
  </r>
  <r>
    <s v="Martinique"/>
    <s v=".."/>
    <x v="1"/>
    <x v="0"/>
  </r>
  <r>
    <s v="Mauritania"/>
    <n v="688"/>
    <x v="106"/>
    <x v="5"/>
  </r>
  <r>
    <s v="Mauritius"/>
    <n v="9666"/>
    <x v="107"/>
    <x v="5"/>
  </r>
  <r>
    <s v="Mayotte"/>
    <s v=".."/>
    <x v="1"/>
    <x v="0"/>
  </r>
  <r>
    <s v="Mexico"/>
    <n v="8982"/>
    <x v="108"/>
    <x v="6"/>
  </r>
  <r>
    <s v="Micronesia (Federated States of)"/>
    <n v="13"/>
    <x v="109"/>
    <x v="0"/>
  </r>
  <r>
    <s v="Monaco"/>
    <n v="1645"/>
    <x v="110"/>
    <x v="4"/>
  </r>
  <r>
    <s v="Mongolia"/>
    <n v="279"/>
    <x v="111"/>
    <x v="1"/>
  </r>
  <r>
    <s v="Montenegro"/>
    <n v="2325"/>
    <x v="112"/>
    <x v="2"/>
  </r>
  <r>
    <s v="Montserrat"/>
    <s v=".."/>
    <x v="1"/>
    <x v="9"/>
  </r>
  <r>
    <s v="Morocco"/>
    <n v="432718"/>
    <x v="113"/>
    <x v="3"/>
  </r>
  <r>
    <s v="Mozambique"/>
    <n v="872"/>
    <x v="114"/>
    <x v="5"/>
  </r>
  <r>
    <s v="Myanmar"/>
    <n v="448"/>
    <x v="115"/>
    <x v="1"/>
  </r>
  <r>
    <s v="Namibia"/>
    <n v="94"/>
    <x v="13"/>
    <x v="5"/>
  </r>
  <r>
    <s v="Nauru"/>
    <n v="2"/>
    <x v="116"/>
    <x v="7"/>
  </r>
  <r>
    <s v="Nepal"/>
    <n v="1806"/>
    <x v="117"/>
    <x v="1"/>
  </r>
  <r>
    <s v="Netherlands"/>
    <n v="13263"/>
    <x v="118"/>
    <x v="4"/>
  </r>
  <r>
    <s v="New Caledonia"/>
    <s v=".."/>
    <x v="1"/>
    <x v="7"/>
  </r>
  <r>
    <s v="New Zealand"/>
    <n v="916"/>
    <x v="119"/>
    <x v="7"/>
  </r>
  <r>
    <s v="Nicaragua"/>
    <n v="1195"/>
    <x v="120"/>
    <x v="6"/>
  </r>
  <r>
    <s v="Niger"/>
    <n v="1078"/>
    <x v="121"/>
    <x v="5"/>
  </r>
  <r>
    <s v="Nigeria"/>
    <n v="57248"/>
    <x v="122"/>
    <x v="5"/>
  </r>
  <r>
    <s v="Niue"/>
    <s v=".."/>
    <x v="1"/>
    <x v="0"/>
  </r>
  <r>
    <s v="Northern Mariana Islands"/>
    <s v=".."/>
    <x v="1"/>
    <x v="0"/>
  </r>
  <r>
    <s v="Norway"/>
    <n v="2015"/>
    <x v="123"/>
    <x v="4"/>
  </r>
  <r>
    <s v="Oman"/>
    <n v="52"/>
    <x v="124"/>
    <x v="8"/>
  </r>
  <r>
    <s v="Pakistan"/>
    <n v="86283"/>
    <x v="125"/>
    <x v="1"/>
  </r>
  <r>
    <s v="Palau"/>
    <n v="7"/>
    <x v="126"/>
    <x v="0"/>
  </r>
  <r>
    <s v="Panama"/>
    <n v="1038"/>
    <x v="127"/>
    <x v="6"/>
  </r>
  <r>
    <s v="Papua New Guinea"/>
    <n v="32"/>
    <x v="25"/>
    <x v="7"/>
  </r>
  <r>
    <s v="Paraguay"/>
    <n v="2682"/>
    <x v="128"/>
    <x v="6"/>
  </r>
  <r>
    <s v="Peru"/>
    <n v="118079"/>
    <x v="129"/>
    <x v="6"/>
  </r>
  <r>
    <s v="Philippines"/>
    <n v="145980"/>
    <x v="130"/>
    <x v="1"/>
  </r>
  <r>
    <s v="Poland"/>
    <n v="120728"/>
    <x v="131"/>
    <x v="2"/>
  </r>
  <r>
    <s v="Portugal"/>
    <n v="6527"/>
    <x v="132"/>
    <x v="4"/>
  </r>
  <r>
    <s v="Puerto Rico"/>
    <s v=".."/>
    <x v="1"/>
    <x v="6"/>
  </r>
  <r>
    <s v="Qatar"/>
    <n v="81"/>
    <x v="133"/>
    <x v="8"/>
  </r>
  <r>
    <s v="Republic of Korea"/>
    <n v="4000"/>
    <x v="134"/>
    <x v="6"/>
  </r>
  <r>
    <s v="Republic of Moldova"/>
    <n v="169753"/>
    <x v="135"/>
    <x v="2"/>
  </r>
  <r>
    <s v="Réunion"/>
    <s v=".."/>
    <x v="1"/>
    <x v="6"/>
  </r>
  <r>
    <s v="Romania"/>
    <n v="1039584"/>
    <x v="136"/>
    <x v="2"/>
  </r>
  <r>
    <s v="Russian Federation"/>
    <n v="82170"/>
    <x v="137"/>
    <x v="2"/>
  </r>
  <r>
    <s v="Rwanda"/>
    <n v="791"/>
    <x v="138"/>
    <x v="5"/>
  </r>
  <r>
    <s v="Saint Helena"/>
    <s v=".."/>
    <x v="1"/>
    <x v="6"/>
  </r>
  <r>
    <s v="Saint Kitts and Nevis"/>
    <n v="4"/>
    <x v="139"/>
    <x v="6"/>
  </r>
  <r>
    <s v="Saint Lucia"/>
    <n v="22"/>
    <x v="140"/>
    <x v="6"/>
  </r>
  <r>
    <s v="Saint Pierre and Miquelon"/>
    <s v=".."/>
    <x v="1"/>
    <x v="0"/>
  </r>
  <r>
    <s v="Saint Vincent and the Grenadines"/>
    <n v="20"/>
    <x v="141"/>
    <x v="6"/>
  </r>
  <r>
    <s v="Samoa"/>
    <n v="69"/>
    <x v="142"/>
    <x v="7"/>
  </r>
  <r>
    <s v="San Marino"/>
    <n v="1946"/>
    <x v="143"/>
    <x v="4"/>
  </r>
  <r>
    <s v="Sao Tome and Principe"/>
    <n v="75"/>
    <x v="71"/>
    <x v="5"/>
  </r>
  <r>
    <s v="Saudi Arabia"/>
    <n v="978"/>
    <x v="144"/>
    <x v="8"/>
  </r>
  <r>
    <s v="Senegal"/>
    <n v="86307"/>
    <x v="145"/>
    <x v="5"/>
  </r>
  <r>
    <s v="Serbia"/>
    <n v="46382"/>
    <x v="146"/>
    <x v="4"/>
  </r>
  <r>
    <s v="Seychelles"/>
    <n v="995"/>
    <x v="147"/>
    <x v="5"/>
  </r>
  <r>
    <s v="Sierra Leone"/>
    <n v="1401"/>
    <x v="148"/>
    <x v="5"/>
  </r>
  <r>
    <s v="Singapore"/>
    <n v="576"/>
    <x v="149"/>
    <x v="1"/>
  </r>
  <r>
    <s v="Sint Maarten (Dutch part)"/>
    <s v=".."/>
    <x v="1"/>
    <x v="0"/>
  </r>
  <r>
    <s v="Slovakia"/>
    <n v="11189"/>
    <x v="150"/>
    <x v="2"/>
  </r>
  <r>
    <s v="Slovenia"/>
    <n v="4781"/>
    <x v="151"/>
    <x v="2"/>
  </r>
  <r>
    <s v="Solomon Islands"/>
    <n v="4"/>
    <x v="139"/>
    <x v="7"/>
  </r>
  <r>
    <s v="Somalia"/>
    <n v="11759"/>
    <x v="152"/>
    <x v="5"/>
  </r>
  <r>
    <s v="South Africa"/>
    <n v="5756"/>
    <x v="153"/>
    <x v="5"/>
  </r>
  <r>
    <s v="South Sudan"/>
    <s v=".."/>
    <x v="1"/>
    <x v="5"/>
  </r>
  <r>
    <s v="Spain"/>
    <n v="32388"/>
    <x v="154"/>
    <x v="4"/>
  </r>
  <r>
    <s v="Sri Lanka"/>
    <n v="86589"/>
    <x v="155"/>
    <x v="1"/>
  </r>
  <r>
    <s v="State of Palestine"/>
    <n v="397"/>
    <x v="156"/>
    <x v="8"/>
  </r>
  <r>
    <s v="Sudan"/>
    <n v="2965"/>
    <x v="157"/>
    <x v="5"/>
  </r>
  <r>
    <s v="Suriname"/>
    <n v="50"/>
    <x v="14"/>
    <x v="6"/>
  </r>
  <r>
    <s v="Swaziland"/>
    <n v="36"/>
    <x v="158"/>
    <x v="5"/>
  </r>
  <r>
    <s v="Sweden"/>
    <n v="6523"/>
    <x v="159"/>
    <x v="4"/>
  </r>
  <r>
    <s v="Switzerland"/>
    <n v="201656"/>
    <x v="160"/>
    <x v="4"/>
  </r>
  <r>
    <s v="Syrian Arab Republic"/>
    <n v="6164"/>
    <x v="161"/>
    <x v="8"/>
  </r>
  <r>
    <s v="Tajikistan"/>
    <n v="189"/>
    <x v="162"/>
    <x v="1"/>
  </r>
  <r>
    <s v="Thailand"/>
    <n v="74317"/>
    <x v="163"/>
    <x v="1"/>
  </r>
  <r>
    <s v="The former Yugoslav Republic of Macedonia"/>
    <n v="10039"/>
    <x v="164"/>
    <x v="2"/>
  </r>
  <r>
    <s v="Timor-Leste"/>
    <n v="80"/>
    <x v="165"/>
    <x v="1"/>
  </r>
  <r>
    <s v="Togo"/>
    <n v="5242"/>
    <x v="166"/>
    <x v="5"/>
  </r>
  <r>
    <s v="Tokelau"/>
    <s v=".."/>
    <x v="1"/>
    <x v="0"/>
  </r>
  <r>
    <s v="Tonga"/>
    <n v="21"/>
    <x v="167"/>
    <x v="7"/>
  </r>
  <r>
    <s v="Trinidad and Tobago"/>
    <n v="169"/>
    <x v="168"/>
    <x v="6"/>
  </r>
  <r>
    <s v="Tunisia"/>
    <n v="109565"/>
    <x v="169"/>
    <x v="3"/>
  </r>
  <r>
    <s v="Turkey"/>
    <n v="20851"/>
    <x v="170"/>
    <x v="8"/>
  </r>
  <r>
    <s v="Turkmenistan"/>
    <n v="209"/>
    <x v="171"/>
    <x v="1"/>
  </r>
  <r>
    <s v="Turks and Caicos Islands"/>
    <s v=".."/>
    <x v="1"/>
    <x v="9"/>
  </r>
  <r>
    <s v="Tuvalu"/>
    <n v="6"/>
    <x v="172"/>
    <x v="7"/>
  </r>
  <r>
    <s v="Uganda"/>
    <n v="984"/>
    <x v="173"/>
    <x v="5"/>
  </r>
  <r>
    <s v="Ukraine"/>
    <n v="236420"/>
    <x v="174"/>
    <x v="2"/>
  </r>
  <r>
    <s v="United Arab Emirates"/>
    <n v="376"/>
    <x v="175"/>
    <x v="8"/>
  </r>
  <r>
    <s v="United Kingdom of Great Britain and Northern Ireland"/>
    <n v="72234"/>
    <x v="176"/>
    <x v="4"/>
  </r>
  <r>
    <s v="United Republic of Tanzania"/>
    <n v="1632"/>
    <x v="177"/>
    <x v="5"/>
  </r>
  <r>
    <s v="United States of America"/>
    <n v="55640"/>
    <x v="178"/>
    <x v="9"/>
  </r>
  <r>
    <s v="United States Virgin Islands"/>
    <s v=".."/>
    <x v="1"/>
    <x v="9"/>
  </r>
  <r>
    <s v="Uruguay"/>
    <n v="7631"/>
    <x v="179"/>
    <x v="6"/>
  </r>
  <r>
    <s v="Uzbekistan"/>
    <n v="2553"/>
    <x v="180"/>
    <x v="1"/>
  </r>
  <r>
    <s v="Vanuatu"/>
    <n v="23"/>
    <x v="7"/>
    <x v="7"/>
  </r>
  <r>
    <s v="Venezuela (Bolivarian Republic of)"/>
    <n v="49831"/>
    <x v="181"/>
    <x v="6"/>
  </r>
  <r>
    <s v="Viet Nam"/>
    <n v="5350"/>
    <x v="182"/>
    <x v="1"/>
  </r>
  <r>
    <s v="Wallis and Futuna Islands"/>
    <s v=".."/>
    <x v="1"/>
    <x v="0"/>
  </r>
  <r>
    <s v="Western Sahara"/>
    <s v=".."/>
    <x v="1"/>
    <x v="0"/>
  </r>
  <r>
    <s v="Yemen"/>
    <n v="267"/>
    <x v="183"/>
    <x v="1"/>
  </r>
  <r>
    <s v="Zambia"/>
    <n v="889"/>
    <x v="184"/>
    <x v="5"/>
  </r>
  <r>
    <s v="Zimbabwe"/>
    <n v="896"/>
    <x v="185"/>
    <x v="5"/>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35">
  <r>
    <s v="Total"/>
    <n v="7902783"/>
    <x v="0"/>
    <x v="0"/>
  </r>
  <r>
    <s v="Other North"/>
    <s v=".."/>
    <x v="1"/>
    <x v="0"/>
  </r>
  <r>
    <s v="Other South"/>
    <s v=".."/>
    <x v="1"/>
    <x v="0"/>
  </r>
  <r>
    <s v="Afghanistan"/>
    <n v="4832"/>
    <x v="2"/>
    <x v="1"/>
  </r>
  <r>
    <s v="Albania"/>
    <n v="6796"/>
    <x v="3"/>
    <x v="2"/>
  </r>
  <r>
    <s v="Algeria"/>
    <n v="1452409"/>
    <x v="4"/>
    <x v="3"/>
  </r>
  <r>
    <s v="American Samoa"/>
    <n v="2"/>
    <x v="5"/>
    <x v="0"/>
  </r>
  <r>
    <s v="Andorra"/>
    <n v="996"/>
    <x v="6"/>
    <x v="4"/>
  </r>
  <r>
    <s v="Angola"/>
    <n v="21610"/>
    <x v="7"/>
    <x v="5"/>
  </r>
  <r>
    <s v="Anguilla"/>
    <n v="9"/>
    <x v="8"/>
    <x v="6"/>
  </r>
  <r>
    <s v="Antigua and Barbuda"/>
    <n v="61"/>
    <x v="9"/>
    <x v="6"/>
  </r>
  <r>
    <s v="Argentina"/>
    <n v="13142"/>
    <x v="10"/>
    <x v="6"/>
  </r>
  <r>
    <s v="Armenia"/>
    <n v="19372"/>
    <x v="11"/>
    <x v="2"/>
  </r>
  <r>
    <s v="Aruba"/>
    <n v="10"/>
    <x v="12"/>
    <x v="6"/>
  </r>
  <r>
    <s v="Australia"/>
    <n v="8475"/>
    <x v="13"/>
    <x v="7"/>
  </r>
  <r>
    <s v="Austria"/>
    <n v="12749"/>
    <x v="14"/>
    <x v="4"/>
  </r>
  <r>
    <s v="Azerbaijan"/>
    <n v="4173"/>
    <x v="15"/>
    <x v="2"/>
  </r>
  <r>
    <s v="Bahamas"/>
    <n v="44"/>
    <x v="16"/>
    <x v="6"/>
  </r>
  <r>
    <s v="Bahrain"/>
    <n v="162"/>
    <x v="17"/>
    <x v="8"/>
  </r>
  <r>
    <s v="Bangladesh"/>
    <n v="5069"/>
    <x v="18"/>
    <x v="1"/>
  </r>
  <r>
    <s v="Barbados"/>
    <n v="77"/>
    <x v="19"/>
    <x v="6"/>
  </r>
  <r>
    <s v="Belarus"/>
    <n v="3451"/>
    <x v="20"/>
    <x v="2"/>
  </r>
  <r>
    <s v="Belgium"/>
    <n v="155548"/>
    <x v="21"/>
    <x v="4"/>
  </r>
  <r>
    <s v="Belize"/>
    <n v="8"/>
    <x v="22"/>
    <x v="5"/>
  </r>
  <r>
    <s v="Benin"/>
    <n v="20724"/>
    <x v="23"/>
    <x v="5"/>
  </r>
  <r>
    <s v="Bermuda"/>
    <n v="115"/>
    <x v="24"/>
    <x v="6"/>
  </r>
  <r>
    <s v="Bhutan"/>
    <n v="87"/>
    <x v="25"/>
    <x v="1"/>
  </r>
  <r>
    <s v="Bolivia (Plurinational State of)"/>
    <n v="3194"/>
    <x v="26"/>
    <x v="6"/>
  </r>
  <r>
    <s v="Bonaire, Sint Eustatius and Saba"/>
    <n v="14150"/>
    <x v="27"/>
    <x v="6"/>
  </r>
  <r>
    <s v="Bosnia and Herzegovina"/>
    <n v="40"/>
    <x v="28"/>
    <x v="2"/>
  </r>
  <r>
    <s v="Botswana"/>
    <n v="58276"/>
    <x v="29"/>
    <x v="5"/>
  </r>
  <r>
    <s v="Brazil"/>
    <s v=".."/>
    <x v="1"/>
    <x v="6"/>
  </r>
  <r>
    <s v="British Virgin Islands"/>
    <n v="48"/>
    <x v="30"/>
    <x v="6"/>
  </r>
  <r>
    <s v="Brunei Darussalam"/>
    <n v="17893"/>
    <x v="31"/>
    <x v="1"/>
  </r>
  <r>
    <s v="Bulgaria"/>
    <n v="8873"/>
    <x v="32"/>
    <x v="2"/>
  </r>
  <r>
    <s v="Burkina Faso"/>
    <n v="1894"/>
    <x v="33"/>
    <x v="5"/>
  </r>
  <r>
    <s v="Burundi"/>
    <n v="22630"/>
    <x v="34"/>
    <x v="5"/>
  </r>
  <r>
    <s v="Cabo Verde"/>
    <n v="64306"/>
    <x v="35"/>
    <x v="5"/>
  </r>
  <r>
    <s v="Cambodia"/>
    <n v="82513"/>
    <x v="36"/>
    <x v="1"/>
  </r>
  <r>
    <s v="Cameroon"/>
    <n v="26128"/>
    <x v="37"/>
    <x v="5"/>
  </r>
  <r>
    <s v="Canada"/>
    <n v="93"/>
    <x v="38"/>
    <x v="9"/>
  </r>
  <r>
    <s v="Cayman Islands"/>
    <s v=".."/>
    <x v="1"/>
    <x v="6"/>
  </r>
  <r>
    <s v="Central African Republic"/>
    <n v="16972"/>
    <x v="39"/>
    <x v="5"/>
  </r>
  <r>
    <s v="Chad"/>
    <n v="7530"/>
    <x v="40"/>
    <x v="5"/>
  </r>
  <r>
    <s v="Channel Islands"/>
    <s v=".."/>
    <x v="1"/>
    <x v="4"/>
  </r>
  <r>
    <s v="Chile"/>
    <n v="14620"/>
    <x v="41"/>
    <x v="6"/>
  </r>
  <r>
    <s v="China"/>
    <n v="111717"/>
    <x v="42"/>
    <x v="1"/>
  </r>
  <r>
    <s v="China, Hong Kong Special Administrative Region"/>
    <n v="522"/>
    <x v="43"/>
    <x v="1"/>
  </r>
  <r>
    <s v="China, Macao Special Administrative Region"/>
    <n v="16"/>
    <x v="44"/>
    <x v="1"/>
  </r>
  <r>
    <s v="Colombia"/>
    <n v="27644"/>
    <x v="45"/>
    <x v="6"/>
  </r>
  <r>
    <s v="Comoros"/>
    <n v="37190"/>
    <x v="46"/>
    <x v="5"/>
  </r>
  <r>
    <s v="Congo"/>
    <n v="70529"/>
    <x v="47"/>
    <x v="5"/>
  </r>
  <r>
    <s v="Cook Islands"/>
    <n v="4"/>
    <x v="48"/>
    <x v="7"/>
  </r>
  <r>
    <s v="Costa Rica"/>
    <n v="763"/>
    <x v="49"/>
    <x v="6"/>
  </r>
  <r>
    <s v="Côte d'Ivoire"/>
    <n v="91303"/>
    <x v="50"/>
    <x v="5"/>
  </r>
  <r>
    <s v="Croatia"/>
    <n v="10249"/>
    <x v="51"/>
    <x v="2"/>
  </r>
  <r>
    <s v="Cuba"/>
    <n v="4852"/>
    <x v="52"/>
    <x v="6"/>
  </r>
  <r>
    <s v="Curaçao"/>
    <s v=".."/>
    <x v="1"/>
    <x v="6"/>
  </r>
  <r>
    <s v="Cyprus"/>
    <n v="1044"/>
    <x v="53"/>
    <x v="8"/>
  </r>
  <r>
    <s v="Czech Republic"/>
    <n v="9244"/>
    <x v="54"/>
    <x v="2"/>
  </r>
  <r>
    <s v="Democratic People's Republic of Korea"/>
    <n v="61"/>
    <x v="9"/>
    <x v="1"/>
  </r>
  <r>
    <s v="Democratic Republic of the Congo"/>
    <n v="77889"/>
    <x v="55"/>
    <x v="5"/>
  </r>
  <r>
    <s v="Denmark"/>
    <n v="6578"/>
    <x v="56"/>
    <x v="4"/>
  </r>
  <r>
    <s v="Djibouti"/>
    <n v="6670"/>
    <x v="57"/>
    <x v="5"/>
  </r>
  <r>
    <s v="Dominica"/>
    <n v="6540"/>
    <x v="58"/>
    <x v="6"/>
  </r>
  <r>
    <s v="Dominican Republic"/>
    <n v="3544"/>
    <x v="59"/>
    <x v="6"/>
  </r>
  <r>
    <s v="Ecuador"/>
    <n v="4198"/>
    <x v="60"/>
    <x v="6"/>
  </r>
  <r>
    <s v="Egypt"/>
    <n v="31407"/>
    <x v="61"/>
    <x v="8"/>
  </r>
  <r>
    <s v="El Salvador"/>
    <n v="1130"/>
    <x v="62"/>
    <x v="6"/>
  </r>
  <r>
    <s v="Equatorial Guinea"/>
    <n v="395"/>
    <x v="63"/>
    <x v="5"/>
  </r>
  <r>
    <s v="Eritrea"/>
    <n v="646"/>
    <x v="64"/>
    <x v="5"/>
  </r>
  <r>
    <s v="Estonia"/>
    <n v="922"/>
    <x v="65"/>
    <x v="2"/>
  </r>
  <r>
    <s v="Ethiopia"/>
    <n v="8806"/>
    <x v="66"/>
    <x v="5"/>
  </r>
  <r>
    <s v="Faeroe Islands"/>
    <n v="5"/>
    <x v="67"/>
    <x v="4"/>
  </r>
  <r>
    <s v="Falkland Islands (Malvinas)"/>
    <s v=".."/>
    <x v="1"/>
    <x v="6"/>
  </r>
  <r>
    <s v="Fiji"/>
    <n v="158"/>
    <x v="68"/>
    <x v="7"/>
  </r>
  <r>
    <s v="Finland"/>
    <n v="3886"/>
    <x v="69"/>
    <x v="4"/>
  </r>
  <r>
    <s v="France"/>
    <s v=".."/>
    <x v="1"/>
    <x v="4"/>
  </r>
  <r>
    <s v="French Guiana"/>
    <s v=".."/>
    <x v="1"/>
    <x v="6"/>
  </r>
  <r>
    <s v="French Polynesia"/>
    <s v=".."/>
    <x v="1"/>
    <x v="7"/>
  </r>
  <r>
    <s v="Gabon"/>
    <n v="20080"/>
    <x v="70"/>
    <x v="5"/>
  </r>
  <r>
    <s v="Gambia"/>
    <n v="1935"/>
    <x v="71"/>
    <x v="5"/>
  </r>
  <r>
    <s v="Georgia"/>
    <n v="7698"/>
    <x v="72"/>
    <x v="2"/>
  </r>
  <r>
    <s v="Germany"/>
    <n v="237178"/>
    <x v="73"/>
    <x v="4"/>
  </r>
  <r>
    <s v="Ghana"/>
    <n v="6797"/>
    <x v="74"/>
    <x v="5"/>
  </r>
  <r>
    <s v="Gibraltar"/>
    <n v="70"/>
    <x v="75"/>
    <x v="4"/>
  </r>
  <r>
    <s v="Greece"/>
    <n v="13085"/>
    <x v="76"/>
    <x v="4"/>
  </r>
  <r>
    <s v="Greenland"/>
    <n v="12"/>
    <x v="77"/>
    <x v="9"/>
  </r>
  <r>
    <s v="Grenada"/>
    <s v=".."/>
    <x v="1"/>
    <x v="6"/>
  </r>
  <r>
    <s v="Guadeloupe"/>
    <s v=".."/>
    <x v="1"/>
    <x v="6"/>
  </r>
  <r>
    <s v="Guam"/>
    <s v=".."/>
    <x v="1"/>
    <x v="7"/>
  </r>
  <r>
    <s v="Guatemala"/>
    <n v="3039"/>
    <x v="78"/>
    <x v="6"/>
  </r>
  <r>
    <s v="Guinea"/>
    <n v="30667"/>
    <x v="79"/>
    <x v="5"/>
  </r>
  <r>
    <s v="Guinea-Bissau"/>
    <n v="3111"/>
    <x v="80"/>
    <x v="5"/>
  </r>
  <r>
    <s v="Guyana"/>
    <n v="4792"/>
    <x v="81"/>
    <x v="6"/>
  </r>
  <r>
    <s v="Haiti"/>
    <n v="75467"/>
    <x v="82"/>
    <x v="6"/>
  </r>
  <r>
    <s v="Holy See"/>
    <s v=".."/>
    <x v="1"/>
    <x v="4"/>
  </r>
  <r>
    <s v="Honduras"/>
    <n v="594"/>
    <x v="83"/>
    <x v="6"/>
  </r>
  <r>
    <s v="Hungary"/>
    <n v="10712"/>
    <x v="84"/>
    <x v="2"/>
  </r>
  <r>
    <s v="Iceland"/>
    <n v="389"/>
    <x v="85"/>
    <x v="2"/>
  </r>
  <r>
    <s v="India"/>
    <n v="48791"/>
    <x v="86"/>
    <x v="1"/>
  </r>
  <r>
    <s v="Indonesia"/>
    <n v="5021"/>
    <x v="87"/>
    <x v="1"/>
  </r>
  <r>
    <s v="Iran (Islamic Republic of)"/>
    <n v="23134"/>
    <x v="88"/>
    <x v="8"/>
  </r>
  <r>
    <s v="Iraq"/>
    <n v="6212"/>
    <x v="89"/>
    <x v="8"/>
  </r>
  <r>
    <s v="Ireland"/>
    <n v="9977"/>
    <x v="90"/>
    <x v="4"/>
  </r>
  <r>
    <s v="Isle of Man"/>
    <n v="12"/>
    <x v="77"/>
    <x v="4"/>
  </r>
  <r>
    <s v="Israel"/>
    <n v="9336"/>
    <x v="91"/>
    <x v="8"/>
  </r>
  <r>
    <s v="Italy"/>
    <n v="373182"/>
    <x v="92"/>
    <x v="4"/>
  </r>
  <r>
    <s v="Jamaica"/>
    <n v="524"/>
    <x v="93"/>
    <x v="6"/>
  </r>
  <r>
    <s v="Japan"/>
    <n v="21701"/>
    <x v="94"/>
    <x v="1"/>
  </r>
  <r>
    <s v="Jordan"/>
    <n v="1464"/>
    <x v="95"/>
    <x v="8"/>
  </r>
  <r>
    <s v="Kazakhstan"/>
    <n v="2621"/>
    <x v="96"/>
    <x v="1"/>
  </r>
  <r>
    <s v="Kenya"/>
    <n v="1774"/>
    <x v="97"/>
    <x v="5"/>
  </r>
  <r>
    <s v="Kiribati"/>
    <n v="8"/>
    <x v="22"/>
    <x v="7"/>
  </r>
  <r>
    <s v="Kuwait"/>
    <n v="744"/>
    <x v="98"/>
    <x v="8"/>
  </r>
  <r>
    <s v="Kyrgyzstan"/>
    <n v="731"/>
    <x v="99"/>
    <x v="1"/>
  </r>
  <r>
    <s v="Lao People's Democratic Republic"/>
    <n v="43270"/>
    <x v="100"/>
    <x v="1"/>
  </r>
  <r>
    <s v="Latvia"/>
    <n v="2833"/>
    <x v="101"/>
    <x v="2"/>
  </r>
  <r>
    <s v="Lebanon"/>
    <n v="47878"/>
    <x v="102"/>
    <x v="8"/>
  </r>
  <r>
    <s v="Lesotho"/>
    <n v="48"/>
    <x v="30"/>
    <x v="5"/>
  </r>
  <r>
    <s v="Liberia"/>
    <n v="796"/>
    <x v="103"/>
    <x v="5"/>
  </r>
  <r>
    <s v="Libya"/>
    <n v="2386"/>
    <x v="104"/>
    <x v="3"/>
  </r>
  <r>
    <s v="Liechtenstein"/>
    <n v="27"/>
    <x v="105"/>
    <x v="4"/>
  </r>
  <r>
    <s v="Lithuania"/>
    <n v="2656"/>
    <x v="106"/>
    <x v="2"/>
  </r>
  <r>
    <s v="Luxembourg"/>
    <n v="13083"/>
    <x v="107"/>
    <x v="4"/>
  </r>
  <r>
    <s v="Madagascar"/>
    <n v="122229"/>
    <x v="108"/>
    <x v="5"/>
  </r>
  <r>
    <s v="Malawi"/>
    <n v="107"/>
    <x v="109"/>
    <x v="5"/>
  </r>
  <r>
    <s v="Malaysia"/>
    <n v="2575"/>
    <x v="110"/>
    <x v="1"/>
  </r>
  <r>
    <s v="Maldives"/>
    <n v="5"/>
    <x v="67"/>
    <x v="1"/>
  </r>
  <r>
    <s v="Mali"/>
    <n v="76703"/>
    <x v="111"/>
    <x v="5"/>
  </r>
  <r>
    <s v="Malta"/>
    <n v="497"/>
    <x v="112"/>
    <x v="4"/>
  </r>
  <r>
    <s v="Marshall Islands"/>
    <s v=".."/>
    <x v="1"/>
    <x v="7"/>
  </r>
  <r>
    <s v="Martinique"/>
    <s v=".."/>
    <x v="1"/>
    <x v="0"/>
  </r>
  <r>
    <s v="Mauritania"/>
    <n v="18037"/>
    <x v="113"/>
    <x v="5"/>
  </r>
  <r>
    <s v="Mauritius"/>
    <n v="45011"/>
    <x v="114"/>
    <x v="5"/>
  </r>
  <r>
    <s v="Mayotte"/>
    <s v=".."/>
    <x v="1"/>
    <x v="0"/>
  </r>
  <r>
    <s v="Mexico"/>
    <n v="12770"/>
    <x v="115"/>
    <x v="6"/>
  </r>
  <r>
    <s v="Micronesia (Federated States of)"/>
    <n v="2"/>
    <x v="5"/>
    <x v="7"/>
  </r>
  <r>
    <s v="Monaco"/>
    <n v="25326"/>
    <x v="116"/>
    <x v="4"/>
  </r>
  <r>
    <s v="Mongolia"/>
    <n v="1448"/>
    <x v="117"/>
    <x v="1"/>
  </r>
  <r>
    <s v="Montenegro"/>
    <n v="1424"/>
    <x v="118"/>
    <x v="2"/>
  </r>
  <r>
    <s v="Montserrat"/>
    <n v="5"/>
    <x v="67"/>
    <x v="9"/>
  </r>
  <r>
    <s v="Morocco"/>
    <n v="940552"/>
    <x v="119"/>
    <x v="3"/>
  </r>
  <r>
    <s v="Mozambique"/>
    <n v="1309"/>
    <x v="120"/>
    <x v="5"/>
  </r>
  <r>
    <s v="Myanmar"/>
    <n v="479"/>
    <x v="121"/>
    <x v="1"/>
  </r>
  <r>
    <s v="Namibia"/>
    <n v="174"/>
    <x v="122"/>
    <x v="5"/>
  </r>
  <r>
    <s v="Nauru"/>
    <s v=".."/>
    <x v="1"/>
    <x v="7"/>
  </r>
  <r>
    <s v="Nepal"/>
    <n v="1344"/>
    <x v="123"/>
    <x v="1"/>
  </r>
  <r>
    <s v="Netherlands"/>
    <n v="44504"/>
    <x v="124"/>
    <x v="4"/>
  </r>
  <r>
    <s v="New Caledonia"/>
    <s v=".."/>
    <x v="1"/>
    <x v="7"/>
  </r>
  <r>
    <s v="New Zealand"/>
    <n v="1987"/>
    <x v="125"/>
    <x v="7"/>
  </r>
  <r>
    <s v="Nicaragua"/>
    <n v="656"/>
    <x v="126"/>
    <x v="6"/>
  </r>
  <r>
    <s v="Niger"/>
    <n v="5585"/>
    <x v="127"/>
    <x v="5"/>
  </r>
  <r>
    <s v="Nigeria"/>
    <n v="5854"/>
    <x v="128"/>
    <x v="5"/>
  </r>
  <r>
    <s v="Niue"/>
    <s v=".."/>
    <x v="1"/>
    <x v="0"/>
  </r>
  <r>
    <s v="Northern Mariana Islands"/>
    <s v=".."/>
    <x v="1"/>
    <x v="0"/>
  </r>
  <r>
    <s v="Norway"/>
    <n v="4131"/>
    <x v="129"/>
    <x v="4"/>
  </r>
  <r>
    <s v="Oman"/>
    <n v="109"/>
    <x v="130"/>
    <x v="8"/>
  </r>
  <r>
    <s v="Pakistan"/>
    <n v="24140"/>
    <x v="131"/>
    <x v="1"/>
  </r>
  <r>
    <s v="Palau"/>
    <s v=".."/>
    <x v="1"/>
    <x v="0"/>
  </r>
  <r>
    <s v="Panama"/>
    <n v="517"/>
    <x v="132"/>
    <x v="6"/>
  </r>
  <r>
    <s v="Papua New Guinea"/>
    <n v="26"/>
    <x v="133"/>
    <x v="7"/>
  </r>
  <r>
    <s v="Paraguay"/>
    <n v="1047"/>
    <x v="134"/>
    <x v="6"/>
  </r>
  <r>
    <s v="Peru"/>
    <n v="11859"/>
    <x v="135"/>
    <x v="6"/>
  </r>
  <r>
    <s v="Philippines"/>
    <n v="15454"/>
    <x v="136"/>
    <x v="1"/>
  </r>
  <r>
    <s v="Poland"/>
    <n v="113345"/>
    <x v="137"/>
    <x v="2"/>
  </r>
  <r>
    <s v="Portugal"/>
    <n v="724000"/>
    <x v="138"/>
    <x v="4"/>
  </r>
  <r>
    <s v="Puerto Rico"/>
    <n v="51"/>
    <x v="139"/>
    <x v="6"/>
  </r>
  <r>
    <s v="Qatar"/>
    <n v="149"/>
    <x v="140"/>
    <x v="8"/>
  </r>
  <r>
    <s v="Republic of Korea"/>
    <n v="21016"/>
    <x v="141"/>
    <x v="6"/>
  </r>
  <r>
    <s v="Republic of Moldova"/>
    <n v="6658"/>
    <x v="142"/>
    <x v="2"/>
  </r>
  <r>
    <s v="Réunion"/>
    <s v=".."/>
    <x v="1"/>
    <x v="6"/>
  </r>
  <r>
    <s v="Romania"/>
    <n v="91158"/>
    <x v="143"/>
    <x v="2"/>
  </r>
  <r>
    <s v="Russian Federation"/>
    <n v="64965"/>
    <x v="144"/>
    <x v="2"/>
  </r>
  <r>
    <s v="Rwanda"/>
    <n v="6287"/>
    <x v="145"/>
    <x v="5"/>
  </r>
  <r>
    <s v="Saint Helena"/>
    <n v="4"/>
    <x v="48"/>
    <x v="6"/>
  </r>
  <r>
    <s v="Saint Kitts and Nevis"/>
    <n v="5"/>
    <x v="67"/>
    <x v="6"/>
  </r>
  <r>
    <s v="Saint Lucia"/>
    <n v="4821"/>
    <x v="146"/>
    <x v="6"/>
  </r>
  <r>
    <s v="Saint Pierre and Miquelon"/>
    <s v=".."/>
    <x v="1"/>
    <x v="0"/>
  </r>
  <r>
    <s v="Saint Vincent and the Grenadines"/>
    <n v="28"/>
    <x v="147"/>
    <x v="6"/>
  </r>
  <r>
    <s v="Samoa"/>
    <n v="17"/>
    <x v="148"/>
    <x v="7"/>
  </r>
  <r>
    <s v="San Marino"/>
    <n v="222"/>
    <x v="149"/>
    <x v="4"/>
  </r>
  <r>
    <s v="Sao Tome and Principe"/>
    <n v="226"/>
    <x v="150"/>
    <x v="5"/>
  </r>
  <r>
    <s v="Saudi Arabia"/>
    <n v="2526"/>
    <x v="151"/>
    <x v="8"/>
  </r>
  <r>
    <s v="Senegal"/>
    <n v="119661"/>
    <x v="152"/>
    <x v="5"/>
  </r>
  <r>
    <s v="Serbia"/>
    <n v="85988"/>
    <x v="153"/>
    <x v="4"/>
  </r>
  <r>
    <s v="Seychelles"/>
    <n v="605"/>
    <x v="154"/>
    <x v="5"/>
  </r>
  <r>
    <s v="Sierra Leone"/>
    <n v="1320"/>
    <x v="155"/>
    <x v="5"/>
  </r>
  <r>
    <s v="Singapore"/>
    <n v="2317"/>
    <x v="156"/>
    <x v="1"/>
  </r>
  <r>
    <s v="Sint Maarten (Dutch part)"/>
    <s v=".."/>
    <x v="1"/>
    <x v="0"/>
  </r>
  <r>
    <s v="Slovakia"/>
    <n v="4520"/>
    <x v="157"/>
    <x v="2"/>
  </r>
  <r>
    <s v="Slovenia"/>
    <n v="2631"/>
    <x v="158"/>
    <x v="2"/>
  </r>
  <r>
    <s v="Solomon Islands"/>
    <n v="2"/>
    <x v="5"/>
    <x v="7"/>
  </r>
  <r>
    <s v="Somalia"/>
    <n v="1911"/>
    <x v="159"/>
    <x v="5"/>
  </r>
  <r>
    <s v="South Africa"/>
    <n v="5258"/>
    <x v="160"/>
    <x v="5"/>
  </r>
  <r>
    <s v="South Sudan"/>
    <s v=".."/>
    <x v="1"/>
    <x v="5"/>
  </r>
  <r>
    <s v="Spain"/>
    <n v="309049"/>
    <x v="161"/>
    <x v="4"/>
  </r>
  <r>
    <s v="Sri Lanka"/>
    <n v="48591"/>
    <x v="162"/>
    <x v="1"/>
  </r>
  <r>
    <s v="State of Palestine"/>
    <n v="1008"/>
    <x v="163"/>
    <x v="8"/>
  </r>
  <r>
    <s v="Sudan"/>
    <n v="3256"/>
    <x v="164"/>
    <x v="5"/>
  </r>
  <r>
    <s v="Suriname"/>
    <n v="24753"/>
    <x v="165"/>
    <x v="6"/>
  </r>
  <r>
    <s v="Swaziland"/>
    <n v="20"/>
    <x v="166"/>
    <x v="5"/>
  </r>
  <r>
    <s v="Sweden"/>
    <n v="10213"/>
    <x v="167"/>
    <x v="4"/>
  </r>
  <r>
    <s v="Switzerland"/>
    <n v="96715"/>
    <x v="168"/>
    <x v="4"/>
  </r>
  <r>
    <s v="Syrian Arab Republic"/>
    <n v="17012"/>
    <x v="169"/>
    <x v="8"/>
  </r>
  <r>
    <s v="Tajikistan"/>
    <n v="247"/>
    <x v="170"/>
    <x v="1"/>
  </r>
  <r>
    <s v="Thailand"/>
    <n v="4556"/>
    <x v="171"/>
    <x v="1"/>
  </r>
  <r>
    <s v="The former Yugoslav Republic of Macedonia"/>
    <n v="18426"/>
    <x v="172"/>
    <x v="2"/>
  </r>
  <r>
    <s v="Timor-Leste"/>
    <n v="11"/>
    <x v="173"/>
    <x v="1"/>
  </r>
  <r>
    <s v="Togo"/>
    <n v="24123"/>
    <x v="174"/>
    <x v="5"/>
  </r>
  <r>
    <s v="Tokelau"/>
    <s v=".."/>
    <x v="1"/>
    <x v="0"/>
  </r>
  <r>
    <s v="Tonga"/>
    <n v="96"/>
    <x v="175"/>
    <x v="7"/>
  </r>
  <r>
    <s v="Trinidad and Tobago"/>
    <n v="417"/>
    <x v="176"/>
    <x v="6"/>
  </r>
  <r>
    <s v="Tunisia"/>
    <n v="394506"/>
    <x v="177"/>
    <x v="3"/>
  </r>
  <r>
    <s v="Turkey"/>
    <n v="301950"/>
    <x v="178"/>
    <x v="8"/>
  </r>
  <r>
    <s v="Turkmenistan"/>
    <n v="213"/>
    <x v="179"/>
    <x v="1"/>
  </r>
  <r>
    <s v="Turks and Caicos Islands"/>
    <n v="7"/>
    <x v="180"/>
    <x v="9"/>
  </r>
  <r>
    <s v="Tuvalu"/>
    <n v="2"/>
    <x v="5"/>
    <x v="7"/>
  </r>
  <r>
    <s v="Uganda"/>
    <n v="588"/>
    <x v="181"/>
    <x v="5"/>
  </r>
  <r>
    <s v="Ukraine"/>
    <n v="16121"/>
    <x v="182"/>
    <x v="2"/>
  </r>
  <r>
    <s v="United Arab Emirates"/>
    <n v="795"/>
    <x v="183"/>
    <x v="8"/>
  </r>
  <r>
    <s v="United Kingdom of Great Britain and Northern Ireland"/>
    <n v="188161"/>
    <x v="184"/>
    <x v="4"/>
  </r>
  <r>
    <s v="United Republic of Tanzania"/>
    <n v="653"/>
    <x v="185"/>
    <x v="5"/>
  </r>
  <r>
    <s v="United States of America"/>
    <n v="54724"/>
    <x v="186"/>
    <x v="9"/>
  </r>
  <r>
    <s v="United States Virgin Islands"/>
    <s v=".."/>
    <x v="1"/>
    <x v="9"/>
  </r>
  <r>
    <s v="Uruguay"/>
    <n v="2472"/>
    <x v="187"/>
    <x v="6"/>
  </r>
  <r>
    <s v="Uzbekistan"/>
    <n v="1118"/>
    <x v="188"/>
    <x v="1"/>
  </r>
  <r>
    <s v="Vanuatu"/>
    <n v="750"/>
    <x v="189"/>
    <x v="7"/>
  </r>
  <r>
    <s v="Venezuela (Bolivarian Republic of)"/>
    <n v="6433"/>
    <x v="190"/>
    <x v="6"/>
  </r>
  <r>
    <s v="Viet Nam"/>
    <n v="127857"/>
    <x v="191"/>
    <x v="1"/>
  </r>
  <r>
    <s v="Wallis and Futuna Islands"/>
    <s v=".."/>
    <x v="1"/>
    <x v="0"/>
  </r>
  <r>
    <s v="Western Sahara"/>
    <n v="16"/>
    <x v="44"/>
    <x v="3"/>
  </r>
  <r>
    <s v="Yemen"/>
    <n v="494"/>
    <x v="192"/>
    <x v="1"/>
  </r>
  <r>
    <s v="Zambia"/>
    <n v="350"/>
    <x v="193"/>
    <x v="5"/>
  </r>
  <r>
    <s v="Zimbabwe"/>
    <n v="695"/>
    <x v="194"/>
    <x v="5"/>
  </r>
</pivotCacheRecords>
</file>

<file path=xl/pivotCache/pivotCacheRecords4.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35">
  <r>
    <s v="Total"/>
    <n v="12165083"/>
    <x v="0"/>
    <x v="0"/>
  </r>
  <r>
    <s v="Other North"/>
    <n v="118851"/>
    <x v="1"/>
    <x v="0"/>
  </r>
  <r>
    <s v="Other South"/>
    <n v="2117"/>
    <x v="2"/>
    <x v="0"/>
  </r>
  <r>
    <s v="Afghanistan"/>
    <n v="99973"/>
    <x v="3"/>
    <x v="1"/>
  </r>
  <r>
    <s v="Albania"/>
    <n v="18102"/>
    <x v="4"/>
    <x v="2"/>
  </r>
  <r>
    <s v="Algeria"/>
    <n v="23349"/>
    <x v="5"/>
    <x v="3"/>
  </r>
  <r>
    <s v="American Samoa"/>
    <s v=".."/>
    <x v="6"/>
    <x v="0"/>
  </r>
  <r>
    <s v="Andorra"/>
    <s v=".."/>
    <x v="6"/>
    <x v="4"/>
  </r>
  <r>
    <s v="Angola"/>
    <s v=".."/>
    <x v="6"/>
    <x v="5"/>
  </r>
  <r>
    <s v="Anguilla"/>
    <s v=".."/>
    <x v="6"/>
    <x v="6"/>
  </r>
  <r>
    <s v="Antigua and Barbuda"/>
    <s v=".."/>
    <x v="6"/>
    <x v="6"/>
  </r>
  <r>
    <s v="Argentina"/>
    <n v="18599"/>
    <x v="7"/>
    <x v="6"/>
  </r>
  <r>
    <s v="Armenia"/>
    <n v="12651"/>
    <x v="8"/>
    <x v="2"/>
  </r>
  <r>
    <s v="Aruba"/>
    <s v=".."/>
    <x v="6"/>
    <x v="6"/>
  </r>
  <r>
    <s v="Australia"/>
    <n v="13938"/>
    <x v="9"/>
    <x v="7"/>
  </r>
  <r>
    <s v="Austria"/>
    <n v="258452"/>
    <x v="10"/>
    <x v="4"/>
  </r>
  <r>
    <s v="Azerbaijan"/>
    <n v="19244"/>
    <x v="11"/>
    <x v="2"/>
  </r>
  <r>
    <s v="Bahamas"/>
    <s v=".."/>
    <x v="6"/>
    <x v="6"/>
  </r>
  <r>
    <s v="Bahrain"/>
    <s v=".."/>
    <x v="6"/>
    <x v="8"/>
  </r>
  <r>
    <s v="Bangladesh"/>
    <n v="7601"/>
    <x v="12"/>
    <x v="1"/>
  </r>
  <r>
    <s v="Barbados"/>
    <s v=".."/>
    <x v="6"/>
    <x v="6"/>
  </r>
  <r>
    <s v="Belarus"/>
    <n v="25617"/>
    <x v="13"/>
    <x v="2"/>
  </r>
  <r>
    <s v="Belgium"/>
    <n v="35064"/>
    <x v="14"/>
    <x v="4"/>
  </r>
  <r>
    <s v="Belize"/>
    <s v=".."/>
    <x v="6"/>
    <x v="5"/>
  </r>
  <r>
    <s v="Benin"/>
    <n v="2148"/>
    <x v="15"/>
    <x v="5"/>
  </r>
  <r>
    <s v="Bermuda"/>
    <s v=".."/>
    <x v="6"/>
    <x v="6"/>
  </r>
  <r>
    <s v="Bhutan"/>
    <s v=".."/>
    <x v="6"/>
    <x v="1"/>
  </r>
  <r>
    <s v="Bolivia (Plurinational State of)"/>
    <n v="5380"/>
    <x v="16"/>
    <x v="6"/>
  </r>
  <r>
    <s v="Bonaire, Sint Eustatius and Saba"/>
    <n v="200510"/>
    <x v="17"/>
    <x v="6"/>
  </r>
  <r>
    <s v="Bosnia and Herzegovina"/>
    <s v=".."/>
    <x v="6"/>
    <x v="2"/>
  </r>
  <r>
    <s v="Botswana"/>
    <n v="64108"/>
    <x v="18"/>
    <x v="5"/>
  </r>
  <r>
    <s v="Brazil"/>
    <s v=".."/>
    <x v="6"/>
    <x v="6"/>
  </r>
  <r>
    <s v="British Virgin Islands"/>
    <s v=".."/>
    <x v="6"/>
    <x v="6"/>
  </r>
  <r>
    <s v="Brunei Darussalam"/>
    <n v="105686"/>
    <x v="19"/>
    <x v="1"/>
  </r>
  <r>
    <s v="Bulgaria"/>
    <n v="1549"/>
    <x v="20"/>
    <x v="2"/>
  </r>
  <r>
    <s v="Burkina Faso"/>
    <n v="702"/>
    <x v="21"/>
    <x v="5"/>
  </r>
  <r>
    <s v="Burundi"/>
    <s v=".."/>
    <x v="6"/>
    <x v="5"/>
  </r>
  <r>
    <s v="Cabo Verde"/>
    <n v="2703"/>
    <x v="22"/>
    <x v="5"/>
  </r>
  <r>
    <s v="Cambodia"/>
    <n v="19963"/>
    <x v="23"/>
    <x v="1"/>
  </r>
  <r>
    <s v="Cameroon"/>
    <n v="19760"/>
    <x v="24"/>
    <x v="5"/>
  </r>
  <r>
    <s v="Canada"/>
    <s v=".."/>
    <x v="6"/>
    <x v="9"/>
  </r>
  <r>
    <s v="Cayman Islands"/>
    <s v=".."/>
    <x v="6"/>
    <x v="6"/>
  </r>
  <r>
    <s v="Central African Republic"/>
    <s v=".."/>
    <x v="6"/>
    <x v="5"/>
  </r>
  <r>
    <s v="Chad"/>
    <n v="317"/>
    <x v="25"/>
    <x v="5"/>
  </r>
  <r>
    <s v="Channel Islands"/>
    <s v=".."/>
    <x v="6"/>
    <x v="4"/>
  </r>
  <r>
    <s v="Chile"/>
    <n v="15994"/>
    <x v="26"/>
    <x v="6"/>
  </r>
  <r>
    <s v="China"/>
    <n v="102709"/>
    <x v="27"/>
    <x v="1"/>
  </r>
  <r>
    <s v="China, Hong Kong Special Administrative Region"/>
    <s v=".."/>
    <x v="6"/>
    <x v="1"/>
  </r>
  <r>
    <s v="China, Macao Special Administrative Region"/>
    <s v=".."/>
    <x v="6"/>
    <x v="1"/>
  </r>
  <r>
    <s v="Colombia"/>
    <n v="22190"/>
    <x v="28"/>
    <x v="6"/>
  </r>
  <r>
    <s v="Comoros"/>
    <s v=".."/>
    <x v="6"/>
    <x v="5"/>
  </r>
  <r>
    <s v="Congo"/>
    <n v="4217"/>
    <x v="29"/>
    <x v="5"/>
  </r>
  <r>
    <s v="Cook Islands"/>
    <s v=".."/>
    <x v="6"/>
    <x v="7"/>
  </r>
  <r>
    <s v="Costa Rica"/>
    <n v="1897"/>
    <x v="30"/>
    <x v="6"/>
  </r>
  <r>
    <s v="Côte d'Ivoire"/>
    <n v="4049"/>
    <x v="31"/>
    <x v="5"/>
  </r>
  <r>
    <s v="Croatia"/>
    <n v="210184"/>
    <x v="32"/>
    <x v="2"/>
  </r>
  <r>
    <s v="Cuba"/>
    <n v="14576"/>
    <x v="33"/>
    <x v="6"/>
  </r>
  <r>
    <s v="Curaçao"/>
    <s v=".."/>
    <x v="6"/>
    <x v="6"/>
  </r>
  <r>
    <s v="Cyprus"/>
    <n v="1858"/>
    <x v="34"/>
    <x v="8"/>
  </r>
  <r>
    <s v="Czech Republic"/>
    <n v="545361"/>
    <x v="35"/>
    <x v="2"/>
  </r>
  <r>
    <s v="Democratic People's Republic of Korea"/>
    <n v="3000"/>
    <x v="36"/>
    <x v="1"/>
  </r>
  <r>
    <s v="Democratic Republic of the Congo"/>
    <n v="8755"/>
    <x v="37"/>
    <x v="5"/>
  </r>
  <r>
    <s v="Denmark"/>
    <n v="26059"/>
    <x v="38"/>
    <x v="4"/>
  </r>
  <r>
    <s v="Djibouti"/>
    <s v=".."/>
    <x v="6"/>
    <x v="5"/>
  </r>
  <r>
    <s v="Dominica"/>
    <s v=".."/>
    <x v="6"/>
    <x v="6"/>
  </r>
  <r>
    <s v="Dominican Republic"/>
    <n v="11127"/>
    <x v="39"/>
    <x v="6"/>
  </r>
  <r>
    <s v="Ecuador"/>
    <n v="8514"/>
    <x v="40"/>
    <x v="6"/>
  </r>
  <r>
    <s v="Egypt"/>
    <n v="23428"/>
    <x v="41"/>
    <x v="8"/>
  </r>
  <r>
    <s v="El Salvador"/>
    <n v="1335"/>
    <x v="42"/>
    <x v="6"/>
  </r>
  <r>
    <s v="Equatorial Guinea"/>
    <s v=".."/>
    <x v="6"/>
    <x v="5"/>
  </r>
  <r>
    <s v="Eritrea"/>
    <n v="14684"/>
    <x v="43"/>
    <x v="5"/>
  </r>
  <r>
    <s v="Estonia"/>
    <n v="11763"/>
    <x v="44"/>
    <x v="2"/>
  </r>
  <r>
    <s v="Ethiopia"/>
    <n v="20878"/>
    <x v="45"/>
    <x v="5"/>
  </r>
  <r>
    <s v="Faeroe Islands"/>
    <s v=".."/>
    <x v="6"/>
    <x v="4"/>
  </r>
  <r>
    <s v="Falkland Islands (Malvinas)"/>
    <s v=".."/>
    <x v="6"/>
    <x v="6"/>
  </r>
  <r>
    <s v="Fiji"/>
    <s v=".."/>
    <x v="6"/>
    <x v="7"/>
  </r>
  <r>
    <s v="Finland"/>
    <n v="16344"/>
    <x v="46"/>
    <x v="4"/>
  </r>
  <r>
    <s v="France"/>
    <n v="146297"/>
    <x v="47"/>
    <x v="4"/>
  </r>
  <r>
    <s v="French Guiana"/>
    <s v=".."/>
    <x v="6"/>
    <x v="6"/>
  </r>
  <r>
    <s v="French Polynesia"/>
    <s v=".."/>
    <x v="6"/>
    <x v="7"/>
  </r>
  <r>
    <s v="Gabon"/>
    <n v="523"/>
    <x v="48"/>
    <x v="5"/>
  </r>
  <r>
    <s v="Gambia"/>
    <n v="4433"/>
    <x v="49"/>
    <x v="5"/>
  </r>
  <r>
    <s v="Georgia"/>
    <n v="22960"/>
    <x v="50"/>
    <x v="2"/>
  </r>
  <r>
    <s v="Germany"/>
    <s v=".."/>
    <x v="6"/>
    <x v="4"/>
  </r>
  <r>
    <s v="Ghana"/>
    <n v="30243"/>
    <x v="51"/>
    <x v="5"/>
  </r>
  <r>
    <s v="Gibraltar"/>
    <s v=".."/>
    <x v="6"/>
    <x v="4"/>
  </r>
  <r>
    <s v="Greece"/>
    <n v="215784"/>
    <x v="52"/>
    <x v="4"/>
  </r>
  <r>
    <s v="Greenland"/>
    <s v=".."/>
    <x v="6"/>
    <x v="9"/>
  </r>
  <r>
    <s v="Grenada"/>
    <s v=".."/>
    <x v="6"/>
    <x v="6"/>
  </r>
  <r>
    <s v="Guadeloupe"/>
    <s v=".."/>
    <x v="6"/>
    <x v="6"/>
  </r>
  <r>
    <s v="Guam"/>
    <s v=".."/>
    <x v="6"/>
    <x v="7"/>
  </r>
  <r>
    <s v="Guatemala"/>
    <n v="2099"/>
    <x v="53"/>
    <x v="6"/>
  </r>
  <r>
    <s v="Guinea"/>
    <n v="4244"/>
    <x v="54"/>
    <x v="5"/>
  </r>
  <r>
    <s v="Guinea-Bissau"/>
    <s v=".."/>
    <x v="6"/>
    <x v="5"/>
  </r>
  <r>
    <s v="Guyana"/>
    <s v=".."/>
    <x v="6"/>
    <x v="6"/>
  </r>
  <r>
    <s v="Haiti"/>
    <n v="1586"/>
    <x v="55"/>
    <x v="6"/>
  </r>
  <r>
    <s v="Holy See"/>
    <s v=".."/>
    <x v="6"/>
    <x v="4"/>
  </r>
  <r>
    <s v="Honduras"/>
    <n v="1444"/>
    <x v="56"/>
    <x v="6"/>
  </r>
  <r>
    <s v="Hungary"/>
    <n v="173338"/>
    <x v="57"/>
    <x v="2"/>
  </r>
  <r>
    <s v="Iceland"/>
    <n v="1808"/>
    <x v="58"/>
    <x v="2"/>
  </r>
  <r>
    <s v="India"/>
    <n v="68521"/>
    <x v="59"/>
    <x v="1"/>
  </r>
  <r>
    <s v="Indonesia"/>
    <n v="19704"/>
    <x v="60"/>
    <x v="1"/>
  </r>
  <r>
    <s v="Iran (Islamic Republic of)"/>
    <n v="137995"/>
    <x v="61"/>
    <x v="8"/>
  </r>
  <r>
    <s v="Iraq"/>
    <n v="115429"/>
    <x v="62"/>
    <x v="8"/>
  </r>
  <r>
    <s v="Ireland"/>
    <n v="11411"/>
    <x v="63"/>
    <x v="4"/>
  </r>
  <r>
    <s v="Isle of Man"/>
    <s v=".."/>
    <x v="6"/>
    <x v="4"/>
  </r>
  <r>
    <s v="Israel"/>
    <n v="14949"/>
    <x v="64"/>
    <x v="8"/>
  </r>
  <r>
    <s v="Italy"/>
    <n v="415875"/>
    <x v="65"/>
    <x v="4"/>
  </r>
  <r>
    <s v="Jamaica"/>
    <n v="2288"/>
    <x v="66"/>
    <x v="6"/>
  </r>
  <r>
    <s v="Japan"/>
    <n v="33191"/>
    <x v="67"/>
    <x v="1"/>
  </r>
  <r>
    <s v="Jordan"/>
    <n v="12704"/>
    <x v="68"/>
    <x v="8"/>
  </r>
  <r>
    <s v="Kazakhstan"/>
    <n v="1020277"/>
    <x v="69"/>
    <x v="1"/>
  </r>
  <r>
    <s v="Kenya"/>
    <n v="15084"/>
    <x v="70"/>
    <x v="5"/>
  </r>
  <r>
    <s v="Kiribati"/>
    <s v=".."/>
    <x v="6"/>
    <x v="7"/>
  </r>
  <r>
    <s v="Kuwait"/>
    <s v=".."/>
    <x v="6"/>
    <x v="8"/>
  </r>
  <r>
    <s v="Kyrgyzstan"/>
    <n v="83954"/>
    <x v="71"/>
    <x v="1"/>
  </r>
  <r>
    <s v="Lao People's Democratic Republic"/>
    <n v="3606"/>
    <x v="72"/>
    <x v="1"/>
  </r>
  <r>
    <s v="Latvia"/>
    <n v="30814"/>
    <x v="73"/>
    <x v="2"/>
  </r>
  <r>
    <s v="Lebanon"/>
    <n v="79801"/>
    <x v="74"/>
    <x v="8"/>
  </r>
  <r>
    <s v="Lesotho"/>
    <s v=".."/>
    <x v="6"/>
    <x v="5"/>
  </r>
  <r>
    <s v="Liberia"/>
    <n v="1975"/>
    <x v="75"/>
    <x v="5"/>
  </r>
  <r>
    <s v="Libya"/>
    <n v="4484"/>
    <x v="76"/>
    <x v="3"/>
  </r>
  <r>
    <s v="Liechtenstein"/>
    <n v="307"/>
    <x v="77"/>
    <x v="4"/>
  </r>
  <r>
    <s v="Lithuania"/>
    <n v="50003"/>
    <x v="78"/>
    <x v="2"/>
  </r>
  <r>
    <s v="Luxembourg"/>
    <n v="21010"/>
    <x v="79"/>
    <x v="4"/>
  </r>
  <r>
    <s v="Madagascar"/>
    <n v="1597"/>
    <x v="80"/>
    <x v="5"/>
  </r>
  <r>
    <s v="Malawi"/>
    <s v=".."/>
    <x v="6"/>
    <x v="5"/>
  </r>
  <r>
    <s v="Malaysia"/>
    <n v="6159"/>
    <x v="81"/>
    <x v="1"/>
  </r>
  <r>
    <s v="Maldives"/>
    <s v=".."/>
    <x v="6"/>
    <x v="1"/>
  </r>
  <r>
    <s v="Mali"/>
    <n v="1454"/>
    <x v="82"/>
    <x v="5"/>
  </r>
  <r>
    <s v="Malta"/>
    <n v="753"/>
    <x v="83"/>
    <x v="4"/>
  </r>
  <r>
    <s v="Marshall Islands"/>
    <s v=".."/>
    <x v="6"/>
    <x v="7"/>
  </r>
  <r>
    <s v="Martinique"/>
    <s v=".."/>
    <x v="6"/>
    <x v="0"/>
  </r>
  <r>
    <s v="Mauritania"/>
    <s v=".."/>
    <x v="6"/>
    <x v="5"/>
  </r>
  <r>
    <s v="Mauritius"/>
    <s v=".."/>
    <x v="6"/>
    <x v="5"/>
  </r>
  <r>
    <s v="Mayotte"/>
    <s v=".."/>
    <x v="6"/>
    <x v="0"/>
  </r>
  <r>
    <s v="Mexico"/>
    <n v="18329"/>
    <x v="84"/>
    <x v="6"/>
  </r>
  <r>
    <s v="Micronesia (Federated States of)"/>
    <s v=".."/>
    <x v="6"/>
    <x v="7"/>
  </r>
  <r>
    <s v="Monaco"/>
    <s v=".."/>
    <x v="6"/>
    <x v="4"/>
  </r>
  <r>
    <s v="Mongolia"/>
    <s v=".."/>
    <x v="6"/>
    <x v="1"/>
  </r>
  <r>
    <s v="Montenegro"/>
    <n v="24"/>
    <x v="85"/>
    <x v="2"/>
  </r>
  <r>
    <s v="Montserrat"/>
    <s v=".."/>
    <x v="6"/>
    <x v="9"/>
  </r>
  <r>
    <s v="Morocco"/>
    <n v="114938"/>
    <x v="86"/>
    <x v="3"/>
  </r>
  <r>
    <s v="Mozambique"/>
    <s v=".."/>
    <x v="6"/>
    <x v="5"/>
  </r>
  <r>
    <s v="Myanmar"/>
    <n v="2282"/>
    <x v="87"/>
    <x v="1"/>
  </r>
  <r>
    <s v="Namibia"/>
    <s v=".."/>
    <x v="6"/>
    <x v="5"/>
  </r>
  <r>
    <s v="Nauru"/>
    <s v=".."/>
    <x v="6"/>
    <x v="7"/>
  </r>
  <r>
    <s v="Nepal"/>
    <n v="3936"/>
    <x v="88"/>
    <x v="1"/>
  </r>
  <r>
    <s v="Netherlands"/>
    <n v="139761"/>
    <x v="89"/>
    <x v="4"/>
  </r>
  <r>
    <s v="New Caledonia"/>
    <s v=".."/>
    <x v="6"/>
    <x v="7"/>
  </r>
  <r>
    <s v="New Zealand"/>
    <n v="3251"/>
    <x v="90"/>
    <x v="7"/>
  </r>
  <r>
    <s v="Nicaragua"/>
    <n v="1524"/>
    <x v="91"/>
    <x v="6"/>
  </r>
  <r>
    <s v="Niger"/>
    <n v="946"/>
    <x v="92"/>
    <x v="5"/>
  </r>
  <r>
    <s v="Nigeria"/>
    <n v="26712"/>
    <x v="93"/>
    <x v="5"/>
  </r>
  <r>
    <s v="Niue"/>
    <s v=".."/>
    <x v="6"/>
    <x v="0"/>
  </r>
  <r>
    <s v="Northern Mariana Islands"/>
    <s v=".."/>
    <x v="6"/>
    <x v="0"/>
  </r>
  <r>
    <s v="Norway"/>
    <n v="8867"/>
    <x v="94"/>
    <x v="4"/>
  </r>
  <r>
    <s v="Oman"/>
    <s v=".."/>
    <x v="6"/>
    <x v="8"/>
  </r>
  <r>
    <s v="Pakistan"/>
    <n v="50342"/>
    <x v="95"/>
    <x v="1"/>
  </r>
  <r>
    <s v="Palau"/>
    <s v=".."/>
    <x v="6"/>
    <x v="0"/>
  </r>
  <r>
    <s v="Panama"/>
    <n v="735"/>
    <x v="96"/>
    <x v="6"/>
  </r>
  <r>
    <s v="Papua New Guinea"/>
    <s v=".."/>
    <x v="6"/>
    <x v="7"/>
  </r>
  <r>
    <s v="Paraguay"/>
    <n v="5105"/>
    <x v="97"/>
    <x v="6"/>
  </r>
  <r>
    <s v="Peru"/>
    <n v="18630"/>
    <x v="98"/>
    <x v="6"/>
  </r>
  <r>
    <s v="Philippines"/>
    <n v="56439"/>
    <x v="99"/>
    <x v="1"/>
  </r>
  <r>
    <s v="Poland"/>
    <n v="1936653"/>
    <x v="100"/>
    <x v="2"/>
  </r>
  <r>
    <s v="Portugal"/>
    <n v="98796"/>
    <x v="101"/>
    <x v="4"/>
  </r>
  <r>
    <s v="Puerto Rico"/>
    <s v=".."/>
    <x v="6"/>
    <x v="6"/>
  </r>
  <r>
    <s v="Qatar"/>
    <s v=".."/>
    <x v="6"/>
    <x v="8"/>
  </r>
  <r>
    <s v="Republic of Korea"/>
    <n v="29259"/>
    <x v="102"/>
    <x v="6"/>
  </r>
  <r>
    <s v="Republic of Moldova"/>
    <n v="23273"/>
    <x v="103"/>
    <x v="2"/>
  </r>
  <r>
    <s v="Réunion"/>
    <s v=".."/>
    <x v="6"/>
    <x v="6"/>
  </r>
  <r>
    <s v="Romania"/>
    <n v="592182"/>
    <x v="104"/>
    <x v="2"/>
  </r>
  <r>
    <s v="Russian Federation"/>
    <n v="1084151"/>
    <x v="105"/>
    <x v="2"/>
  </r>
  <r>
    <s v="Rwanda"/>
    <n v="1237"/>
    <x v="106"/>
    <x v="5"/>
  </r>
  <r>
    <s v="Saint Helena"/>
    <s v=".."/>
    <x v="6"/>
    <x v="6"/>
  </r>
  <r>
    <s v="Saint Kitts and Nevis"/>
    <s v=".."/>
    <x v="6"/>
    <x v="6"/>
  </r>
  <r>
    <s v="Saint Lucia"/>
    <s v=".."/>
    <x v="6"/>
    <x v="6"/>
  </r>
  <r>
    <s v="Saint Pierre and Miquelon"/>
    <s v=".."/>
    <x v="6"/>
    <x v="0"/>
  </r>
  <r>
    <s v="Saint Vincent and the Grenadines"/>
    <s v=".."/>
    <x v="6"/>
    <x v="6"/>
  </r>
  <r>
    <s v="Samoa"/>
    <s v=".."/>
    <x v="6"/>
    <x v="7"/>
  </r>
  <r>
    <s v="San Marino"/>
    <s v=".."/>
    <x v="6"/>
    <x v="4"/>
  </r>
  <r>
    <s v="Sao Tome and Principe"/>
    <s v=".."/>
    <x v="6"/>
    <x v="5"/>
  </r>
  <r>
    <s v="Saudi Arabia"/>
    <n v="3757"/>
    <x v="107"/>
    <x v="8"/>
  </r>
  <r>
    <s v="Senegal"/>
    <n v="4181"/>
    <x v="108"/>
    <x v="5"/>
  </r>
  <r>
    <s v="Serbia"/>
    <n v="107032"/>
    <x v="109"/>
    <x v="4"/>
  </r>
  <r>
    <s v="Seychelles"/>
    <s v=".."/>
    <x v="6"/>
    <x v="5"/>
  </r>
  <r>
    <s v="Sierra Leone"/>
    <n v="3266"/>
    <x v="110"/>
    <x v="5"/>
  </r>
  <r>
    <s v="Singapore"/>
    <n v="2862"/>
    <x v="111"/>
    <x v="1"/>
  </r>
  <r>
    <s v="Sint Maarten (Dutch part)"/>
    <s v=".."/>
    <x v="6"/>
    <x v="0"/>
  </r>
  <r>
    <s v="Slovakia"/>
    <n v="42999"/>
    <x v="112"/>
    <x v="2"/>
  </r>
  <r>
    <s v="Slovenia"/>
    <n v="39871"/>
    <x v="113"/>
    <x v="2"/>
  </r>
  <r>
    <s v="Solomon Islands"/>
    <s v=".."/>
    <x v="6"/>
    <x v="7"/>
  </r>
  <r>
    <s v="Somalia"/>
    <n v="7383"/>
    <x v="114"/>
    <x v="5"/>
  </r>
  <r>
    <s v="South Africa"/>
    <n v="18428"/>
    <x v="115"/>
    <x v="5"/>
  </r>
  <r>
    <s v="South Sudan"/>
    <s v=".."/>
    <x v="6"/>
    <x v="5"/>
  </r>
  <r>
    <s v="Spain"/>
    <n v="100899"/>
    <x v="116"/>
    <x v="4"/>
  </r>
  <r>
    <s v="Sri Lanka"/>
    <n v="46872"/>
    <x v="117"/>
    <x v="1"/>
  </r>
  <r>
    <s v="State of Palestine"/>
    <s v=".."/>
    <x v="6"/>
    <x v="8"/>
  </r>
  <r>
    <s v="Sudan"/>
    <s v=".."/>
    <x v="6"/>
    <x v="5"/>
  </r>
  <r>
    <s v="Suriname"/>
    <s v=".."/>
    <x v="6"/>
    <x v="6"/>
  </r>
  <r>
    <s v="Swaziland"/>
    <s v=".."/>
    <x v="6"/>
    <x v="5"/>
  </r>
  <r>
    <s v="Sweden"/>
    <n v="20057"/>
    <x v="118"/>
    <x v="4"/>
  </r>
  <r>
    <s v="Switzerland"/>
    <n v="84578"/>
    <x v="119"/>
    <x v="4"/>
  </r>
  <r>
    <s v="Syrian Arab Republic"/>
    <n v="53277"/>
    <x v="120"/>
    <x v="8"/>
  </r>
  <r>
    <s v="Tajikistan"/>
    <n v="29081"/>
    <x v="121"/>
    <x v="1"/>
  </r>
  <r>
    <s v="Thailand"/>
    <s v=".."/>
    <x v="6"/>
    <x v="1"/>
  </r>
  <r>
    <s v="The former Yugoslav Republic of Macedonia"/>
    <n v="76258"/>
    <x v="122"/>
    <x v="2"/>
  </r>
  <r>
    <s v="Timor-Leste"/>
    <s v=".."/>
    <x v="6"/>
    <x v="1"/>
  </r>
  <r>
    <s v="Togo"/>
    <n v="14298"/>
    <x v="123"/>
    <x v="5"/>
  </r>
  <r>
    <s v="Tokelau"/>
    <s v=".."/>
    <x v="6"/>
    <x v="0"/>
  </r>
  <r>
    <s v="Tonga"/>
    <s v=".."/>
    <x v="6"/>
    <x v="7"/>
  </r>
  <r>
    <s v="Trinidad and Tobago"/>
    <n v="920"/>
    <x v="124"/>
    <x v="6"/>
  </r>
  <r>
    <s v="Tunisia"/>
    <n v="41471"/>
    <x v="125"/>
    <x v="3"/>
  </r>
  <r>
    <s v="Turkey"/>
    <n v="1661588"/>
    <x v="126"/>
    <x v="8"/>
  </r>
  <r>
    <s v="Turkmenistan"/>
    <n v="6645"/>
    <x v="127"/>
    <x v="1"/>
  </r>
  <r>
    <s v="Turks and Caicos Islands"/>
    <s v=".."/>
    <x v="6"/>
    <x v="9"/>
  </r>
  <r>
    <s v="Tuvalu"/>
    <s v=".."/>
    <x v="6"/>
    <x v="7"/>
  </r>
  <r>
    <s v="Uganda"/>
    <n v="2600"/>
    <x v="128"/>
    <x v="5"/>
  </r>
  <r>
    <s v="Ukraine"/>
    <n v="262027"/>
    <x v="129"/>
    <x v="2"/>
  </r>
  <r>
    <s v="United Arab Emirates"/>
    <s v=".."/>
    <x v="6"/>
    <x v="8"/>
  </r>
  <r>
    <s v="United Kingdom of Great Britain and Northern Ireland"/>
    <n v="103700"/>
    <x v="130"/>
    <x v="4"/>
  </r>
  <r>
    <s v="United Republic of Tanzania"/>
    <s v=".."/>
    <x v="6"/>
    <x v="5"/>
  </r>
  <r>
    <s v="United States of America"/>
    <n v="138039"/>
    <x v="131"/>
    <x v="9"/>
  </r>
  <r>
    <s v="United States Virgin Islands"/>
    <s v=".."/>
    <x v="6"/>
    <x v="9"/>
  </r>
  <r>
    <s v="Uruguay"/>
    <n v="3422"/>
    <x v="132"/>
    <x v="6"/>
  </r>
  <r>
    <s v="Uzbekistan"/>
    <n v="42412"/>
    <x v="133"/>
    <x v="1"/>
  </r>
  <r>
    <s v="Vanuatu"/>
    <s v=".."/>
    <x v="6"/>
    <x v="7"/>
  </r>
  <r>
    <s v="Venezuela (Bolivarian Republic of)"/>
    <n v="9130"/>
    <x v="134"/>
    <x v="6"/>
  </r>
  <r>
    <s v="Viet Nam"/>
    <n v="113338"/>
    <x v="135"/>
    <x v="1"/>
  </r>
  <r>
    <s v="Wallis and Futuna Islands"/>
    <s v=".."/>
    <x v="6"/>
    <x v="0"/>
  </r>
  <r>
    <s v="Western Sahara"/>
    <s v=".."/>
    <x v="6"/>
    <x v="3"/>
  </r>
  <r>
    <s v="Yemen"/>
    <n v="2901"/>
    <x v="136"/>
    <x v="1"/>
  </r>
  <r>
    <s v="Zambia"/>
    <n v="1009"/>
    <x v="137"/>
    <x v="5"/>
  </r>
  <r>
    <s v="Zimbabwe"/>
    <s v=".."/>
    <x v="6"/>
    <x v="5"/>
  </r>
</pivotCacheRecords>
</file>

<file path=xl/pivotCache/pivotCacheRecords5.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15">
  <r>
    <x v="0"/>
    <s v=".."/>
    <x v="0"/>
    <x v="0"/>
  </r>
  <r>
    <x v="1"/>
    <s v=".."/>
    <x v="0"/>
    <x v="0"/>
  </r>
  <r>
    <x v="2"/>
    <s v=".."/>
    <x v="0"/>
    <x v="0"/>
  </r>
  <r>
    <x v="3"/>
    <s v=".."/>
    <x v="0"/>
    <x v="0"/>
  </r>
  <r>
    <x v="4"/>
    <s v=".."/>
    <x v="0"/>
    <x v="0"/>
  </r>
  <r>
    <x v="5"/>
    <s v=".."/>
    <x v="0"/>
    <x v="0"/>
  </r>
  <r>
    <x v="6"/>
    <s v=".."/>
    <x v="0"/>
    <x v="0"/>
  </r>
  <r>
    <x v="7"/>
    <s v=".."/>
    <x v="0"/>
    <x v="0"/>
  </r>
  <r>
    <x v="8"/>
    <s v=".."/>
    <x v="0"/>
    <x v="0"/>
  </r>
  <r>
    <x v="9"/>
    <s v=".."/>
    <x v="0"/>
    <x v="0"/>
  </r>
  <r>
    <x v="10"/>
    <s v=".."/>
    <x v="0"/>
    <x v="0"/>
  </r>
  <r>
    <x v="11"/>
    <s v=".."/>
    <x v="0"/>
    <x v="0"/>
  </r>
  <r>
    <x v="12"/>
    <s v=".."/>
    <x v="0"/>
    <x v="0"/>
  </r>
  <r>
    <x v="13"/>
    <s v=".."/>
    <x v="0"/>
    <x v="0"/>
  </r>
  <r>
    <x v="14"/>
    <s v=".."/>
    <x v="0"/>
    <x v="0"/>
  </r>
  <r>
    <x v="15"/>
    <n v="156045"/>
    <x v="1"/>
    <x v="1"/>
  </r>
  <r>
    <x v="16"/>
    <n v="131888"/>
    <x v="2"/>
    <x v="2"/>
  </r>
  <r>
    <x v="17"/>
    <n v="98216"/>
    <x v="3"/>
    <x v="2"/>
  </r>
  <r>
    <x v="18"/>
    <n v="85517"/>
    <x v="4"/>
    <x v="3"/>
  </r>
  <r>
    <x v="19"/>
    <n v="69067"/>
    <x v="5"/>
    <x v="2"/>
  </r>
  <r>
    <x v="20"/>
    <n v="67190"/>
    <x v="6"/>
    <x v="3"/>
  </r>
  <r>
    <x v="21"/>
    <n v="60623"/>
    <x v="7"/>
    <x v="4"/>
  </r>
  <r>
    <x v="22"/>
    <n v="57705"/>
    <x v="8"/>
    <x v="3"/>
  </r>
  <r>
    <x v="23"/>
    <n v="49586"/>
    <x v="9"/>
    <x v="1"/>
  </r>
  <r>
    <x v="24"/>
    <n v="46373"/>
    <x v="10"/>
    <x v="2"/>
  </r>
  <r>
    <x v="25"/>
    <n v="42074"/>
    <x v="11"/>
    <x v="1"/>
  </r>
  <r>
    <x v="26"/>
    <n v="41870"/>
    <x v="12"/>
    <x v="1"/>
  </r>
  <r>
    <x v="27"/>
    <n v="38792"/>
    <x v="13"/>
    <x v="5"/>
  </r>
  <r>
    <x v="28"/>
    <n v="31267"/>
    <x v="14"/>
    <x v="5"/>
  </r>
  <r>
    <x v="29"/>
    <n v="28616"/>
    <x v="15"/>
    <x v="4"/>
  </r>
  <r>
    <x v="30"/>
    <n v="28410"/>
    <x v="16"/>
    <x v="5"/>
  </r>
  <r>
    <x v="31"/>
    <n v="28072"/>
    <x v="17"/>
    <x v="6"/>
  </r>
  <r>
    <x v="32"/>
    <n v="26358"/>
    <x v="18"/>
    <x v="3"/>
  </r>
  <r>
    <x v="33"/>
    <n v="26159"/>
    <x v="19"/>
    <x v="2"/>
  </r>
  <r>
    <x v="34"/>
    <n v="25266"/>
    <x v="20"/>
    <x v="1"/>
  </r>
  <r>
    <x v="35"/>
    <n v="23237"/>
    <x v="21"/>
    <x v="5"/>
  </r>
  <r>
    <x v="36"/>
    <n v="19515"/>
    <x v="22"/>
    <x v="7"/>
  </r>
  <r>
    <x v="37"/>
    <n v="19450"/>
    <x v="23"/>
    <x v="3"/>
  </r>
  <r>
    <x v="38"/>
    <n v="17085"/>
    <x v="24"/>
    <x v="5"/>
  </r>
  <r>
    <x v="39"/>
    <n v="16704"/>
    <x v="25"/>
    <x v="4"/>
  </r>
  <r>
    <x v="40"/>
    <n v="16531"/>
    <x v="26"/>
    <x v="3"/>
  </r>
  <r>
    <x v="41"/>
    <n v="16025"/>
    <x v="27"/>
    <x v="1"/>
  </r>
  <r>
    <x v="42"/>
    <n v="12406"/>
    <x v="28"/>
    <x v="5"/>
  </r>
  <r>
    <x v="43"/>
    <n v="11914"/>
    <x v="29"/>
    <x v="6"/>
  </r>
  <r>
    <x v="44"/>
    <n v="11469"/>
    <x v="30"/>
    <x v="6"/>
  </r>
  <r>
    <x v="45"/>
    <n v="11345"/>
    <x v="31"/>
    <x v="3"/>
  </r>
  <r>
    <x v="46"/>
    <n v="10769"/>
    <x v="32"/>
    <x v="1"/>
  </r>
  <r>
    <x v="47"/>
    <n v="10690"/>
    <x v="33"/>
    <x v="5"/>
  </r>
  <r>
    <x v="48"/>
    <n v="10656"/>
    <x v="34"/>
    <x v="1"/>
  </r>
  <r>
    <x v="49"/>
    <n v="10303"/>
    <x v="35"/>
    <x v="3"/>
  </r>
  <r>
    <x v="50"/>
    <n v="10199"/>
    <x v="36"/>
    <x v="1"/>
  </r>
  <r>
    <x v="51"/>
    <n v="10092"/>
    <x v="37"/>
    <x v="3"/>
  </r>
  <r>
    <x v="52"/>
    <n v="9525"/>
    <x v="38"/>
    <x v="1"/>
  </r>
  <r>
    <x v="53"/>
    <n v="9480"/>
    <x v="39"/>
    <x v="8"/>
  </r>
  <r>
    <x v="54"/>
    <n v="8757"/>
    <x v="40"/>
    <x v="3"/>
  </r>
  <r>
    <x v="55"/>
    <n v="8452"/>
    <x v="41"/>
    <x v="3"/>
  </r>
  <r>
    <x v="56"/>
    <n v="7509"/>
    <x v="42"/>
    <x v="6"/>
  </r>
  <r>
    <x v="57"/>
    <n v="7363"/>
    <x v="43"/>
    <x v="5"/>
  </r>
  <r>
    <x v="58"/>
    <n v="7341"/>
    <x v="44"/>
    <x v="6"/>
  </r>
  <r>
    <x v="59"/>
    <n v="7322"/>
    <x v="45"/>
    <x v="3"/>
  </r>
  <r>
    <x v="60"/>
    <n v="7026"/>
    <x v="46"/>
    <x v="3"/>
  </r>
  <r>
    <x v="61"/>
    <n v="7025"/>
    <x v="47"/>
    <x v="5"/>
  </r>
  <r>
    <x v="62"/>
    <n v="6541"/>
    <x v="48"/>
    <x v="3"/>
  </r>
  <r>
    <x v="63"/>
    <n v="6256"/>
    <x v="49"/>
    <x v="2"/>
  </r>
  <r>
    <x v="64"/>
    <n v="6137"/>
    <x v="50"/>
    <x v="3"/>
  </r>
  <r>
    <x v="65"/>
    <n v="5772"/>
    <x v="51"/>
    <x v="1"/>
  </r>
  <r>
    <x v="66"/>
    <n v="5759"/>
    <x v="52"/>
    <x v="2"/>
  </r>
  <r>
    <x v="67"/>
    <n v="5722"/>
    <x v="53"/>
    <x v="3"/>
  </r>
  <r>
    <x v="68"/>
    <n v="5644"/>
    <x v="54"/>
    <x v="1"/>
  </r>
  <r>
    <x v="69"/>
    <n v="5293"/>
    <x v="55"/>
    <x v="3"/>
  </r>
  <r>
    <x v="70"/>
    <n v="4996"/>
    <x v="56"/>
    <x v="8"/>
  </r>
  <r>
    <x v="71"/>
    <n v="4884"/>
    <x v="57"/>
    <x v="4"/>
  </r>
  <r>
    <x v="72"/>
    <n v="4669"/>
    <x v="58"/>
    <x v="4"/>
  </r>
  <r>
    <x v="73"/>
    <n v="4450"/>
    <x v="59"/>
    <x v="6"/>
  </r>
  <r>
    <x v="74"/>
    <n v="4195"/>
    <x v="60"/>
    <x v="4"/>
  </r>
  <r>
    <x v="75"/>
    <n v="3988"/>
    <x v="61"/>
    <x v="9"/>
  </r>
  <r>
    <x v="76"/>
    <n v="3898"/>
    <x v="62"/>
    <x v="2"/>
  </r>
  <r>
    <x v="77"/>
    <n v="3803"/>
    <x v="63"/>
    <x v="4"/>
  </r>
  <r>
    <x v="78"/>
    <n v="3768"/>
    <x v="64"/>
    <x v="2"/>
  </r>
  <r>
    <x v="79"/>
    <n v="3763"/>
    <x v="65"/>
    <x v="4"/>
  </r>
  <r>
    <x v="80"/>
    <n v="3612"/>
    <x v="66"/>
    <x v="5"/>
  </r>
  <r>
    <x v="81"/>
    <n v="3596"/>
    <x v="67"/>
    <x v="7"/>
  </r>
  <r>
    <x v="82"/>
    <n v="3584"/>
    <x v="68"/>
    <x v="1"/>
  </r>
  <r>
    <x v="83"/>
    <n v="3583"/>
    <x v="69"/>
    <x v="1"/>
  </r>
  <r>
    <x v="84"/>
    <n v="3381"/>
    <x v="70"/>
    <x v="4"/>
  </r>
  <r>
    <x v="85"/>
    <n v="3152"/>
    <x v="71"/>
    <x v="6"/>
  </r>
  <r>
    <x v="86"/>
    <n v="3150"/>
    <x v="72"/>
    <x v="5"/>
  </r>
  <r>
    <x v="87"/>
    <n v="3022"/>
    <x v="73"/>
    <x v="8"/>
  </r>
  <r>
    <x v="88"/>
    <n v="2942"/>
    <x v="74"/>
    <x v="6"/>
  </r>
  <r>
    <x v="89"/>
    <n v="2935"/>
    <x v="75"/>
    <x v="5"/>
  </r>
  <r>
    <x v="90"/>
    <n v="2935"/>
    <x v="75"/>
    <x v="4"/>
  </r>
  <r>
    <x v="91"/>
    <n v="2833"/>
    <x v="76"/>
    <x v="3"/>
  </r>
  <r>
    <x v="92"/>
    <n v="2724"/>
    <x v="77"/>
    <x v="6"/>
  </r>
  <r>
    <x v="93"/>
    <n v="2689"/>
    <x v="78"/>
    <x v="8"/>
  </r>
  <r>
    <x v="94"/>
    <n v="2674"/>
    <x v="79"/>
    <x v="5"/>
  </r>
  <r>
    <x v="95"/>
    <n v="2663"/>
    <x v="80"/>
    <x v="4"/>
  </r>
  <r>
    <x v="96"/>
    <n v="2611"/>
    <x v="81"/>
    <x v="2"/>
  </r>
  <r>
    <x v="97"/>
    <n v="2609"/>
    <x v="82"/>
    <x v="5"/>
  </r>
  <r>
    <x v="98"/>
    <n v="2569"/>
    <x v="83"/>
    <x v="3"/>
  </r>
  <r>
    <x v="99"/>
    <n v="2565"/>
    <x v="84"/>
    <x v="1"/>
  </r>
  <r>
    <x v="100"/>
    <n v="2515"/>
    <x v="85"/>
    <x v="4"/>
  </r>
  <r>
    <x v="101"/>
    <n v="2490"/>
    <x v="86"/>
    <x v="1"/>
  </r>
  <r>
    <x v="102"/>
    <n v="2469"/>
    <x v="87"/>
    <x v="6"/>
  </r>
  <r>
    <x v="103"/>
    <n v="2429"/>
    <x v="88"/>
    <x v="5"/>
  </r>
  <r>
    <x v="104"/>
    <n v="2422"/>
    <x v="89"/>
    <x v="6"/>
  </r>
  <r>
    <x v="105"/>
    <n v="2268"/>
    <x v="90"/>
    <x v="2"/>
  </r>
  <r>
    <x v="106"/>
    <n v="2159"/>
    <x v="91"/>
    <x v="6"/>
  </r>
  <r>
    <x v="107"/>
    <n v="1956"/>
    <x v="92"/>
    <x v="5"/>
  </r>
  <r>
    <x v="108"/>
    <n v="1831"/>
    <x v="93"/>
    <x v="3"/>
  </r>
  <r>
    <x v="109"/>
    <n v="1777"/>
    <x v="94"/>
    <x v="2"/>
  </r>
  <r>
    <x v="110"/>
    <n v="1700"/>
    <x v="95"/>
    <x v="4"/>
  </r>
  <r>
    <x v="111"/>
    <n v="1571"/>
    <x v="96"/>
    <x v="3"/>
  </r>
  <r>
    <x v="112"/>
    <n v="1511"/>
    <x v="97"/>
    <x v="5"/>
  </r>
  <r>
    <x v="113"/>
    <n v="1510"/>
    <x v="98"/>
    <x v="5"/>
  </r>
  <r>
    <x v="114"/>
    <n v="1499"/>
    <x v="99"/>
    <x v="5"/>
  </r>
  <r>
    <x v="115"/>
    <n v="1409"/>
    <x v="100"/>
    <x v="5"/>
  </r>
  <r>
    <x v="116"/>
    <n v="1360"/>
    <x v="101"/>
    <x v="4"/>
  </r>
  <r>
    <x v="117"/>
    <n v="1325"/>
    <x v="102"/>
    <x v="5"/>
  </r>
  <r>
    <x v="118"/>
    <n v="1252"/>
    <x v="103"/>
    <x v="3"/>
  </r>
  <r>
    <x v="119"/>
    <n v="1186"/>
    <x v="104"/>
    <x v="6"/>
  </r>
  <r>
    <x v="120"/>
    <n v="1094"/>
    <x v="105"/>
    <x v="9"/>
  </r>
  <r>
    <x v="121"/>
    <n v="990"/>
    <x v="106"/>
    <x v="5"/>
  </r>
  <r>
    <x v="122"/>
    <n v="981"/>
    <x v="107"/>
    <x v="4"/>
  </r>
  <r>
    <x v="123"/>
    <n v="954"/>
    <x v="108"/>
    <x v="4"/>
  </r>
  <r>
    <x v="124"/>
    <n v="921"/>
    <x v="109"/>
    <x v="3"/>
  </r>
  <r>
    <x v="125"/>
    <n v="853"/>
    <x v="110"/>
    <x v="5"/>
  </r>
  <r>
    <x v="126"/>
    <n v="837"/>
    <x v="111"/>
    <x v="4"/>
  </r>
  <r>
    <x v="127"/>
    <n v="836"/>
    <x v="112"/>
    <x v="3"/>
  </r>
  <r>
    <x v="128"/>
    <n v="809"/>
    <x v="113"/>
    <x v="6"/>
  </r>
  <r>
    <x v="129"/>
    <n v="807"/>
    <x v="114"/>
    <x v="4"/>
  </r>
  <r>
    <x v="130"/>
    <n v="806"/>
    <x v="115"/>
    <x v="4"/>
  </r>
  <r>
    <x v="131"/>
    <n v="804"/>
    <x v="116"/>
    <x v="6"/>
  </r>
  <r>
    <x v="132"/>
    <n v="759"/>
    <x v="117"/>
    <x v="2"/>
  </r>
  <r>
    <x v="133"/>
    <n v="742"/>
    <x v="118"/>
    <x v="4"/>
  </r>
  <r>
    <x v="134"/>
    <n v="738"/>
    <x v="119"/>
    <x v="5"/>
  </r>
  <r>
    <x v="135"/>
    <n v="733"/>
    <x v="120"/>
    <x v="6"/>
  </r>
  <r>
    <x v="136"/>
    <n v="611"/>
    <x v="121"/>
    <x v="5"/>
  </r>
  <r>
    <x v="137"/>
    <n v="592"/>
    <x v="122"/>
    <x v="4"/>
  </r>
  <r>
    <x v="138"/>
    <n v="581"/>
    <x v="123"/>
    <x v="5"/>
  </r>
  <r>
    <x v="139"/>
    <n v="565"/>
    <x v="124"/>
    <x v="4"/>
  </r>
  <r>
    <x v="140"/>
    <n v="528"/>
    <x v="125"/>
    <x v="4"/>
  </r>
  <r>
    <x v="141"/>
    <n v="524"/>
    <x v="126"/>
    <x v="4"/>
  </r>
  <r>
    <x v="142"/>
    <n v="490"/>
    <x v="127"/>
    <x v="5"/>
  </r>
  <r>
    <x v="143"/>
    <n v="423"/>
    <x v="128"/>
    <x v="6"/>
  </r>
  <r>
    <x v="144"/>
    <n v="379"/>
    <x v="129"/>
    <x v="4"/>
  </r>
  <r>
    <x v="145"/>
    <n v="363"/>
    <x v="130"/>
    <x v="4"/>
  </r>
  <r>
    <x v="146"/>
    <n v="361"/>
    <x v="131"/>
    <x v="6"/>
  </r>
  <r>
    <x v="147"/>
    <n v="355"/>
    <x v="132"/>
    <x v="6"/>
  </r>
  <r>
    <x v="148"/>
    <n v="333"/>
    <x v="133"/>
    <x v="4"/>
  </r>
  <r>
    <x v="149"/>
    <n v="330"/>
    <x v="134"/>
    <x v="4"/>
  </r>
  <r>
    <x v="150"/>
    <n v="319"/>
    <x v="135"/>
    <x v="1"/>
  </r>
  <r>
    <x v="151"/>
    <n v="304"/>
    <x v="136"/>
    <x v="5"/>
  </r>
  <r>
    <x v="152"/>
    <n v="293"/>
    <x v="137"/>
    <x v="6"/>
  </r>
  <r>
    <x v="153"/>
    <n v="291"/>
    <x v="138"/>
    <x v="6"/>
  </r>
  <r>
    <x v="154"/>
    <n v="235"/>
    <x v="139"/>
    <x v="5"/>
  </r>
  <r>
    <x v="155"/>
    <n v="202"/>
    <x v="140"/>
    <x v="6"/>
  </r>
  <r>
    <x v="156"/>
    <n v="189"/>
    <x v="141"/>
    <x v="5"/>
  </r>
  <r>
    <x v="157"/>
    <n v="176"/>
    <x v="142"/>
    <x v="1"/>
  </r>
  <r>
    <x v="158"/>
    <n v="176"/>
    <x v="142"/>
    <x v="2"/>
  </r>
  <r>
    <x v="159"/>
    <n v="144"/>
    <x v="143"/>
    <x v="6"/>
  </r>
  <r>
    <x v="160"/>
    <n v="142"/>
    <x v="144"/>
    <x v="4"/>
  </r>
  <r>
    <x v="161"/>
    <n v="139"/>
    <x v="145"/>
    <x v="4"/>
  </r>
  <r>
    <x v="162"/>
    <n v="131"/>
    <x v="146"/>
    <x v="4"/>
  </r>
  <r>
    <x v="163"/>
    <n v="120"/>
    <x v="147"/>
    <x v="4"/>
  </r>
  <r>
    <x v="164"/>
    <n v="119"/>
    <x v="148"/>
    <x v="4"/>
  </r>
  <r>
    <x v="165"/>
    <n v="113"/>
    <x v="149"/>
    <x v="6"/>
  </r>
  <r>
    <x v="166"/>
    <n v="110"/>
    <x v="150"/>
    <x v="4"/>
  </r>
  <r>
    <x v="167"/>
    <n v="108"/>
    <x v="151"/>
    <x v="4"/>
  </r>
  <r>
    <x v="168"/>
    <n v="90"/>
    <x v="152"/>
    <x v="4"/>
  </r>
  <r>
    <x v="169"/>
    <n v="88"/>
    <x v="153"/>
    <x v="2"/>
  </r>
  <r>
    <x v="170"/>
    <n v="83"/>
    <x v="154"/>
    <x v="5"/>
  </r>
  <r>
    <x v="171"/>
    <n v="79"/>
    <x v="155"/>
    <x v="4"/>
  </r>
  <r>
    <x v="172"/>
    <n v="74"/>
    <x v="156"/>
    <x v="4"/>
  </r>
  <r>
    <x v="173"/>
    <n v="71"/>
    <x v="157"/>
    <x v="4"/>
  </r>
  <r>
    <x v="174"/>
    <n v="68"/>
    <x v="158"/>
    <x v="4"/>
  </r>
  <r>
    <x v="175"/>
    <n v="67"/>
    <x v="159"/>
    <x v="4"/>
  </r>
  <r>
    <x v="176"/>
    <n v="63"/>
    <x v="160"/>
    <x v="9"/>
  </r>
  <r>
    <x v="177"/>
    <n v="60"/>
    <x v="161"/>
    <x v="2"/>
  </r>
  <r>
    <x v="178"/>
    <n v="57"/>
    <x v="162"/>
    <x v="4"/>
  </r>
  <r>
    <x v="179"/>
    <n v="48"/>
    <x v="163"/>
    <x v="4"/>
  </r>
  <r>
    <x v="180"/>
    <n v="45"/>
    <x v="164"/>
    <x v="4"/>
  </r>
  <r>
    <x v="181"/>
    <n v="45"/>
    <x v="164"/>
    <x v="1"/>
  </r>
  <r>
    <x v="182"/>
    <n v="44"/>
    <x v="165"/>
    <x v="6"/>
  </r>
  <r>
    <x v="183"/>
    <n v="42"/>
    <x v="166"/>
    <x v="6"/>
  </r>
  <r>
    <x v="184"/>
    <n v="40"/>
    <x v="167"/>
    <x v="6"/>
  </r>
  <r>
    <x v="185"/>
    <n v="35"/>
    <x v="168"/>
    <x v="6"/>
  </r>
  <r>
    <x v="186"/>
    <n v="32"/>
    <x v="169"/>
    <x v="4"/>
  </r>
  <r>
    <x v="187"/>
    <n v="31"/>
    <x v="170"/>
    <x v="9"/>
  </r>
  <r>
    <x v="188"/>
    <n v="31"/>
    <x v="170"/>
    <x v="9"/>
  </r>
  <r>
    <x v="189"/>
    <n v="30"/>
    <x v="171"/>
    <x v="6"/>
  </r>
  <r>
    <x v="190"/>
    <n v="28"/>
    <x v="172"/>
    <x v="5"/>
  </r>
  <r>
    <x v="191"/>
    <n v="25"/>
    <x v="173"/>
    <x v="4"/>
  </r>
  <r>
    <x v="192"/>
    <n v="24"/>
    <x v="174"/>
    <x v="5"/>
  </r>
  <r>
    <x v="193"/>
    <n v="23"/>
    <x v="175"/>
    <x v="9"/>
  </r>
  <r>
    <x v="194"/>
    <n v="21"/>
    <x v="176"/>
    <x v="4"/>
  </r>
  <r>
    <x v="195"/>
    <n v="19"/>
    <x v="177"/>
    <x v="6"/>
  </r>
  <r>
    <x v="196"/>
    <n v="16"/>
    <x v="178"/>
    <x v="6"/>
  </r>
  <r>
    <x v="197"/>
    <n v="14"/>
    <x v="179"/>
    <x v="4"/>
  </r>
  <r>
    <x v="198"/>
    <n v="11"/>
    <x v="180"/>
    <x v="5"/>
  </r>
  <r>
    <x v="199"/>
    <n v="11"/>
    <x v="180"/>
    <x v="4"/>
  </r>
  <r>
    <x v="200"/>
    <n v="8"/>
    <x v="181"/>
    <x v="6"/>
  </r>
  <r>
    <x v="201"/>
    <n v="5"/>
    <x v="182"/>
    <x v="1"/>
  </r>
  <r>
    <x v="202"/>
    <n v="4"/>
    <x v="183"/>
    <x v="1"/>
  </r>
  <r>
    <x v="203"/>
    <n v="4"/>
    <x v="183"/>
    <x v="9"/>
  </r>
  <r>
    <x v="204"/>
    <n v="4"/>
    <x v="183"/>
    <x v="5"/>
  </r>
  <r>
    <x v="205"/>
    <n v="3"/>
    <x v="184"/>
    <x v="4"/>
  </r>
  <r>
    <x v="206"/>
    <n v="3"/>
    <x v="184"/>
    <x v="9"/>
  </r>
  <r>
    <x v="207"/>
    <n v="3"/>
    <x v="184"/>
    <x v="1"/>
  </r>
  <r>
    <x v="208"/>
    <n v="3"/>
    <x v="184"/>
    <x v="9"/>
  </r>
  <r>
    <x v="209"/>
    <n v="2"/>
    <x v="185"/>
    <x v="9"/>
  </r>
  <r>
    <x v="210"/>
    <n v="1"/>
    <x v="186"/>
    <x v="9"/>
  </r>
  <r>
    <x v="211"/>
    <n v="1"/>
    <x v="186"/>
    <x v="9"/>
  </r>
  <r>
    <x v="212"/>
    <n v="1"/>
    <x v="186"/>
    <x v="6"/>
  </r>
  <r>
    <x v="213"/>
    <n v="1"/>
    <x v="186"/>
    <x v="9"/>
  </r>
  <r>
    <x v="214"/>
    <n v="0"/>
    <x v="187"/>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BB3F8CB-801E-D04F-9B30-46E57677322F}" name="PivotTable11" cacheId="4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C13" firstHeaderRow="0" firstDataRow="1" firstDataCol="1"/>
  <pivotFields count="4">
    <pivotField showAll="0"/>
    <pivotField dataField="1" showAll="0">
      <items count="208">
        <item x="154"/>
        <item x="133"/>
        <item x="113"/>
        <item x="81"/>
        <item x="7"/>
        <item x="73"/>
        <item x="192"/>
        <item x="136"/>
        <item x="198"/>
        <item x="47"/>
        <item x="201"/>
        <item x="40"/>
        <item x="104"/>
        <item x="139"/>
        <item x="122"/>
        <item x="33"/>
        <item x="30"/>
        <item x="187"/>
        <item x="64"/>
        <item x="87"/>
        <item x="171"/>
        <item x="41"/>
        <item x="74"/>
        <item x="119"/>
        <item x="138"/>
        <item x="120"/>
        <item x="68"/>
        <item x="125"/>
        <item x="182"/>
        <item x="25"/>
        <item x="177"/>
        <item x="58"/>
        <item x="9"/>
        <item x="13"/>
        <item x="88"/>
        <item x="107"/>
        <item x="144"/>
        <item x="49"/>
        <item x="191"/>
        <item x="146"/>
        <item x="110"/>
        <item x="39"/>
        <item x="63"/>
        <item x="69"/>
        <item x="162"/>
        <item x="83"/>
        <item x="116"/>
        <item x="127"/>
        <item x="106"/>
        <item x="145"/>
        <item x="35"/>
        <item x="36"/>
        <item x="23"/>
        <item x="199"/>
        <item x="60"/>
        <item x="178"/>
        <item x="186"/>
        <item x="12"/>
        <item x="126"/>
        <item x="185"/>
        <item x="17"/>
        <item x="115"/>
        <item x="164"/>
        <item x="90"/>
        <item x="170"/>
        <item x="84"/>
        <item x="85"/>
        <item x="132"/>
        <item x="52"/>
        <item x="151"/>
        <item x="200"/>
        <item x="158"/>
        <item x="16"/>
        <item x="183"/>
        <item x="76"/>
        <item x="153"/>
        <item x="142"/>
        <item x="28"/>
        <item x="111"/>
        <item x="166"/>
        <item x="10"/>
        <item x="26"/>
        <item x="24"/>
        <item x="21"/>
        <item x="157"/>
        <item x="34"/>
        <item x="102"/>
        <item x="31"/>
        <item x="159"/>
        <item x="18"/>
        <item x="101"/>
        <item x="130"/>
        <item x="189"/>
        <item x="70"/>
        <item x="152"/>
        <item x="59"/>
        <item x="43"/>
        <item x="147"/>
        <item x="128"/>
        <item x="161"/>
        <item x="27"/>
        <item x="50"/>
        <item x="165"/>
        <item x="51"/>
        <item x="66"/>
        <item x="61"/>
        <item x="48"/>
        <item x="202"/>
        <item x="160"/>
        <item x="181"/>
        <item x="82"/>
        <item x="92"/>
        <item x="124"/>
        <item x="96"/>
        <item x="37"/>
        <item x="11"/>
        <item x="79"/>
        <item x="75"/>
        <item x="195"/>
        <item x="131"/>
        <item x="105"/>
        <item x="71"/>
        <item x="2"/>
        <item x="8"/>
        <item x="67"/>
        <item x="109"/>
        <item x="112"/>
        <item x="117"/>
        <item x="141"/>
        <item x="55"/>
        <item x="65"/>
        <item x="204"/>
        <item x="97"/>
        <item x="176"/>
        <item x="42"/>
        <item x="20"/>
        <item x="56"/>
        <item x="180"/>
        <item x="15"/>
        <item x="194"/>
        <item x="86"/>
        <item x="188"/>
        <item x="5"/>
        <item x="46"/>
        <item x="205"/>
        <item x="57"/>
        <item x="121"/>
        <item x="1"/>
        <item x="4"/>
        <item x="203"/>
        <item x="163"/>
        <item x="167"/>
        <item x="179"/>
        <item x="129"/>
        <item x="123"/>
        <item x="22"/>
        <item x="62"/>
        <item x="184"/>
        <item x="196"/>
        <item x="100"/>
        <item x="168"/>
        <item x="156"/>
        <item x="54"/>
        <item x="29"/>
        <item x="80"/>
        <item x="137"/>
        <item x="193"/>
        <item x="53"/>
        <item x="118"/>
        <item x="134"/>
        <item x="32"/>
        <item x="135"/>
        <item x="94"/>
        <item x="190"/>
        <item x="3"/>
        <item x="89"/>
        <item x="169"/>
        <item x="93"/>
        <item x="38"/>
        <item x="45"/>
        <item x="108"/>
        <item x="78"/>
        <item x="206"/>
        <item x="172"/>
        <item x="174"/>
        <item x="14"/>
        <item x="175"/>
        <item x="148"/>
        <item x="103"/>
        <item x="99"/>
        <item x="150"/>
        <item x="114"/>
        <item x="72"/>
        <item x="98"/>
        <item x="197"/>
        <item x="44"/>
        <item x="140"/>
        <item x="173"/>
        <item x="19"/>
        <item x="155"/>
        <item x="77"/>
        <item x="95"/>
        <item x="143"/>
        <item x="91"/>
        <item x="149"/>
        <item x="0"/>
        <item x="6"/>
        <item t="default"/>
      </items>
    </pivotField>
    <pivotField dataField="1" showAll="0"/>
    <pivotField axis="axisRow" showAll="0">
      <items count="11">
        <item x="1"/>
        <item x="2"/>
        <item x="6"/>
        <item x="8"/>
        <item x="3"/>
        <item x="9"/>
        <item x="7"/>
        <item x="5"/>
        <item x="4"/>
        <item h="1" x="0"/>
        <item t="default"/>
      </items>
    </pivotField>
  </pivotFields>
  <rowFields count="1">
    <field x="3"/>
  </rowFields>
  <rowItems count="10">
    <i>
      <x/>
    </i>
    <i>
      <x v="1"/>
    </i>
    <i>
      <x v="2"/>
    </i>
    <i>
      <x v="3"/>
    </i>
    <i>
      <x v="4"/>
    </i>
    <i>
      <x v="5"/>
    </i>
    <i>
      <x v="6"/>
    </i>
    <i>
      <x v="7"/>
    </i>
    <i>
      <x v="8"/>
    </i>
    <i t="grand">
      <x/>
    </i>
  </rowItems>
  <colFields count="1">
    <field x="-2"/>
  </colFields>
  <colItems count="2">
    <i>
      <x/>
    </i>
    <i i="1">
      <x v="1"/>
    </i>
  </colItems>
  <dataFields count="2">
    <dataField name="Sum of Share" fld="2" baseField="0" baseItem="0" numFmtId="10"/>
    <dataField name="Sum of Number" fld="1" baseField="0" baseItem="0"/>
  </dataFields>
  <formats count="2">
    <format dxfId="6">
      <pivotArea outline="0" collapsedLevelsAreSubtotals="1" fieldPosition="0"/>
    </format>
    <format dxfId="5">
      <pivotArea collapsedLevelsAreSubtotals="1" fieldPosition="0">
        <references count="2">
          <reference field="4294967294" count="1" selected="0">
            <x v="1"/>
          </reference>
          <reference field="3"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AEA0068A-8965-5544-A58F-5591E3E93D15}" name="PivotTable14" cacheId="4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B13" firstHeaderRow="1" firstDataRow="1" firstDataCol="1"/>
  <pivotFields count="4">
    <pivotField showAll="0"/>
    <pivotField showAll="0"/>
    <pivotField dataField="1" showAll="0">
      <items count="187">
        <item x="1"/>
        <item x="116"/>
        <item x="139"/>
        <item x="88"/>
        <item x="172"/>
        <item x="126"/>
        <item x="109"/>
        <item x="67"/>
        <item x="141"/>
        <item x="167"/>
        <item x="140"/>
        <item x="7"/>
        <item x="18"/>
        <item x="94"/>
        <item x="25"/>
        <item x="103"/>
        <item x="20"/>
        <item x="158"/>
        <item x="38"/>
        <item x="23"/>
        <item x="14"/>
        <item x="124"/>
        <item x="142"/>
        <item x="71"/>
        <item x="165"/>
        <item x="133"/>
        <item x="49"/>
        <item x="13"/>
        <item x="55"/>
        <item x="46"/>
        <item x="5"/>
        <item x="97"/>
        <item x="168"/>
        <item x="101"/>
        <item x="73"/>
        <item x="162"/>
        <item x="171"/>
        <item x="76"/>
        <item x="33"/>
        <item x="91"/>
        <item x="183"/>
        <item x="111"/>
        <item x="50"/>
        <item x="83"/>
        <item x="175"/>
        <item x="61"/>
        <item x="156"/>
        <item x="115"/>
        <item x="89"/>
        <item x="34"/>
        <item x="149"/>
        <item x="102"/>
        <item x="44"/>
        <item x="106"/>
        <item x="72"/>
        <item x="12"/>
        <item x="138"/>
        <item x="70"/>
        <item x="114"/>
        <item x="184"/>
        <item x="185"/>
        <item x="119"/>
        <item x="144"/>
        <item x="173"/>
        <item x="147"/>
        <item x="28"/>
        <item x="127"/>
        <item x="121"/>
        <item x="120"/>
        <item x="9"/>
        <item x="30"/>
        <item x="90"/>
        <item x="148"/>
        <item x="57"/>
        <item x="40"/>
        <item x="62"/>
        <item x="177"/>
        <item x="110"/>
        <item x="117"/>
        <item x="6"/>
        <item x="143"/>
        <item x="105"/>
        <item x="123"/>
        <item x="95"/>
        <item x="68"/>
        <item x="112"/>
        <item x="74"/>
        <item x="100"/>
        <item x="180"/>
        <item x="19"/>
        <item x="128"/>
        <item x="59"/>
        <item x="157"/>
        <item x="85"/>
        <item x="78"/>
        <item x="92"/>
        <item x="48"/>
        <item x="39"/>
        <item x="81"/>
        <item x="87"/>
        <item x="86"/>
        <item x="82"/>
        <item x="80"/>
        <item x="69"/>
        <item x="134"/>
        <item x="104"/>
        <item x="151"/>
        <item x="99"/>
        <item x="166"/>
        <item x="182"/>
        <item x="98"/>
        <item x="153"/>
        <item x="161"/>
        <item x="47"/>
        <item x="29"/>
        <item x="159"/>
        <item x="132"/>
        <item x="2"/>
        <item x="93"/>
        <item x="179"/>
        <item x="84"/>
        <item x="108"/>
        <item x="107"/>
        <item x="164"/>
        <item x="45"/>
        <item x="150"/>
        <item x="22"/>
        <item x="31"/>
        <item x="152"/>
        <item x="27"/>
        <item x="63"/>
        <item x="35"/>
        <item x="54"/>
        <item x="75"/>
        <item x="118"/>
        <item x="56"/>
        <item x="79"/>
        <item x="21"/>
        <item x="11"/>
        <item x="66"/>
        <item x="10"/>
        <item x="170"/>
        <item x="4"/>
        <item x="42"/>
        <item x="32"/>
        <item x="41"/>
        <item x="58"/>
        <item x="154"/>
        <item x="16"/>
        <item x="43"/>
        <item x="96"/>
        <item x="37"/>
        <item x="51"/>
        <item x="146"/>
        <item x="17"/>
        <item x="65"/>
        <item x="181"/>
        <item x="178"/>
        <item x="122"/>
        <item x="26"/>
        <item x="176"/>
        <item x="163"/>
        <item x="8"/>
        <item x="137"/>
        <item x="125"/>
        <item x="145"/>
        <item x="155"/>
        <item x="52"/>
        <item x="15"/>
        <item x="24"/>
        <item x="169"/>
        <item x="53"/>
        <item x="129"/>
        <item x="131"/>
        <item x="60"/>
        <item x="77"/>
        <item x="130"/>
        <item x="135"/>
        <item x="160"/>
        <item x="36"/>
        <item x="64"/>
        <item x="174"/>
        <item x="113"/>
        <item x="3"/>
        <item x="136"/>
        <item x="0"/>
        <item t="default"/>
      </items>
    </pivotField>
    <pivotField axis="axisRow" showAll="0">
      <items count="11">
        <item x="1"/>
        <item x="2"/>
        <item x="6"/>
        <item x="8"/>
        <item x="3"/>
        <item x="9"/>
        <item x="7"/>
        <item x="5"/>
        <item x="4"/>
        <item h="1" x="0"/>
        <item t="default"/>
      </items>
    </pivotField>
  </pivotFields>
  <rowFields count="1">
    <field x="3"/>
  </rowFields>
  <rowItems count="10">
    <i>
      <x/>
    </i>
    <i>
      <x v="1"/>
    </i>
    <i>
      <x v="2"/>
    </i>
    <i>
      <x v="3"/>
    </i>
    <i>
      <x v="4"/>
    </i>
    <i>
      <x v="5"/>
    </i>
    <i>
      <x v="6"/>
    </i>
    <i>
      <x v="7"/>
    </i>
    <i>
      <x v="8"/>
    </i>
    <i t="grand">
      <x/>
    </i>
  </rowItems>
  <colItems count="1">
    <i/>
  </colItems>
  <dataFields count="1">
    <dataField name="Sum of Share" fld="2" baseField="0" baseItem="0" numFmtId="10"/>
  </dataFields>
  <formats count="1">
    <format dxfId="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CB50A2FE-9B7C-D240-B5CE-14C75787A679}" name="PivotTable15" cacheId="4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B13" firstHeaderRow="1" firstDataRow="1" firstDataCol="1"/>
  <pivotFields count="4">
    <pivotField showAll="0"/>
    <pivotField showAll="0"/>
    <pivotField dataField="1" showAll="0">
      <items count="196">
        <item x="1"/>
        <item x="5"/>
        <item x="48"/>
        <item x="67"/>
        <item x="180"/>
        <item x="22"/>
        <item x="8"/>
        <item x="12"/>
        <item x="173"/>
        <item x="77"/>
        <item x="44"/>
        <item x="148"/>
        <item x="166"/>
        <item x="133"/>
        <item x="105"/>
        <item x="147"/>
        <item x="28"/>
        <item x="16"/>
        <item x="30"/>
        <item x="139"/>
        <item x="9"/>
        <item x="75"/>
        <item x="19"/>
        <item x="25"/>
        <item x="38"/>
        <item x="175"/>
        <item x="109"/>
        <item x="130"/>
        <item x="24"/>
        <item x="140"/>
        <item x="68"/>
        <item x="17"/>
        <item x="122"/>
        <item x="179"/>
        <item x="149"/>
        <item x="150"/>
        <item x="170"/>
        <item x="193"/>
        <item x="85"/>
        <item x="63"/>
        <item x="176"/>
        <item x="121"/>
        <item x="192"/>
        <item x="112"/>
        <item x="132"/>
        <item x="43"/>
        <item x="93"/>
        <item x="181"/>
        <item x="83"/>
        <item x="154"/>
        <item x="64"/>
        <item x="185"/>
        <item x="126"/>
        <item x="194"/>
        <item x="99"/>
        <item x="98"/>
        <item x="189"/>
        <item x="49"/>
        <item x="183"/>
        <item x="103"/>
        <item x="65"/>
        <item x="6"/>
        <item x="163"/>
        <item x="53"/>
        <item x="134"/>
        <item x="188"/>
        <item x="62"/>
        <item x="120"/>
        <item x="155"/>
        <item x="123"/>
        <item x="118"/>
        <item x="117"/>
        <item x="95"/>
        <item x="97"/>
        <item x="33"/>
        <item x="159"/>
        <item x="71"/>
        <item x="125"/>
        <item x="156"/>
        <item x="104"/>
        <item x="187"/>
        <item x="151"/>
        <item x="110"/>
        <item x="96"/>
        <item x="158"/>
        <item x="106"/>
        <item x="101"/>
        <item x="78"/>
        <item x="80"/>
        <item x="26"/>
        <item x="164"/>
        <item x="20"/>
        <item x="59"/>
        <item x="69"/>
        <item x="129"/>
        <item x="15"/>
        <item x="60"/>
        <item x="157"/>
        <item x="171"/>
        <item x="81"/>
        <item x="146"/>
        <item x="2"/>
        <item x="52"/>
        <item x="87"/>
        <item x="18"/>
        <item x="160"/>
        <item x="127"/>
        <item x="128"/>
        <item x="89"/>
        <item x="145"/>
        <item x="190"/>
        <item x="58"/>
        <item x="56"/>
        <item x="142"/>
        <item x="57"/>
        <item x="3"/>
        <item x="74"/>
        <item x="40"/>
        <item x="72"/>
        <item x="13"/>
        <item x="66"/>
        <item x="32"/>
        <item x="54"/>
        <item x="91"/>
        <item x="90"/>
        <item x="167"/>
        <item x="51"/>
        <item x="84"/>
        <item x="135"/>
        <item x="14"/>
        <item x="115"/>
        <item x="107"/>
        <item x="76"/>
        <item x="10"/>
        <item x="27"/>
        <item x="41"/>
        <item x="136"/>
        <item x="182"/>
        <item x="39"/>
        <item x="169"/>
        <item x="31"/>
        <item x="113"/>
        <item x="172"/>
        <item x="11"/>
        <item x="70"/>
        <item x="23"/>
        <item x="141"/>
        <item x="7"/>
        <item x="94"/>
        <item x="34"/>
        <item x="88"/>
        <item x="174"/>
        <item x="131"/>
        <item x="165"/>
        <item x="116"/>
        <item x="37"/>
        <item x="45"/>
        <item x="79"/>
        <item x="61"/>
        <item x="46"/>
        <item x="100"/>
        <item x="124"/>
        <item x="114"/>
        <item x="102"/>
        <item x="162"/>
        <item x="86"/>
        <item x="186"/>
        <item x="29"/>
        <item x="35"/>
        <item x="144"/>
        <item x="47"/>
        <item x="82"/>
        <item x="111"/>
        <item x="55"/>
        <item x="36"/>
        <item x="153"/>
        <item x="143"/>
        <item x="50"/>
        <item x="168"/>
        <item x="42"/>
        <item x="137"/>
        <item x="152"/>
        <item x="108"/>
        <item x="191"/>
        <item x="21"/>
        <item x="184"/>
        <item x="73"/>
        <item x="178"/>
        <item x="161"/>
        <item x="92"/>
        <item x="177"/>
        <item x="138"/>
        <item x="119"/>
        <item x="4"/>
        <item x="0"/>
        <item t="default"/>
      </items>
    </pivotField>
    <pivotField axis="axisRow" showAll="0" sortType="ascending">
      <items count="11">
        <item x="1"/>
        <item x="2"/>
        <item x="6"/>
        <item x="8"/>
        <item x="3"/>
        <item x="9"/>
        <item x="7"/>
        <item x="5"/>
        <item x="4"/>
        <item h="1" x="0"/>
        <item t="default"/>
      </items>
    </pivotField>
  </pivotFields>
  <rowFields count="1">
    <field x="3"/>
  </rowFields>
  <rowItems count="10">
    <i>
      <x/>
    </i>
    <i>
      <x v="1"/>
    </i>
    <i>
      <x v="2"/>
    </i>
    <i>
      <x v="3"/>
    </i>
    <i>
      <x v="4"/>
    </i>
    <i>
      <x v="5"/>
    </i>
    <i>
      <x v="6"/>
    </i>
    <i>
      <x v="7"/>
    </i>
    <i>
      <x v="8"/>
    </i>
    <i t="grand">
      <x/>
    </i>
  </rowItems>
  <colItems count="1">
    <i/>
  </colItems>
  <dataFields count="1">
    <dataField name="Sum of Share" fld="2" baseField="0" baseItem="0" numFmtId="10"/>
  </dataFields>
  <formats count="1">
    <format dxfId="3">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F372D835-5B88-8845-AA90-4AE0D0A0A40E}" name="PivotTable17" cacheId="43"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B13" firstHeaderRow="1" firstDataRow="1" firstDataCol="1"/>
  <pivotFields count="4">
    <pivotField showAll="0"/>
    <pivotField showAll="0"/>
    <pivotField dataField="1" showAll="0">
      <items count="139">
        <item x="6"/>
        <item x="85"/>
        <item x="77"/>
        <item x="25"/>
        <item x="48"/>
        <item x="21"/>
        <item x="96"/>
        <item x="83"/>
        <item x="124"/>
        <item x="92"/>
        <item x="137"/>
        <item x="106"/>
        <item x="42"/>
        <item x="56"/>
        <item x="82"/>
        <item x="91"/>
        <item x="20"/>
        <item x="55"/>
        <item x="80"/>
        <item x="58"/>
        <item x="34"/>
        <item x="30"/>
        <item x="75"/>
        <item x="53"/>
        <item x="2"/>
        <item x="15"/>
        <item x="87"/>
        <item x="66"/>
        <item x="128"/>
        <item x="22"/>
        <item x="111"/>
        <item x="136"/>
        <item x="36"/>
        <item x="90"/>
        <item x="110"/>
        <item x="132"/>
        <item x="72"/>
        <item x="107"/>
        <item x="88"/>
        <item x="31"/>
        <item x="108"/>
        <item x="29"/>
        <item x="54"/>
        <item x="49"/>
        <item x="76"/>
        <item x="97"/>
        <item x="16"/>
        <item x="81"/>
        <item x="127"/>
        <item x="114"/>
        <item x="12"/>
        <item x="40"/>
        <item x="37"/>
        <item x="94"/>
        <item x="134"/>
        <item x="39"/>
        <item x="63"/>
        <item x="44"/>
        <item x="8"/>
        <item x="68"/>
        <item x="9"/>
        <item x="123"/>
        <item x="33"/>
        <item x="43"/>
        <item x="64"/>
        <item x="70"/>
        <item x="26"/>
        <item x="46"/>
        <item x="4"/>
        <item x="84"/>
        <item x="115"/>
        <item x="7"/>
        <item x="98"/>
        <item x="11"/>
        <item x="60"/>
        <item x="24"/>
        <item x="23"/>
        <item x="118"/>
        <item x="45"/>
        <item x="79"/>
        <item x="28"/>
        <item x="50"/>
        <item x="103"/>
        <item x="5"/>
        <item x="41"/>
        <item x="13"/>
        <item x="38"/>
        <item x="93"/>
        <item x="121"/>
        <item x="102"/>
        <item x="51"/>
        <item x="73"/>
        <item x="67"/>
        <item x="14"/>
        <item x="113"/>
        <item x="125"/>
        <item x="133"/>
        <item x="112"/>
        <item x="117"/>
        <item x="78"/>
        <item x="95"/>
        <item x="120"/>
        <item x="99"/>
        <item x="18"/>
        <item x="59"/>
        <item x="122"/>
        <item x="74"/>
        <item x="71"/>
        <item x="119"/>
        <item x="101"/>
        <item x="3"/>
        <item x="116"/>
        <item x="27"/>
        <item x="130"/>
        <item x="19"/>
        <item x="109"/>
        <item x="135"/>
        <item x="86"/>
        <item x="62"/>
        <item x="1"/>
        <item x="61"/>
        <item x="131"/>
        <item x="89"/>
        <item x="47"/>
        <item x="57"/>
        <item x="17"/>
        <item x="32"/>
        <item x="52"/>
        <item x="10"/>
        <item x="129"/>
        <item x="65"/>
        <item x="35"/>
        <item x="104"/>
        <item x="69"/>
        <item x="105"/>
        <item x="126"/>
        <item x="100"/>
        <item x="0"/>
        <item t="default"/>
      </items>
    </pivotField>
    <pivotField axis="axisRow" showAll="0">
      <items count="11">
        <item x="1"/>
        <item x="2"/>
        <item x="6"/>
        <item x="8"/>
        <item x="3"/>
        <item x="9"/>
        <item x="7"/>
        <item x="5"/>
        <item x="4"/>
        <item h="1" x="0"/>
        <item t="default"/>
      </items>
    </pivotField>
  </pivotFields>
  <rowFields count="1">
    <field x="3"/>
  </rowFields>
  <rowItems count="10">
    <i>
      <x/>
    </i>
    <i>
      <x v="1"/>
    </i>
    <i>
      <x v="2"/>
    </i>
    <i>
      <x v="3"/>
    </i>
    <i>
      <x v="4"/>
    </i>
    <i>
      <x v="5"/>
    </i>
    <i>
      <x v="6"/>
    </i>
    <i>
      <x v="7"/>
    </i>
    <i>
      <x v="8"/>
    </i>
    <i t="grand">
      <x/>
    </i>
  </rowItems>
  <colItems count="1">
    <i/>
  </colItems>
  <dataFields count="1">
    <dataField name="Sum of Share" fld="2" baseField="0" baseItem="0" numFmtId="10"/>
  </dataFields>
  <formats count="1">
    <format dxfId="2">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1072B8FC-62D1-4243-8D18-8F66F9337BD4}" name="PivotTable1" cacheId="44" applyNumberFormats="0" applyBorderFormats="0" applyFontFormats="0" applyPatternFormats="0" applyAlignmentFormats="0" applyWidthHeightFormats="1" dataCaption="Values" updatedVersion="6" minRefreshableVersion="3" useAutoFormatting="1" itemPrintTitles="1" createdVersion="4" indent="0" outline="1" outlineData="1" multipleFieldFilters="0">
  <location ref="A3:B14" firstHeaderRow="1" firstDataRow="1" firstDataCol="1"/>
  <pivotFields count="4">
    <pivotField showAll="0"/>
    <pivotField showAll="0"/>
    <pivotField dataField="1" showAll="0">
      <items count="189">
        <item x="187"/>
        <item x="186"/>
        <item x="185"/>
        <item x="184"/>
        <item x="183"/>
        <item x="182"/>
        <item x="181"/>
        <item x="180"/>
        <item x="179"/>
        <item x="178"/>
        <item x="177"/>
        <item x="176"/>
        <item x="175"/>
        <item x="174"/>
        <item x="173"/>
        <item x="172"/>
        <item x="171"/>
        <item x="170"/>
        <item x="169"/>
        <item x="168"/>
        <item x="167"/>
        <item x="166"/>
        <item x="165"/>
        <item x="164"/>
        <item x="163"/>
        <item x="162"/>
        <item x="161"/>
        <item x="160"/>
        <item x="159"/>
        <item x="158"/>
        <item x="157"/>
        <item x="156"/>
        <item x="155"/>
        <item x="154"/>
        <item x="153"/>
        <item x="152"/>
        <item x="151"/>
        <item x="150"/>
        <item x="149"/>
        <item x="148"/>
        <item x="147"/>
        <item x="146"/>
        <item x="145"/>
        <item x="144"/>
        <item x="143"/>
        <item x="142"/>
        <item x="141"/>
        <item x="140"/>
        <item x="139"/>
        <item x="138"/>
        <item x="137"/>
        <item x="136"/>
        <item x="135"/>
        <item x="134"/>
        <item x="133"/>
        <item x="132"/>
        <item x="131"/>
        <item x="130"/>
        <item x="129"/>
        <item x="128"/>
        <item x="127"/>
        <item x="126"/>
        <item x="125"/>
        <item x="124"/>
        <item x="123"/>
        <item x="122"/>
        <item x="121"/>
        <item x="120"/>
        <item x="119"/>
        <item x="118"/>
        <item x="117"/>
        <item x="116"/>
        <item x="115"/>
        <item x="114"/>
        <item x="113"/>
        <item x="112"/>
        <item x="111"/>
        <item x="110"/>
        <item x="109"/>
        <item x="108"/>
        <item x="107"/>
        <item x="106"/>
        <item x="105"/>
        <item x="104"/>
        <item x="103"/>
        <item x="102"/>
        <item x="101"/>
        <item x="100"/>
        <item x="99"/>
        <item x="98"/>
        <item x="97"/>
        <item x="96"/>
        <item x="95"/>
        <item x="94"/>
        <item x="93"/>
        <item x="92"/>
        <item x="91"/>
        <item x="90"/>
        <item x="89"/>
        <item x="88"/>
        <item x="87"/>
        <item x="86"/>
        <item x="85"/>
        <item x="84"/>
        <item x="83"/>
        <item x="82"/>
        <item x="81"/>
        <item x="80"/>
        <item x="79"/>
        <item x="78"/>
        <item x="77"/>
        <item x="76"/>
        <item x="75"/>
        <item x="74"/>
        <item x="73"/>
        <item x="72"/>
        <item x="71"/>
        <item x="70"/>
        <item x="69"/>
        <item x="68"/>
        <item x="67"/>
        <item x="66"/>
        <item x="65"/>
        <item x="64"/>
        <item x="63"/>
        <item x="62"/>
        <item x="61"/>
        <item x="60"/>
        <item x="59"/>
        <item x="58"/>
        <item x="57"/>
        <item x="56"/>
        <item x="55"/>
        <item x="54"/>
        <item x="53"/>
        <item x="52"/>
        <item x="51"/>
        <item x="50"/>
        <item x="49"/>
        <item x="48"/>
        <item x="47"/>
        <item x="46"/>
        <item x="45"/>
        <item x="44"/>
        <item x="43"/>
        <item x="42"/>
        <item x="41"/>
        <item x="40"/>
        <item x="39"/>
        <item x="38"/>
        <item x="37"/>
        <item x="36"/>
        <item x="35"/>
        <item x="34"/>
        <item x="33"/>
        <item x="32"/>
        <item x="31"/>
        <item x="30"/>
        <item x="29"/>
        <item x="28"/>
        <item x="27"/>
        <item x="26"/>
        <item x="25"/>
        <item x="24"/>
        <item x="23"/>
        <item x="22"/>
        <item x="21"/>
        <item x="20"/>
        <item x="19"/>
        <item x="18"/>
        <item x="17"/>
        <item x="16"/>
        <item x="15"/>
        <item x="14"/>
        <item x="13"/>
        <item x="12"/>
        <item x="11"/>
        <item x="10"/>
        <item x="9"/>
        <item x="8"/>
        <item x="7"/>
        <item x="6"/>
        <item x="5"/>
        <item x="4"/>
        <item x="3"/>
        <item x="2"/>
        <item x="1"/>
        <item x="0"/>
        <item t="default"/>
      </items>
    </pivotField>
    <pivotField axis="axisRow" showAll="0">
      <items count="11">
        <item x="0"/>
        <item x="5"/>
        <item x="3"/>
        <item x="6"/>
        <item x="2"/>
        <item x="8"/>
        <item x="7"/>
        <item x="9"/>
        <item x="4"/>
        <item x="1"/>
        <item t="default"/>
      </items>
    </pivotField>
  </pivotFields>
  <rowFields count="1">
    <field x="3"/>
  </rowFields>
  <rowItems count="11">
    <i>
      <x/>
    </i>
    <i>
      <x v="1"/>
    </i>
    <i>
      <x v="2"/>
    </i>
    <i>
      <x v="3"/>
    </i>
    <i>
      <x v="4"/>
    </i>
    <i>
      <x v="5"/>
    </i>
    <i>
      <x v="6"/>
    </i>
    <i>
      <x v="7"/>
    </i>
    <i>
      <x v="8"/>
    </i>
    <i>
      <x v="9"/>
    </i>
    <i t="grand">
      <x/>
    </i>
  </rowItems>
  <colItems count="1">
    <i/>
  </colItems>
  <dataFields count="1">
    <dataField name="Sum of Share" fld="2" baseField="0" baseItem="0"/>
  </dataFields>
  <formats count="2">
    <format dxfId="1">
      <pivotArea collapsedLevelsAreSubtotals="1" fieldPosition="0">
        <references count="1">
          <reference field="3" count="9">
            <x v="1"/>
            <x v="2"/>
            <x v="3"/>
            <x v="4"/>
            <x v="5"/>
            <x v="6"/>
            <x v="7"/>
            <x v="8"/>
            <x v="9"/>
          </reference>
        </references>
      </pivotArea>
    </format>
    <format dxfId="0">
      <pivotArea grandRow="1"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ivotTable" Target="../pivotTables/pivotTable5.xml"/></Relationships>
</file>

<file path=xl/worksheets/_rels/sheet13.xml.rels><?xml version="1.0" encoding="UTF-8" standalone="yes"?>
<Relationships xmlns="http://schemas.openxmlformats.org/package/2006/relationships"><Relationship Id="rId2" Type="http://schemas.openxmlformats.org/officeDocument/2006/relationships/hyperlink" Target="http://oe.cd/disclaimer" TargetMode="External"/><Relationship Id="rId1" Type="http://schemas.openxmlformats.org/officeDocument/2006/relationships/hyperlink" Target="http://dx.doi.org/10.1787/migr_outlook-2017-en"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dx.doi.org/10.1787/migr_outlook-2017-en" TargetMode="Externa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9.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93E8E-42B8-5B4B-BE8C-22C3926692D3}">
  <dimension ref="A1:L16"/>
  <sheetViews>
    <sheetView tabSelected="1" workbookViewId="0">
      <selection activeCell="A26" sqref="A26"/>
    </sheetView>
  </sheetViews>
  <sheetFormatPr baseColWidth="10" defaultRowHeight="16" x14ac:dyDescent="0.2"/>
  <cols>
    <col min="1" max="1" width="29.6640625" customWidth="1"/>
    <col min="2" max="2" width="91" customWidth="1"/>
    <col min="3" max="3" width="137" bestFit="1" customWidth="1"/>
  </cols>
  <sheetData>
    <row r="1" spans="1:12" x14ac:dyDescent="0.2">
      <c r="A1" s="53" t="s">
        <v>381</v>
      </c>
      <c r="B1" s="53" t="s">
        <v>382</v>
      </c>
      <c r="C1" s="53" t="s">
        <v>384</v>
      </c>
    </row>
    <row r="2" spans="1:12" x14ac:dyDescent="0.2">
      <c r="A2" t="s">
        <v>383</v>
      </c>
      <c r="B2" t="s">
        <v>385</v>
      </c>
      <c r="C2" s="54" t="s">
        <v>386</v>
      </c>
      <c r="D2" s="54"/>
      <c r="E2" s="54"/>
      <c r="F2" s="54"/>
      <c r="G2" s="54"/>
      <c r="H2" s="54"/>
      <c r="I2" s="54"/>
      <c r="J2" s="54"/>
      <c r="K2" s="54"/>
      <c r="L2" s="54"/>
    </row>
    <row r="3" spans="1:12" x14ac:dyDescent="0.2">
      <c r="A3" t="s">
        <v>387</v>
      </c>
      <c r="B3" t="s">
        <v>388</v>
      </c>
    </row>
    <row r="4" spans="1:12" x14ac:dyDescent="0.2">
      <c r="A4" t="s">
        <v>88</v>
      </c>
      <c r="B4" t="s">
        <v>389</v>
      </c>
      <c r="C4" s="54" t="s">
        <v>386</v>
      </c>
    </row>
    <row r="5" spans="1:12" x14ac:dyDescent="0.2">
      <c r="A5" t="s">
        <v>390</v>
      </c>
      <c r="B5" t="s">
        <v>391</v>
      </c>
    </row>
    <row r="6" spans="1:12" x14ac:dyDescent="0.2">
      <c r="A6" t="s">
        <v>28</v>
      </c>
      <c r="B6" t="s">
        <v>392</v>
      </c>
      <c r="C6" s="54" t="s">
        <v>386</v>
      </c>
    </row>
    <row r="7" spans="1:12" x14ac:dyDescent="0.2">
      <c r="A7" t="s">
        <v>393</v>
      </c>
      <c r="B7" t="s">
        <v>396</v>
      </c>
    </row>
    <row r="8" spans="1:12" x14ac:dyDescent="0.2">
      <c r="A8" t="s">
        <v>27</v>
      </c>
      <c r="B8" t="s">
        <v>397</v>
      </c>
      <c r="C8" s="54" t="s">
        <v>386</v>
      </c>
    </row>
    <row r="9" spans="1:12" x14ac:dyDescent="0.2">
      <c r="A9" t="s">
        <v>394</v>
      </c>
      <c r="B9" t="s">
        <v>398</v>
      </c>
    </row>
    <row r="10" spans="1:12" x14ac:dyDescent="0.2">
      <c r="A10" t="s">
        <v>81</v>
      </c>
      <c r="B10" t="s">
        <v>399</v>
      </c>
      <c r="C10" s="54" t="s">
        <v>386</v>
      </c>
    </row>
    <row r="11" spans="1:12" x14ac:dyDescent="0.2">
      <c r="A11" t="s">
        <v>395</v>
      </c>
      <c r="B11" t="s">
        <v>400</v>
      </c>
    </row>
    <row r="12" spans="1:12" x14ac:dyDescent="0.2">
      <c r="A12" t="s">
        <v>29</v>
      </c>
      <c r="B12" t="s">
        <v>401</v>
      </c>
      <c r="C12" t="s">
        <v>402</v>
      </c>
    </row>
    <row r="13" spans="1:12" x14ac:dyDescent="0.2">
      <c r="A13" t="s">
        <v>403</v>
      </c>
      <c r="B13" t="s">
        <v>405</v>
      </c>
      <c r="C13" t="s">
        <v>404</v>
      </c>
    </row>
    <row r="14" spans="1:12" x14ac:dyDescent="0.2">
      <c r="A14" t="s">
        <v>406</v>
      </c>
      <c r="B14" t="s">
        <v>407</v>
      </c>
      <c r="C14" t="s">
        <v>410</v>
      </c>
    </row>
    <row r="15" spans="1:12" x14ac:dyDescent="0.2">
      <c r="A15" t="s">
        <v>408</v>
      </c>
      <c r="B15" t="s">
        <v>409</v>
      </c>
      <c r="C15" t="s">
        <v>410</v>
      </c>
    </row>
    <row r="16" spans="1:12" x14ac:dyDescent="0.2">
      <c r="A16" t="s">
        <v>411</v>
      </c>
      <c r="B16" t="s">
        <v>412</v>
      </c>
      <c r="C16" t="s">
        <v>413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EFCC5-B8E2-5F4A-9826-A596BF95DF76}">
  <dimension ref="A1:M237"/>
  <sheetViews>
    <sheetView zoomScale="85" workbookViewId="0">
      <pane ySplit="1" topLeftCell="A195" activePane="bottomLeft" state="frozen"/>
      <selection pane="bottomLeft" sqref="A1:D236"/>
    </sheetView>
  </sheetViews>
  <sheetFormatPr baseColWidth="10" defaultRowHeight="16" x14ac:dyDescent="0.2"/>
  <cols>
    <col min="1" max="1" width="49.33203125" style="39" bestFit="1" customWidth="1"/>
    <col min="2" max="2" width="10.83203125" style="39"/>
    <col min="3" max="3" width="14" style="40" customWidth="1"/>
    <col min="4" max="4" width="10.83203125" style="39"/>
    <col min="5" max="5" width="13.1640625" style="39" bestFit="1" customWidth="1"/>
    <col min="6" max="16384" width="10.83203125" style="39"/>
  </cols>
  <sheetData>
    <row r="1" spans="1:13" x14ac:dyDescent="0.2">
      <c r="A1" s="39" t="s">
        <v>91</v>
      </c>
      <c r="B1" s="39" t="s">
        <v>92</v>
      </c>
      <c r="C1" s="40" t="s">
        <v>93</v>
      </c>
      <c r="D1" s="39" t="s">
        <v>94</v>
      </c>
      <c r="E1" s="39" t="s">
        <v>95</v>
      </c>
      <c r="F1" s="39" t="s">
        <v>96</v>
      </c>
      <c r="G1" s="39" t="s">
        <v>97</v>
      </c>
      <c r="H1" s="39" t="s">
        <v>98</v>
      </c>
      <c r="I1" s="39" t="s">
        <v>99</v>
      </c>
      <c r="J1" s="39" t="s">
        <v>100</v>
      </c>
      <c r="K1" s="39" t="s">
        <v>101</v>
      </c>
      <c r="L1" s="39" t="s">
        <v>102</v>
      </c>
      <c r="M1" s="39" t="s">
        <v>103</v>
      </c>
    </row>
    <row r="2" spans="1:13" ht="17" x14ac:dyDescent="0.2">
      <c r="A2" s="41" t="s">
        <v>56</v>
      </c>
      <c r="B2" s="42">
        <v>12165083</v>
      </c>
      <c r="C2" s="43">
        <f>IF(B2="..",0,B2/$B$2)</f>
        <v>1</v>
      </c>
      <c r="D2" s="39" t="b">
        <f>IF(E2=1,$E$1,IF(F2=1,$F$1,IF(G2=1,$G$1,IF(H2=1,$H$1,IF(I2=1,$I$1,IF(J2=1,$J$1,IF(K2=1,$K$1,IF(L2=1,$L$1,IF(M2=1,$M$1)))))))))</f>
        <v>0</v>
      </c>
    </row>
    <row r="3" spans="1:13" ht="17" x14ac:dyDescent="0.2">
      <c r="A3" s="41" t="s">
        <v>320</v>
      </c>
      <c r="B3" s="42">
        <v>118851</v>
      </c>
      <c r="C3" s="43">
        <f t="shared" ref="C3:C66" si="0">IF(B3="..",0,B3/$B$2)</f>
        <v>9.7698470285817202E-3</v>
      </c>
      <c r="D3" s="39" t="b">
        <f t="shared" ref="D3:D66" si="1">IF(E3=1,$E$1,IF(F3=1,$F$1,IF(G3=1,$G$1,IF(H3=1,$H$1,IF(I3=1,$I$1,IF(J3=1,$J$1,IF(K3=1,$K$1,IF(L3=1,$L$1,IF(M3=1,$M$1)))))))))</f>
        <v>0</v>
      </c>
    </row>
    <row r="4" spans="1:13" ht="17" x14ac:dyDescent="0.2">
      <c r="A4" s="41" t="s">
        <v>321</v>
      </c>
      <c r="B4" s="42">
        <v>2117</v>
      </c>
      <c r="C4" s="43">
        <f t="shared" si="0"/>
        <v>1.7402265155116493E-4</v>
      </c>
      <c r="D4" s="39" t="b">
        <f t="shared" si="1"/>
        <v>0</v>
      </c>
    </row>
    <row r="5" spans="1:13" ht="17" x14ac:dyDescent="0.2">
      <c r="A5" s="41" t="s">
        <v>183</v>
      </c>
      <c r="B5" s="42">
        <v>99973</v>
      </c>
      <c r="C5" s="43">
        <f t="shared" si="0"/>
        <v>8.2180285987362347E-3</v>
      </c>
      <c r="D5" s="39" t="str">
        <f t="shared" si="1"/>
        <v>Asia</v>
      </c>
      <c r="G5" s="39">
        <v>1</v>
      </c>
    </row>
    <row r="6" spans="1:13" ht="17" x14ac:dyDescent="0.2">
      <c r="A6" s="41" t="s">
        <v>124</v>
      </c>
      <c r="B6" s="42">
        <v>18102</v>
      </c>
      <c r="C6" s="43">
        <f t="shared" si="0"/>
        <v>1.4880293048555443E-3</v>
      </c>
      <c r="D6" s="39" t="str">
        <f t="shared" si="1"/>
        <v>East Europe</v>
      </c>
      <c r="J6" s="39">
        <v>1</v>
      </c>
    </row>
    <row r="7" spans="1:13" ht="17" x14ac:dyDescent="0.2">
      <c r="A7" s="41" t="s">
        <v>161</v>
      </c>
      <c r="B7" s="42">
        <v>23349</v>
      </c>
      <c r="C7" s="43">
        <f t="shared" si="0"/>
        <v>1.9193457208635568E-3</v>
      </c>
      <c r="D7" s="39" t="str">
        <f t="shared" si="1"/>
        <v>North Africa</v>
      </c>
      <c r="L7" s="39">
        <v>1</v>
      </c>
    </row>
    <row r="8" spans="1:13" ht="17" x14ac:dyDescent="0.2">
      <c r="A8" s="41" t="s">
        <v>322</v>
      </c>
      <c r="B8" s="42" t="s">
        <v>105</v>
      </c>
      <c r="C8" s="43">
        <f t="shared" si="0"/>
        <v>0</v>
      </c>
      <c r="D8" s="39" t="b">
        <f t="shared" si="1"/>
        <v>0</v>
      </c>
    </row>
    <row r="9" spans="1:13" ht="17" x14ac:dyDescent="0.2">
      <c r="A9" s="41" t="s">
        <v>284</v>
      </c>
      <c r="B9" s="42" t="s">
        <v>105</v>
      </c>
      <c r="C9" s="43">
        <f t="shared" si="0"/>
        <v>0</v>
      </c>
      <c r="D9" s="39" t="str">
        <f t="shared" si="1"/>
        <v>West Europe</v>
      </c>
      <c r="I9" s="39">
        <v>1</v>
      </c>
    </row>
    <row r="10" spans="1:13" ht="17" x14ac:dyDescent="0.2">
      <c r="A10" s="41" t="s">
        <v>222</v>
      </c>
      <c r="B10" s="42" t="s">
        <v>105</v>
      </c>
      <c r="C10" s="43">
        <f t="shared" si="0"/>
        <v>0</v>
      </c>
      <c r="D10" s="39" t="str">
        <f t="shared" si="1"/>
        <v>Sub-Saharian Africa</v>
      </c>
      <c r="M10" s="39">
        <v>1</v>
      </c>
    </row>
    <row r="11" spans="1:13" ht="17" x14ac:dyDescent="0.2">
      <c r="A11" s="41" t="s">
        <v>323</v>
      </c>
      <c r="B11" s="42" t="s">
        <v>105</v>
      </c>
      <c r="C11" s="43">
        <f t="shared" si="0"/>
        <v>0</v>
      </c>
      <c r="D11" s="39" t="str">
        <f t="shared" si="1"/>
        <v>Latin America</v>
      </c>
      <c r="F11" s="39">
        <v>1</v>
      </c>
    </row>
    <row r="12" spans="1:13" ht="17" x14ac:dyDescent="0.2">
      <c r="A12" s="41" t="s">
        <v>301</v>
      </c>
      <c r="B12" s="42" t="s">
        <v>105</v>
      </c>
      <c r="C12" s="43">
        <f t="shared" si="0"/>
        <v>0</v>
      </c>
      <c r="D12" s="39" t="str">
        <f t="shared" si="1"/>
        <v>Latin America</v>
      </c>
      <c r="F12" s="39">
        <v>1</v>
      </c>
    </row>
    <row r="13" spans="1:13" ht="17" x14ac:dyDescent="0.2">
      <c r="A13" s="41" t="s">
        <v>143</v>
      </c>
      <c r="B13" s="42">
        <v>18599</v>
      </c>
      <c r="C13" s="43">
        <f t="shared" si="0"/>
        <v>1.5288839377421428E-3</v>
      </c>
      <c r="D13" s="39" t="str">
        <f t="shared" si="1"/>
        <v>Latin America</v>
      </c>
      <c r="F13" s="39">
        <v>1</v>
      </c>
    </row>
    <row r="14" spans="1:13" ht="17" x14ac:dyDescent="0.2">
      <c r="A14" s="41" t="s">
        <v>229</v>
      </c>
      <c r="B14" s="42">
        <v>12651</v>
      </c>
      <c r="C14" s="43">
        <f t="shared" si="0"/>
        <v>1.0399435827934754E-3</v>
      </c>
      <c r="D14" s="39" t="str">
        <f t="shared" si="1"/>
        <v>East Europe</v>
      </c>
      <c r="J14" s="39">
        <v>1</v>
      </c>
    </row>
    <row r="15" spans="1:13" ht="17" x14ac:dyDescent="0.2">
      <c r="A15" s="41" t="s">
        <v>324</v>
      </c>
      <c r="B15" s="42" t="s">
        <v>105</v>
      </c>
      <c r="C15" s="43">
        <f t="shared" si="0"/>
        <v>0</v>
      </c>
      <c r="D15" s="39" t="str">
        <f t="shared" si="1"/>
        <v>Latin America</v>
      </c>
      <c r="F15" s="39">
        <v>1</v>
      </c>
    </row>
    <row r="16" spans="1:13" ht="17" x14ac:dyDescent="0.2">
      <c r="A16" s="41" t="s">
        <v>163</v>
      </c>
      <c r="B16" s="42">
        <v>13938</v>
      </c>
      <c r="C16" s="43">
        <f t="shared" si="0"/>
        <v>1.1457381753992143E-3</v>
      </c>
      <c r="D16" s="39" t="str">
        <f t="shared" si="1"/>
        <v>Oceania</v>
      </c>
      <c r="K16" s="39">
        <v>1</v>
      </c>
    </row>
    <row r="17" spans="1:13" ht="17" x14ac:dyDescent="0.2">
      <c r="A17" s="41" t="s">
        <v>166</v>
      </c>
      <c r="B17" s="42">
        <v>258452</v>
      </c>
      <c r="C17" s="43">
        <f t="shared" si="0"/>
        <v>2.1245395530799092E-2</v>
      </c>
      <c r="D17" s="39" t="str">
        <f t="shared" si="1"/>
        <v>West Europe</v>
      </c>
      <c r="I17" s="39">
        <v>1</v>
      </c>
    </row>
    <row r="18" spans="1:13" ht="17" x14ac:dyDescent="0.2">
      <c r="A18" s="41" t="s">
        <v>248</v>
      </c>
      <c r="B18" s="42">
        <v>19244</v>
      </c>
      <c r="C18" s="43">
        <f t="shared" si="0"/>
        <v>1.581904537765998E-3</v>
      </c>
      <c r="D18" s="39" t="str">
        <f t="shared" si="1"/>
        <v>East Europe</v>
      </c>
      <c r="J18" s="39">
        <v>1</v>
      </c>
    </row>
    <row r="19" spans="1:13" ht="17" x14ac:dyDescent="0.2">
      <c r="A19" s="41" t="s">
        <v>273</v>
      </c>
      <c r="B19" s="42" t="s">
        <v>105</v>
      </c>
      <c r="C19" s="43">
        <f t="shared" si="0"/>
        <v>0</v>
      </c>
      <c r="D19" s="39" t="str">
        <f t="shared" si="1"/>
        <v>Latin America</v>
      </c>
      <c r="F19" s="39">
        <v>1</v>
      </c>
    </row>
    <row r="20" spans="1:13" ht="17" x14ac:dyDescent="0.2">
      <c r="A20" s="41" t="s">
        <v>282</v>
      </c>
      <c r="B20" s="42" t="s">
        <v>105</v>
      </c>
      <c r="C20" s="43">
        <f t="shared" si="0"/>
        <v>0</v>
      </c>
      <c r="D20" s="39" t="str">
        <f t="shared" si="1"/>
        <v>Middle-East</v>
      </c>
      <c r="H20" s="39">
        <v>1</v>
      </c>
    </row>
    <row r="21" spans="1:13" ht="17" x14ac:dyDescent="0.2">
      <c r="A21" s="41" t="s">
        <v>134</v>
      </c>
      <c r="B21" s="42">
        <v>7601</v>
      </c>
      <c r="C21" s="43">
        <f t="shared" si="0"/>
        <v>6.2482105547491949E-4</v>
      </c>
      <c r="D21" s="39" t="str">
        <f t="shared" si="1"/>
        <v>Asia</v>
      </c>
      <c r="G21" s="39">
        <v>1</v>
      </c>
    </row>
    <row r="22" spans="1:13" ht="17" x14ac:dyDescent="0.2">
      <c r="A22" s="41" t="s">
        <v>286</v>
      </c>
      <c r="B22" s="42" t="s">
        <v>105</v>
      </c>
      <c r="C22" s="43">
        <f t="shared" si="0"/>
        <v>0</v>
      </c>
      <c r="D22" s="39" t="str">
        <f t="shared" si="1"/>
        <v>Latin America</v>
      </c>
      <c r="F22" s="39">
        <v>1</v>
      </c>
    </row>
    <row r="23" spans="1:13" ht="17" x14ac:dyDescent="0.2">
      <c r="A23" s="41" t="s">
        <v>156</v>
      </c>
      <c r="B23" s="42">
        <v>25617</v>
      </c>
      <c r="C23" s="43">
        <f t="shared" si="0"/>
        <v>2.1057809469939496E-3</v>
      </c>
      <c r="D23" s="39" t="str">
        <f t="shared" si="1"/>
        <v>East Europe</v>
      </c>
      <c r="J23" s="39">
        <v>1</v>
      </c>
    </row>
    <row r="24" spans="1:13" ht="17" x14ac:dyDescent="0.2">
      <c r="A24" s="41" t="s">
        <v>149</v>
      </c>
      <c r="B24" s="42">
        <v>35064</v>
      </c>
      <c r="C24" s="43">
        <f t="shared" si="0"/>
        <v>2.8823477817619494E-3</v>
      </c>
      <c r="D24" s="39" t="str">
        <f t="shared" si="1"/>
        <v>West Europe</v>
      </c>
      <c r="I24" s="39">
        <v>1</v>
      </c>
    </row>
    <row r="25" spans="1:13" ht="17" x14ac:dyDescent="0.2">
      <c r="A25" s="41" t="s">
        <v>298</v>
      </c>
      <c r="B25" s="42" t="s">
        <v>105</v>
      </c>
      <c r="C25" s="43">
        <f t="shared" si="0"/>
        <v>0</v>
      </c>
      <c r="D25" s="39" t="str">
        <f t="shared" si="1"/>
        <v>Sub-Saharian Africa</v>
      </c>
      <c r="M25" s="39">
        <v>1</v>
      </c>
    </row>
    <row r="26" spans="1:13" ht="17" x14ac:dyDescent="0.2">
      <c r="A26" s="41" t="s">
        <v>214</v>
      </c>
      <c r="B26" s="42">
        <v>2148</v>
      </c>
      <c r="C26" s="43">
        <f t="shared" si="0"/>
        <v>1.7657092845153625E-4</v>
      </c>
      <c r="D26" s="39" t="str">
        <f t="shared" si="1"/>
        <v>Sub-Saharian Africa</v>
      </c>
      <c r="M26" s="39">
        <v>1</v>
      </c>
    </row>
    <row r="27" spans="1:13" ht="17" x14ac:dyDescent="0.2">
      <c r="A27" s="41" t="s">
        <v>312</v>
      </c>
      <c r="B27" s="42" t="s">
        <v>105</v>
      </c>
      <c r="C27" s="43">
        <f t="shared" si="0"/>
        <v>0</v>
      </c>
      <c r="D27" s="39" t="str">
        <f t="shared" si="1"/>
        <v>Latin America</v>
      </c>
      <c r="F27" s="39">
        <v>1</v>
      </c>
    </row>
    <row r="28" spans="1:13" ht="17" x14ac:dyDescent="0.2">
      <c r="A28" s="41" t="s">
        <v>291</v>
      </c>
      <c r="B28" s="42" t="s">
        <v>105</v>
      </c>
      <c r="C28" s="43">
        <f t="shared" si="0"/>
        <v>0</v>
      </c>
      <c r="D28" s="39" t="str">
        <f t="shared" si="1"/>
        <v>Asia</v>
      </c>
      <c r="G28" s="39">
        <v>1</v>
      </c>
    </row>
    <row r="29" spans="1:13" ht="17" x14ac:dyDescent="0.2">
      <c r="A29" s="41" t="s">
        <v>325</v>
      </c>
      <c r="B29" s="42">
        <v>5380</v>
      </c>
      <c r="C29" s="43">
        <f t="shared" si="0"/>
        <v>4.4224934593541202E-4</v>
      </c>
      <c r="D29" s="39" t="str">
        <f t="shared" si="1"/>
        <v>Latin America</v>
      </c>
      <c r="F29" s="39">
        <v>1</v>
      </c>
    </row>
    <row r="30" spans="1:13" ht="17" x14ac:dyDescent="0.2">
      <c r="A30" s="41" t="s">
        <v>326</v>
      </c>
      <c r="B30" s="42">
        <v>200510</v>
      </c>
      <c r="C30" s="43">
        <f t="shared" si="0"/>
        <v>1.6482419396563096E-2</v>
      </c>
      <c r="D30" s="39" t="str">
        <f t="shared" si="1"/>
        <v>Latin America</v>
      </c>
      <c r="F30" s="39">
        <v>1</v>
      </c>
    </row>
    <row r="31" spans="1:13" ht="17" x14ac:dyDescent="0.2">
      <c r="A31" s="41" t="s">
        <v>175</v>
      </c>
      <c r="B31" s="42" t="s">
        <v>105</v>
      </c>
      <c r="C31" s="43">
        <f t="shared" si="0"/>
        <v>0</v>
      </c>
      <c r="D31" s="39" t="str">
        <f t="shared" si="1"/>
        <v>East Europe</v>
      </c>
      <c r="J31" s="39">
        <v>1</v>
      </c>
    </row>
    <row r="32" spans="1:13" ht="17" x14ac:dyDescent="0.2">
      <c r="A32" s="41" t="s">
        <v>288</v>
      </c>
      <c r="B32" s="42">
        <v>64108</v>
      </c>
      <c r="C32" s="43">
        <f t="shared" si="0"/>
        <v>5.2698366299679172E-3</v>
      </c>
      <c r="D32" s="39" t="str">
        <f t="shared" si="1"/>
        <v>Sub-Saharian Africa</v>
      </c>
      <c r="M32" s="39">
        <v>1</v>
      </c>
    </row>
    <row r="33" spans="1:13" ht="17" x14ac:dyDescent="0.2">
      <c r="A33" s="41" t="s">
        <v>135</v>
      </c>
      <c r="B33" s="42" t="s">
        <v>105</v>
      </c>
      <c r="C33" s="43">
        <f t="shared" si="0"/>
        <v>0</v>
      </c>
      <c r="D33" s="39" t="str">
        <f t="shared" si="1"/>
        <v>Latin America</v>
      </c>
      <c r="F33" s="39">
        <v>1</v>
      </c>
    </row>
    <row r="34" spans="1:13" ht="17" x14ac:dyDescent="0.2">
      <c r="A34" s="41" t="s">
        <v>327</v>
      </c>
      <c r="B34" s="42" t="s">
        <v>105</v>
      </c>
      <c r="C34" s="43">
        <f t="shared" si="0"/>
        <v>0</v>
      </c>
      <c r="D34" s="39" t="str">
        <f t="shared" si="1"/>
        <v>Latin America</v>
      </c>
      <c r="F34" s="39">
        <v>1</v>
      </c>
    </row>
    <row r="35" spans="1:13" ht="17" x14ac:dyDescent="0.2">
      <c r="A35" s="41" t="s">
        <v>294</v>
      </c>
      <c r="B35" s="42">
        <v>105686</v>
      </c>
      <c r="C35" s="43">
        <f t="shared" si="0"/>
        <v>8.6876513707304752E-3</v>
      </c>
      <c r="D35" s="39" t="str">
        <f t="shared" si="1"/>
        <v>Asia</v>
      </c>
      <c r="G35" s="39">
        <v>1</v>
      </c>
    </row>
    <row r="36" spans="1:13" ht="17" x14ac:dyDescent="0.2">
      <c r="A36" s="41" t="s">
        <v>145</v>
      </c>
      <c r="B36" s="42">
        <v>1549</v>
      </c>
      <c r="C36" s="43">
        <f t="shared" si="0"/>
        <v>1.2733164253790952E-4</v>
      </c>
      <c r="D36" s="39" t="str">
        <f t="shared" si="1"/>
        <v>East Europe</v>
      </c>
      <c r="J36" s="39">
        <v>1</v>
      </c>
    </row>
    <row r="37" spans="1:13" ht="17" x14ac:dyDescent="0.2">
      <c r="A37" s="41" t="s">
        <v>176</v>
      </c>
      <c r="B37" s="42">
        <v>702</v>
      </c>
      <c r="C37" s="43">
        <f t="shared" si="0"/>
        <v>5.7706141421312126E-5</v>
      </c>
      <c r="D37" s="39" t="str">
        <f t="shared" si="1"/>
        <v>Sub-Saharian Africa</v>
      </c>
      <c r="M37" s="39">
        <v>1</v>
      </c>
    </row>
    <row r="38" spans="1:13" ht="17" x14ac:dyDescent="0.2">
      <c r="A38" s="41" t="s">
        <v>236</v>
      </c>
      <c r="B38" s="42" t="s">
        <v>105</v>
      </c>
      <c r="C38" s="43">
        <f t="shared" si="0"/>
        <v>0</v>
      </c>
      <c r="D38" s="39" t="str">
        <f t="shared" si="1"/>
        <v>Sub-Saharian Africa</v>
      </c>
      <c r="M38" s="39">
        <v>1</v>
      </c>
    </row>
    <row r="39" spans="1:13" ht="17" x14ac:dyDescent="0.2">
      <c r="A39" s="41" t="s">
        <v>328</v>
      </c>
      <c r="B39" s="42">
        <v>2703</v>
      </c>
      <c r="C39" s="43">
        <f t="shared" si="0"/>
        <v>2.2219330521624885E-4</v>
      </c>
      <c r="D39" s="39" t="str">
        <f t="shared" si="1"/>
        <v>Sub-Saharian Africa</v>
      </c>
      <c r="M39" s="39">
        <v>1</v>
      </c>
    </row>
    <row r="40" spans="1:13" ht="17" x14ac:dyDescent="0.2">
      <c r="A40" s="41" t="s">
        <v>232</v>
      </c>
      <c r="B40" s="42">
        <v>19963</v>
      </c>
      <c r="C40" s="43">
        <f t="shared" si="0"/>
        <v>1.6410081213584814E-3</v>
      </c>
      <c r="D40" s="39" t="str">
        <f t="shared" si="1"/>
        <v>Asia</v>
      </c>
      <c r="G40" s="39">
        <v>1</v>
      </c>
    </row>
    <row r="41" spans="1:13" ht="17" x14ac:dyDescent="0.2">
      <c r="A41" s="41" t="s">
        <v>174</v>
      </c>
      <c r="B41" s="42">
        <v>19760</v>
      </c>
      <c r="C41" s="43">
        <f t="shared" si="0"/>
        <v>1.6243210177850822E-3</v>
      </c>
      <c r="D41" s="39" t="str">
        <f t="shared" si="1"/>
        <v>Sub-Saharian Africa</v>
      </c>
      <c r="M41" s="39">
        <v>1</v>
      </c>
    </row>
    <row r="42" spans="1:13" ht="17" x14ac:dyDescent="0.2">
      <c r="A42" s="41" t="s">
        <v>159</v>
      </c>
      <c r="B42" s="42" t="s">
        <v>105</v>
      </c>
      <c r="C42" s="43">
        <f t="shared" si="0"/>
        <v>0</v>
      </c>
      <c r="D42" s="39" t="str">
        <f t="shared" si="1"/>
        <v>North America</v>
      </c>
      <c r="E42" s="39">
        <v>1</v>
      </c>
    </row>
    <row r="43" spans="1:13" ht="17" x14ac:dyDescent="0.2">
      <c r="A43" s="41" t="s">
        <v>106</v>
      </c>
      <c r="B43" s="42" t="s">
        <v>105</v>
      </c>
      <c r="C43" s="43">
        <f t="shared" si="0"/>
        <v>0</v>
      </c>
      <c r="D43" s="39" t="str">
        <f t="shared" si="1"/>
        <v>Latin America</v>
      </c>
      <c r="F43" s="39">
        <v>1</v>
      </c>
    </row>
    <row r="44" spans="1:13" ht="17" x14ac:dyDescent="0.2">
      <c r="A44" s="41" t="s">
        <v>264</v>
      </c>
      <c r="B44" s="42" t="s">
        <v>105</v>
      </c>
      <c r="C44" s="43">
        <f t="shared" si="0"/>
        <v>0</v>
      </c>
      <c r="D44" s="39" t="str">
        <f t="shared" si="1"/>
        <v>Sub-Saharian Africa</v>
      </c>
      <c r="M44" s="39">
        <v>1</v>
      </c>
    </row>
    <row r="45" spans="1:13" ht="17" x14ac:dyDescent="0.2">
      <c r="A45" s="41" t="s">
        <v>254</v>
      </c>
      <c r="B45" s="42">
        <v>317</v>
      </c>
      <c r="C45" s="43">
        <f t="shared" si="0"/>
        <v>2.6058186368313313E-5</v>
      </c>
      <c r="D45" s="39" t="str">
        <f t="shared" si="1"/>
        <v>Sub-Saharian Africa</v>
      </c>
      <c r="M45" s="39">
        <v>1</v>
      </c>
    </row>
    <row r="46" spans="1:13" ht="17" x14ac:dyDescent="0.2">
      <c r="A46" s="41" t="s">
        <v>329</v>
      </c>
      <c r="B46" s="42" t="s">
        <v>105</v>
      </c>
      <c r="C46" s="43">
        <f t="shared" si="0"/>
        <v>0</v>
      </c>
      <c r="D46" s="39" t="str">
        <f t="shared" si="1"/>
        <v>West Europe</v>
      </c>
      <c r="I46" s="39">
        <v>1</v>
      </c>
    </row>
    <row r="47" spans="1:13" ht="17" x14ac:dyDescent="0.2">
      <c r="A47" s="41" t="s">
        <v>173</v>
      </c>
      <c r="B47" s="42">
        <v>15994</v>
      </c>
      <c r="C47" s="43">
        <f t="shared" si="0"/>
        <v>1.3147464756302937E-3</v>
      </c>
      <c r="D47" s="39" t="str">
        <f t="shared" si="1"/>
        <v>Latin America</v>
      </c>
      <c r="F47" s="39">
        <v>1</v>
      </c>
    </row>
    <row r="48" spans="1:13" ht="17" x14ac:dyDescent="0.2">
      <c r="A48" s="41" t="s">
        <v>127</v>
      </c>
      <c r="B48" s="42">
        <v>102709</v>
      </c>
      <c r="C48" s="43">
        <f t="shared" si="0"/>
        <v>8.4429345858141706E-3</v>
      </c>
      <c r="D48" s="39" t="str">
        <f t="shared" si="1"/>
        <v>Asia</v>
      </c>
      <c r="G48" s="39">
        <v>1</v>
      </c>
    </row>
    <row r="49" spans="1:13" ht="17" x14ac:dyDescent="0.2">
      <c r="A49" s="41" t="s">
        <v>330</v>
      </c>
      <c r="B49" s="42" t="s">
        <v>105</v>
      </c>
      <c r="C49" s="43">
        <f t="shared" si="0"/>
        <v>0</v>
      </c>
      <c r="D49" s="39" t="str">
        <f t="shared" si="1"/>
        <v>Asia</v>
      </c>
      <c r="G49" s="39">
        <v>1</v>
      </c>
    </row>
    <row r="50" spans="1:13" ht="17" x14ac:dyDescent="0.2">
      <c r="A50" s="41" t="s">
        <v>331</v>
      </c>
      <c r="B50" s="42" t="s">
        <v>105</v>
      </c>
      <c r="C50" s="43">
        <f t="shared" si="0"/>
        <v>0</v>
      </c>
      <c r="D50" s="39" t="str">
        <f t="shared" si="1"/>
        <v>Asia</v>
      </c>
      <c r="G50" s="39">
        <v>1</v>
      </c>
    </row>
    <row r="51" spans="1:13" ht="17" x14ac:dyDescent="0.2">
      <c r="A51" s="41" t="s">
        <v>152</v>
      </c>
      <c r="B51" s="42">
        <v>22190</v>
      </c>
      <c r="C51" s="43">
        <f t="shared" si="0"/>
        <v>1.8240730457819317E-3</v>
      </c>
      <c r="D51" s="39" t="str">
        <f t="shared" si="1"/>
        <v>Latin America</v>
      </c>
      <c r="F51" s="39">
        <v>1</v>
      </c>
    </row>
    <row r="52" spans="1:13" ht="17" x14ac:dyDescent="0.2">
      <c r="A52" s="41" t="s">
        <v>296</v>
      </c>
      <c r="B52" s="42" t="s">
        <v>105</v>
      </c>
      <c r="C52" s="43">
        <f t="shared" si="0"/>
        <v>0</v>
      </c>
      <c r="D52" s="39" t="str">
        <f t="shared" si="1"/>
        <v>Sub-Saharian Africa</v>
      </c>
      <c r="M52" s="39">
        <v>1</v>
      </c>
    </row>
    <row r="53" spans="1:13" ht="17" x14ac:dyDescent="0.2">
      <c r="A53" s="41" t="s">
        <v>208</v>
      </c>
      <c r="B53" s="42">
        <v>4217</v>
      </c>
      <c r="C53" s="43">
        <f t="shared" si="0"/>
        <v>3.4664786093115845E-4</v>
      </c>
      <c r="D53" s="39" t="str">
        <f t="shared" si="1"/>
        <v>Sub-Saharian Africa</v>
      </c>
      <c r="M53" s="39">
        <v>1</v>
      </c>
    </row>
    <row r="54" spans="1:13" ht="17" x14ac:dyDescent="0.2">
      <c r="A54" s="41" t="s">
        <v>107</v>
      </c>
      <c r="B54" s="42" t="s">
        <v>105</v>
      </c>
      <c r="C54" s="43">
        <f t="shared" si="0"/>
        <v>0</v>
      </c>
      <c r="D54" s="39" t="str">
        <f t="shared" si="1"/>
        <v>Oceania</v>
      </c>
      <c r="K54" s="39">
        <v>1</v>
      </c>
    </row>
    <row r="55" spans="1:13" ht="17" x14ac:dyDescent="0.2">
      <c r="A55" s="41" t="s">
        <v>228</v>
      </c>
      <c r="B55" s="42">
        <v>1897</v>
      </c>
      <c r="C55" s="43">
        <f t="shared" si="0"/>
        <v>1.5593810580659417E-4</v>
      </c>
      <c r="D55" s="39" t="str">
        <f t="shared" si="1"/>
        <v>Latin America</v>
      </c>
      <c r="F55" s="39">
        <v>1</v>
      </c>
    </row>
    <row r="56" spans="1:13" ht="17" x14ac:dyDescent="0.2">
      <c r="A56" s="41" t="s">
        <v>158</v>
      </c>
      <c r="B56" s="42">
        <v>4049</v>
      </c>
      <c r="C56" s="43">
        <f t="shared" si="0"/>
        <v>3.3283784418075899E-4</v>
      </c>
      <c r="D56" s="39" t="str">
        <f t="shared" si="1"/>
        <v>Sub-Saharian Africa</v>
      </c>
      <c r="M56" s="39">
        <v>1</v>
      </c>
    </row>
    <row r="57" spans="1:13" ht="17" x14ac:dyDescent="0.2">
      <c r="A57" s="41" t="s">
        <v>160</v>
      </c>
      <c r="B57" s="42">
        <v>210184</v>
      </c>
      <c r="C57" s="43">
        <f t="shared" si="0"/>
        <v>1.7277646194440267E-2</v>
      </c>
      <c r="D57" s="39" t="str">
        <f t="shared" si="1"/>
        <v>East Europe</v>
      </c>
      <c r="J57" s="39">
        <v>1</v>
      </c>
    </row>
    <row r="58" spans="1:13" ht="17" x14ac:dyDescent="0.2">
      <c r="A58" s="41" t="s">
        <v>153</v>
      </c>
      <c r="B58" s="42">
        <v>14576</v>
      </c>
      <c r="C58" s="43">
        <f t="shared" si="0"/>
        <v>1.1981833580584694E-3</v>
      </c>
      <c r="D58" s="39" t="str">
        <f t="shared" si="1"/>
        <v>Latin America</v>
      </c>
      <c r="F58" s="39">
        <v>1</v>
      </c>
    </row>
    <row r="59" spans="1:13" ht="17" x14ac:dyDescent="0.2">
      <c r="A59" s="41" t="s">
        <v>332</v>
      </c>
      <c r="B59" s="42" t="s">
        <v>105</v>
      </c>
      <c r="C59" s="43">
        <f t="shared" si="0"/>
        <v>0</v>
      </c>
      <c r="D59" s="39" t="str">
        <f t="shared" si="1"/>
        <v>Latin America</v>
      </c>
      <c r="F59" s="39">
        <v>1</v>
      </c>
    </row>
    <row r="60" spans="1:13" ht="17" x14ac:dyDescent="0.2">
      <c r="A60" s="41" t="s">
        <v>253</v>
      </c>
      <c r="B60" s="42">
        <v>1858</v>
      </c>
      <c r="C60" s="43">
        <f t="shared" si="0"/>
        <v>1.5273220906096571E-4</v>
      </c>
      <c r="D60" s="39" t="str">
        <f t="shared" si="1"/>
        <v>Middle-East</v>
      </c>
      <c r="H60" s="39">
        <v>1</v>
      </c>
    </row>
    <row r="61" spans="1:13" ht="17" x14ac:dyDescent="0.2">
      <c r="A61" s="41" t="s">
        <v>180</v>
      </c>
      <c r="B61" s="42">
        <v>545361</v>
      </c>
      <c r="C61" s="43">
        <f t="shared" si="0"/>
        <v>4.4830027053658413E-2</v>
      </c>
      <c r="D61" s="39" t="str">
        <f t="shared" si="1"/>
        <v>East Europe</v>
      </c>
      <c r="J61" s="39">
        <v>1</v>
      </c>
    </row>
    <row r="62" spans="1:13" ht="17" x14ac:dyDescent="0.2">
      <c r="A62" s="41" t="s">
        <v>278</v>
      </c>
      <c r="B62" s="42">
        <v>3000</v>
      </c>
      <c r="C62" s="43">
        <f t="shared" si="0"/>
        <v>2.4660744197141935E-4</v>
      </c>
      <c r="D62" s="39" t="str">
        <f t="shared" si="1"/>
        <v>Asia</v>
      </c>
      <c r="G62" s="39">
        <v>1</v>
      </c>
    </row>
    <row r="63" spans="1:13" ht="17" x14ac:dyDescent="0.2">
      <c r="A63" s="41" t="s">
        <v>191</v>
      </c>
      <c r="B63" s="42">
        <v>8755</v>
      </c>
      <c r="C63" s="43">
        <f t="shared" si="0"/>
        <v>7.1968271815325878E-4</v>
      </c>
      <c r="D63" s="39" t="str">
        <f t="shared" si="1"/>
        <v>Sub-Saharian Africa</v>
      </c>
      <c r="M63" s="39">
        <v>1</v>
      </c>
    </row>
    <row r="64" spans="1:13" ht="17" x14ac:dyDescent="0.2">
      <c r="A64" s="41" t="s">
        <v>209</v>
      </c>
      <c r="B64" s="42">
        <v>26059</v>
      </c>
      <c r="C64" s="43">
        <f t="shared" si="0"/>
        <v>2.1421144434444054E-3</v>
      </c>
      <c r="D64" s="39" t="str">
        <f t="shared" si="1"/>
        <v>West Europe</v>
      </c>
      <c r="I64" s="39">
        <v>1</v>
      </c>
    </row>
    <row r="65" spans="1:13" ht="17" x14ac:dyDescent="0.2">
      <c r="A65" s="41" t="s">
        <v>279</v>
      </c>
      <c r="B65" s="42" t="s">
        <v>105</v>
      </c>
      <c r="C65" s="43">
        <f t="shared" si="0"/>
        <v>0</v>
      </c>
      <c r="D65" s="39" t="str">
        <f t="shared" si="1"/>
        <v>Sub-Saharian Africa</v>
      </c>
      <c r="M65" s="39">
        <v>1</v>
      </c>
    </row>
    <row r="66" spans="1:13" ht="17" x14ac:dyDescent="0.2">
      <c r="A66" s="41" t="s">
        <v>261</v>
      </c>
      <c r="B66" s="42" t="s">
        <v>105</v>
      </c>
      <c r="C66" s="43">
        <f t="shared" si="0"/>
        <v>0</v>
      </c>
      <c r="D66" s="39" t="str">
        <f t="shared" si="1"/>
        <v>Latin America</v>
      </c>
      <c r="F66" s="39">
        <v>1</v>
      </c>
    </row>
    <row r="67" spans="1:13" ht="17" x14ac:dyDescent="0.2">
      <c r="A67" s="41" t="s">
        <v>151</v>
      </c>
      <c r="B67" s="42">
        <v>11127</v>
      </c>
      <c r="C67" s="43">
        <f t="shared" ref="C67:C130" si="2">IF(B67="..",0,B67/$B$2)</f>
        <v>9.1466700227199431E-4</v>
      </c>
      <c r="D67" s="39" t="str">
        <f t="shared" ref="D67:D130" si="3">IF(E67=1,$E$1,IF(F67=1,$F$1,IF(G67=1,$G$1,IF(H67=1,$H$1,IF(I67=1,$I$1,IF(J67=1,$J$1,IF(K67=1,$K$1,IF(L67=1,$L$1,IF(M67=1,$M$1)))))))))</f>
        <v>Latin America</v>
      </c>
      <c r="F67" s="39">
        <v>1</v>
      </c>
    </row>
    <row r="68" spans="1:13" ht="17" x14ac:dyDescent="0.2">
      <c r="A68" s="41" t="s">
        <v>140</v>
      </c>
      <c r="B68" s="42">
        <v>8514</v>
      </c>
      <c r="C68" s="43">
        <f t="shared" si="2"/>
        <v>6.9987192031488812E-4</v>
      </c>
      <c r="D68" s="39" t="str">
        <f t="shared" si="3"/>
        <v>Latin America</v>
      </c>
      <c r="F68" s="39">
        <v>1</v>
      </c>
    </row>
    <row r="69" spans="1:13" ht="17" x14ac:dyDescent="0.2">
      <c r="A69" s="41" t="s">
        <v>133</v>
      </c>
      <c r="B69" s="42">
        <v>23428</v>
      </c>
      <c r="C69" s="43">
        <f t="shared" si="2"/>
        <v>1.9258397168354709E-3</v>
      </c>
      <c r="D69" s="39" t="str">
        <f t="shared" si="3"/>
        <v>Middle-East</v>
      </c>
      <c r="H69" s="39">
        <v>1</v>
      </c>
    </row>
    <row r="70" spans="1:13" ht="17" x14ac:dyDescent="0.2">
      <c r="A70" s="41" t="s">
        <v>169</v>
      </c>
      <c r="B70" s="42">
        <v>1335</v>
      </c>
      <c r="C70" s="43">
        <f t="shared" si="2"/>
        <v>1.0974031167728162E-4</v>
      </c>
      <c r="D70" s="39" t="str">
        <f t="shared" si="3"/>
        <v>Latin America</v>
      </c>
      <c r="F70" s="39">
        <v>1</v>
      </c>
    </row>
    <row r="71" spans="1:13" ht="17" x14ac:dyDescent="0.2">
      <c r="A71" s="41" t="s">
        <v>272</v>
      </c>
      <c r="B71" s="42" t="s">
        <v>105</v>
      </c>
      <c r="C71" s="43">
        <f t="shared" si="2"/>
        <v>0</v>
      </c>
      <c r="D71" s="39" t="str">
        <f t="shared" si="3"/>
        <v>Sub-Saharian Africa</v>
      </c>
      <c r="M71" s="39">
        <v>1</v>
      </c>
    </row>
    <row r="72" spans="1:13" ht="17" x14ac:dyDescent="0.2">
      <c r="A72" s="41" t="s">
        <v>172</v>
      </c>
      <c r="B72" s="42">
        <v>14684</v>
      </c>
      <c r="C72" s="43">
        <f t="shared" si="2"/>
        <v>1.2070612259694406E-3</v>
      </c>
      <c r="D72" s="39" t="str">
        <f t="shared" si="3"/>
        <v>Sub-Saharian Africa</v>
      </c>
      <c r="M72" s="39">
        <v>1</v>
      </c>
    </row>
    <row r="73" spans="1:13" ht="17" x14ac:dyDescent="0.2">
      <c r="A73" s="41" t="s">
        <v>230</v>
      </c>
      <c r="B73" s="42">
        <v>11763</v>
      </c>
      <c r="C73" s="43">
        <f t="shared" si="2"/>
        <v>9.6694777996993522E-4</v>
      </c>
      <c r="D73" s="39" t="str">
        <f t="shared" si="3"/>
        <v>East Europe</v>
      </c>
      <c r="J73" s="39">
        <v>1</v>
      </c>
    </row>
    <row r="74" spans="1:13" ht="17" x14ac:dyDescent="0.2">
      <c r="A74" s="41" t="s">
        <v>157</v>
      </c>
      <c r="B74" s="42">
        <v>20878</v>
      </c>
      <c r="C74" s="43">
        <f t="shared" si="2"/>
        <v>1.7162233911597643E-3</v>
      </c>
      <c r="D74" s="39" t="str">
        <f t="shared" si="3"/>
        <v>Sub-Saharian Africa</v>
      </c>
      <c r="M74" s="39">
        <v>1</v>
      </c>
    </row>
    <row r="75" spans="1:13" ht="17" x14ac:dyDescent="0.2">
      <c r="A75" s="41" t="s">
        <v>333</v>
      </c>
      <c r="B75" s="42" t="s">
        <v>105</v>
      </c>
      <c r="C75" s="43">
        <f t="shared" si="2"/>
        <v>0</v>
      </c>
      <c r="D75" s="39" t="str">
        <f t="shared" si="3"/>
        <v>West Europe</v>
      </c>
      <c r="I75" s="39">
        <v>1</v>
      </c>
    </row>
    <row r="76" spans="1:13" ht="17" x14ac:dyDescent="0.2">
      <c r="A76" s="41" t="s">
        <v>334</v>
      </c>
      <c r="B76" s="42" t="s">
        <v>105</v>
      </c>
      <c r="C76" s="43">
        <f t="shared" si="2"/>
        <v>0</v>
      </c>
      <c r="D76" s="39" t="str">
        <f t="shared" si="3"/>
        <v>Latin America</v>
      </c>
      <c r="F76" s="39">
        <v>1</v>
      </c>
    </row>
    <row r="77" spans="1:13" ht="17" x14ac:dyDescent="0.2">
      <c r="A77" s="41" t="s">
        <v>289</v>
      </c>
      <c r="B77" s="42" t="s">
        <v>105</v>
      </c>
      <c r="C77" s="43">
        <f t="shared" si="2"/>
        <v>0</v>
      </c>
      <c r="D77" s="39" t="str">
        <f t="shared" si="3"/>
        <v>Oceania</v>
      </c>
      <c r="K77" s="39">
        <v>1</v>
      </c>
    </row>
    <row r="78" spans="1:13" ht="17" x14ac:dyDescent="0.2">
      <c r="A78" s="41" t="s">
        <v>89</v>
      </c>
      <c r="B78" s="42">
        <v>16344</v>
      </c>
      <c r="C78" s="43">
        <f t="shared" si="2"/>
        <v>1.3435173438602927E-3</v>
      </c>
      <c r="D78" s="39" t="str">
        <f t="shared" si="3"/>
        <v>West Europe</v>
      </c>
      <c r="I78" s="39">
        <v>1</v>
      </c>
    </row>
    <row r="79" spans="1:13" ht="17" x14ac:dyDescent="0.2">
      <c r="A79" s="41" t="s">
        <v>27</v>
      </c>
      <c r="B79" s="42">
        <v>146297</v>
      </c>
      <c r="C79" s="43">
        <f t="shared" si="2"/>
        <v>1.2025976312697579E-2</v>
      </c>
      <c r="D79" s="39" t="str">
        <f t="shared" si="3"/>
        <v>West Europe</v>
      </c>
      <c r="I79" s="39">
        <v>1</v>
      </c>
    </row>
    <row r="80" spans="1:13" ht="17" x14ac:dyDescent="0.2">
      <c r="A80" s="41" t="s">
        <v>111</v>
      </c>
      <c r="B80" s="42" t="s">
        <v>105</v>
      </c>
      <c r="C80" s="43">
        <f t="shared" si="2"/>
        <v>0</v>
      </c>
      <c r="D80" s="39" t="str">
        <f t="shared" si="3"/>
        <v>Latin America</v>
      </c>
      <c r="F80" s="39">
        <v>1</v>
      </c>
    </row>
    <row r="81" spans="1:13" ht="17" x14ac:dyDescent="0.2">
      <c r="A81" s="41" t="s">
        <v>335</v>
      </c>
      <c r="B81" s="42" t="s">
        <v>105</v>
      </c>
      <c r="C81" s="43">
        <f t="shared" si="2"/>
        <v>0</v>
      </c>
      <c r="D81" s="39" t="str">
        <f t="shared" si="3"/>
        <v>Oceania</v>
      </c>
      <c r="K81" s="39">
        <v>1</v>
      </c>
    </row>
    <row r="82" spans="1:13" ht="17" x14ac:dyDescent="0.2">
      <c r="A82" s="41" t="s">
        <v>257</v>
      </c>
      <c r="B82" s="42">
        <v>523</v>
      </c>
      <c r="C82" s="43">
        <f t="shared" si="2"/>
        <v>4.2991897383684108E-5</v>
      </c>
      <c r="D82" s="39" t="str">
        <f t="shared" si="3"/>
        <v>Sub-Saharian Africa</v>
      </c>
      <c r="M82" s="39">
        <v>1</v>
      </c>
    </row>
    <row r="83" spans="1:13" ht="17" x14ac:dyDescent="0.2">
      <c r="A83" s="41" t="s">
        <v>186</v>
      </c>
      <c r="B83" s="42">
        <v>4433</v>
      </c>
      <c r="C83" s="43">
        <f t="shared" si="2"/>
        <v>3.6440359675310067E-4</v>
      </c>
      <c r="D83" s="39" t="str">
        <f t="shared" si="3"/>
        <v>Sub-Saharian Africa</v>
      </c>
      <c r="M83" s="39">
        <v>1</v>
      </c>
    </row>
    <row r="84" spans="1:13" ht="17" x14ac:dyDescent="0.2">
      <c r="A84" s="41" t="s">
        <v>168</v>
      </c>
      <c r="B84" s="42">
        <v>22960</v>
      </c>
      <c r="C84" s="43">
        <f t="shared" si="2"/>
        <v>1.8873689558879295E-3</v>
      </c>
      <c r="D84" s="39" t="str">
        <f t="shared" si="3"/>
        <v>East Europe</v>
      </c>
      <c r="J84" s="39">
        <v>1</v>
      </c>
    </row>
    <row r="85" spans="1:13" ht="17" x14ac:dyDescent="0.2">
      <c r="A85" s="41" t="s">
        <v>81</v>
      </c>
      <c r="B85" s="42" t="s">
        <v>105</v>
      </c>
      <c r="C85" s="43">
        <f t="shared" si="2"/>
        <v>0</v>
      </c>
      <c r="D85" s="39" t="str">
        <f t="shared" si="3"/>
        <v>West Europe</v>
      </c>
      <c r="I85" s="39">
        <v>1</v>
      </c>
    </row>
    <row r="86" spans="1:13" ht="17" x14ac:dyDescent="0.2">
      <c r="A86" s="41" t="s">
        <v>148</v>
      </c>
      <c r="B86" s="42">
        <v>30243</v>
      </c>
      <c r="C86" s="43">
        <f t="shared" si="2"/>
        <v>2.4860496225138783E-3</v>
      </c>
      <c r="D86" s="39" t="str">
        <f t="shared" si="3"/>
        <v>Sub-Saharian Africa</v>
      </c>
      <c r="M86" s="39">
        <v>1</v>
      </c>
    </row>
    <row r="87" spans="1:13" ht="17" x14ac:dyDescent="0.2">
      <c r="A87" s="41" t="s">
        <v>336</v>
      </c>
      <c r="B87" s="42" t="s">
        <v>105</v>
      </c>
      <c r="C87" s="43">
        <f t="shared" si="2"/>
        <v>0</v>
      </c>
      <c r="D87" s="39" t="str">
        <f t="shared" si="3"/>
        <v>West Europe</v>
      </c>
      <c r="I87" s="39">
        <v>1</v>
      </c>
    </row>
    <row r="88" spans="1:13" ht="17" x14ac:dyDescent="0.2">
      <c r="A88" s="41" t="s">
        <v>164</v>
      </c>
      <c r="B88" s="42">
        <v>215784</v>
      </c>
      <c r="C88" s="43">
        <f t="shared" si="2"/>
        <v>1.773798008612025E-2</v>
      </c>
      <c r="D88" s="39" t="str">
        <f t="shared" si="3"/>
        <v>West Europe</v>
      </c>
      <c r="I88" s="39">
        <v>1</v>
      </c>
    </row>
    <row r="89" spans="1:13" ht="17" x14ac:dyDescent="0.2">
      <c r="A89" s="41" t="s">
        <v>337</v>
      </c>
      <c r="B89" s="42" t="s">
        <v>105</v>
      </c>
      <c r="C89" s="43">
        <f t="shared" si="2"/>
        <v>0</v>
      </c>
      <c r="D89" s="39" t="str">
        <f t="shared" si="3"/>
        <v>North America</v>
      </c>
      <c r="E89" s="39">
        <v>1</v>
      </c>
    </row>
    <row r="90" spans="1:13" ht="17" x14ac:dyDescent="0.2">
      <c r="A90" s="41" t="s">
        <v>304</v>
      </c>
      <c r="B90" s="42" t="s">
        <v>105</v>
      </c>
      <c r="C90" s="43">
        <f t="shared" si="2"/>
        <v>0</v>
      </c>
      <c r="D90" s="39" t="str">
        <f t="shared" si="3"/>
        <v>Latin America</v>
      </c>
      <c r="F90" s="39">
        <v>1</v>
      </c>
    </row>
    <row r="91" spans="1:13" ht="17" x14ac:dyDescent="0.2">
      <c r="A91" s="41" t="s">
        <v>338</v>
      </c>
      <c r="B91" s="42" t="s">
        <v>105</v>
      </c>
      <c r="C91" s="43">
        <f t="shared" si="2"/>
        <v>0</v>
      </c>
      <c r="D91" s="39" t="str">
        <f t="shared" si="3"/>
        <v>Latin America</v>
      </c>
      <c r="F91" s="39">
        <v>1</v>
      </c>
    </row>
    <row r="92" spans="1:13" ht="17" x14ac:dyDescent="0.2">
      <c r="A92" s="41" t="s">
        <v>112</v>
      </c>
      <c r="B92" s="42" t="s">
        <v>105</v>
      </c>
      <c r="C92" s="43">
        <f t="shared" si="2"/>
        <v>0</v>
      </c>
      <c r="D92" s="39" t="str">
        <f t="shared" si="3"/>
        <v>Oceania</v>
      </c>
      <c r="K92" s="39">
        <v>1</v>
      </c>
    </row>
    <row r="93" spans="1:13" ht="17" x14ac:dyDescent="0.2">
      <c r="A93" s="41" t="s">
        <v>218</v>
      </c>
      <c r="B93" s="42">
        <v>2099</v>
      </c>
      <c r="C93" s="43">
        <f t="shared" si="2"/>
        <v>1.725430068993364E-4</v>
      </c>
      <c r="D93" s="39" t="str">
        <f t="shared" si="3"/>
        <v>Latin America</v>
      </c>
      <c r="F93" s="39">
        <v>1</v>
      </c>
    </row>
    <row r="94" spans="1:13" ht="17" x14ac:dyDescent="0.2">
      <c r="A94" s="41" t="s">
        <v>197</v>
      </c>
      <c r="B94" s="42">
        <v>4244</v>
      </c>
      <c r="C94" s="43">
        <f t="shared" si="2"/>
        <v>3.4886732790890125E-4</v>
      </c>
      <c r="D94" s="39" t="str">
        <f t="shared" si="3"/>
        <v>Sub-Saharian Africa</v>
      </c>
      <c r="M94" s="39">
        <v>1</v>
      </c>
    </row>
    <row r="95" spans="1:13" ht="17" x14ac:dyDescent="0.2">
      <c r="A95" s="41" t="s">
        <v>234</v>
      </c>
      <c r="B95" s="42" t="s">
        <v>105</v>
      </c>
      <c r="C95" s="43">
        <f t="shared" si="2"/>
        <v>0</v>
      </c>
      <c r="D95" s="39" t="str">
        <f t="shared" si="3"/>
        <v>Sub-Saharian Africa</v>
      </c>
      <c r="M95" s="39">
        <v>1</v>
      </c>
    </row>
    <row r="96" spans="1:13" ht="17" x14ac:dyDescent="0.2">
      <c r="A96" s="41" t="s">
        <v>280</v>
      </c>
      <c r="B96" s="42" t="s">
        <v>105</v>
      </c>
      <c r="C96" s="43">
        <f t="shared" si="2"/>
        <v>0</v>
      </c>
      <c r="D96" s="39" t="str">
        <f t="shared" si="3"/>
        <v>Latin America</v>
      </c>
      <c r="F96" s="39">
        <v>1</v>
      </c>
    </row>
    <row r="97" spans="1:10" ht="17" x14ac:dyDescent="0.2">
      <c r="A97" s="41" t="s">
        <v>249</v>
      </c>
      <c r="B97" s="42">
        <v>1586</v>
      </c>
      <c r="C97" s="43">
        <f t="shared" si="2"/>
        <v>1.3037313432222371E-4</v>
      </c>
      <c r="D97" s="39" t="str">
        <f t="shared" si="3"/>
        <v>Latin America</v>
      </c>
      <c r="F97" s="39">
        <v>1</v>
      </c>
    </row>
    <row r="98" spans="1:10" ht="17" x14ac:dyDescent="0.2">
      <c r="A98" s="41" t="s">
        <v>339</v>
      </c>
      <c r="B98" s="42" t="s">
        <v>105</v>
      </c>
      <c r="C98" s="43">
        <f t="shared" si="2"/>
        <v>0</v>
      </c>
      <c r="D98" s="39" t="str">
        <f t="shared" si="3"/>
        <v>West Europe</v>
      </c>
      <c r="I98" s="39">
        <v>1</v>
      </c>
    </row>
    <row r="99" spans="1:10" ht="17" x14ac:dyDescent="0.2">
      <c r="A99" s="41" t="s">
        <v>213</v>
      </c>
      <c r="B99" s="42">
        <v>1444</v>
      </c>
      <c r="C99" s="43">
        <f t="shared" si="2"/>
        <v>1.1870038206890985E-4</v>
      </c>
      <c r="D99" s="39" t="str">
        <f t="shared" si="3"/>
        <v>Latin America</v>
      </c>
      <c r="F99" s="39">
        <v>1</v>
      </c>
    </row>
    <row r="100" spans="1:10" ht="17" x14ac:dyDescent="0.2">
      <c r="A100" s="41" t="s">
        <v>170</v>
      </c>
      <c r="B100" s="42">
        <v>173338</v>
      </c>
      <c r="C100" s="43">
        <f t="shared" si="2"/>
        <v>1.4248813592147296E-2</v>
      </c>
      <c r="D100" s="39" t="str">
        <f t="shared" si="3"/>
        <v>East Europe</v>
      </c>
      <c r="J100" s="39">
        <v>1</v>
      </c>
    </row>
    <row r="101" spans="1:10" ht="17" x14ac:dyDescent="0.2">
      <c r="A101" s="41" t="s">
        <v>268</v>
      </c>
      <c r="B101" s="42">
        <v>1808</v>
      </c>
      <c r="C101" s="43">
        <f t="shared" si="2"/>
        <v>1.4862208502810871E-4</v>
      </c>
      <c r="D101" s="39" t="str">
        <f t="shared" si="3"/>
        <v>East Europe</v>
      </c>
      <c r="J101" s="39">
        <v>1</v>
      </c>
    </row>
    <row r="102" spans="1:10" ht="17" x14ac:dyDescent="0.2">
      <c r="A102" s="41" t="s">
        <v>129</v>
      </c>
      <c r="B102" s="42">
        <v>68521</v>
      </c>
      <c r="C102" s="43">
        <f t="shared" si="2"/>
        <v>5.6325961771078754E-3</v>
      </c>
      <c r="D102" s="39" t="str">
        <f t="shared" si="3"/>
        <v>Asia</v>
      </c>
      <c r="G102" s="39">
        <v>1</v>
      </c>
    </row>
    <row r="103" spans="1:10" ht="17" x14ac:dyDescent="0.2">
      <c r="A103" s="41" t="s">
        <v>207</v>
      </c>
      <c r="B103" s="42">
        <v>19704</v>
      </c>
      <c r="C103" s="43">
        <f t="shared" si="2"/>
        <v>1.6197176788682822E-3</v>
      </c>
      <c r="D103" s="39" t="str">
        <f t="shared" si="3"/>
        <v>Asia</v>
      </c>
      <c r="G103" s="39">
        <v>1</v>
      </c>
    </row>
    <row r="104" spans="1:10" ht="17" x14ac:dyDescent="0.2">
      <c r="A104" s="41" t="s">
        <v>340</v>
      </c>
      <c r="B104" s="42">
        <v>137995</v>
      </c>
      <c r="C104" s="43">
        <f t="shared" si="2"/>
        <v>1.1343531318282004E-2</v>
      </c>
      <c r="D104" s="39" t="str">
        <f t="shared" si="3"/>
        <v>Middle-East</v>
      </c>
      <c r="H104" s="39">
        <v>1</v>
      </c>
    </row>
    <row r="105" spans="1:10" ht="17" x14ac:dyDescent="0.2">
      <c r="A105" s="41" t="s">
        <v>201</v>
      </c>
      <c r="B105" s="42">
        <v>115429</v>
      </c>
      <c r="C105" s="43">
        <f t="shared" si="2"/>
        <v>9.4885501397729884E-3</v>
      </c>
      <c r="D105" s="39" t="str">
        <f t="shared" si="3"/>
        <v>Middle-East</v>
      </c>
      <c r="H105" s="39">
        <v>1</v>
      </c>
    </row>
    <row r="106" spans="1:10" ht="17" x14ac:dyDescent="0.2">
      <c r="A106" s="41" t="s">
        <v>205</v>
      </c>
      <c r="B106" s="42">
        <v>11411</v>
      </c>
      <c r="C106" s="43">
        <f t="shared" si="2"/>
        <v>9.3801250677862211E-4</v>
      </c>
      <c r="D106" s="39" t="str">
        <f t="shared" si="3"/>
        <v>West Europe</v>
      </c>
      <c r="I106" s="39">
        <v>1</v>
      </c>
    </row>
    <row r="107" spans="1:10" ht="17" x14ac:dyDescent="0.2">
      <c r="A107" s="41" t="s">
        <v>341</v>
      </c>
      <c r="B107" s="42" t="s">
        <v>105</v>
      </c>
      <c r="C107" s="43">
        <f t="shared" si="2"/>
        <v>0</v>
      </c>
      <c r="D107" s="39" t="str">
        <f t="shared" si="3"/>
        <v>West Europe</v>
      </c>
      <c r="I107" s="39">
        <v>1</v>
      </c>
    </row>
    <row r="108" spans="1:10" ht="17" x14ac:dyDescent="0.2">
      <c r="A108" s="41" t="s">
        <v>204</v>
      </c>
      <c r="B108" s="42">
        <v>14949</v>
      </c>
      <c r="C108" s="43">
        <f t="shared" si="2"/>
        <v>1.2288448833435825E-3</v>
      </c>
      <c r="D108" s="39" t="str">
        <f t="shared" si="3"/>
        <v>Middle-East</v>
      </c>
      <c r="H108" s="39">
        <v>1</v>
      </c>
    </row>
    <row r="109" spans="1:10" ht="17" x14ac:dyDescent="0.2">
      <c r="A109" s="41" t="s">
        <v>28</v>
      </c>
      <c r="B109" s="42">
        <v>415875</v>
      </c>
      <c r="C109" s="43">
        <f t="shared" si="2"/>
        <v>3.418595664328801E-2</v>
      </c>
      <c r="D109" s="39" t="str">
        <f t="shared" si="3"/>
        <v>West Europe</v>
      </c>
      <c r="I109" s="39">
        <v>1</v>
      </c>
    </row>
    <row r="110" spans="1:10" ht="17" x14ac:dyDescent="0.2">
      <c r="A110" s="41" t="s">
        <v>260</v>
      </c>
      <c r="B110" s="42">
        <v>2288</v>
      </c>
      <c r="C110" s="43">
        <f t="shared" si="2"/>
        <v>1.8807927574353582E-4</v>
      </c>
      <c r="D110" s="39" t="str">
        <f t="shared" si="3"/>
        <v>Latin America</v>
      </c>
      <c r="F110" s="39">
        <v>1</v>
      </c>
    </row>
    <row r="111" spans="1:10" ht="17" x14ac:dyDescent="0.2">
      <c r="A111" s="41" t="s">
        <v>185</v>
      </c>
      <c r="B111" s="42">
        <v>33191</v>
      </c>
      <c r="C111" s="43">
        <f t="shared" si="2"/>
        <v>2.7283825354911264E-3</v>
      </c>
      <c r="D111" s="39" t="str">
        <f t="shared" si="3"/>
        <v>Asia</v>
      </c>
      <c r="G111" s="39">
        <v>1</v>
      </c>
    </row>
    <row r="112" spans="1:10" ht="17" x14ac:dyDescent="0.2">
      <c r="A112" s="41" t="s">
        <v>210</v>
      </c>
      <c r="B112" s="42">
        <v>12704</v>
      </c>
      <c r="C112" s="43">
        <f t="shared" si="2"/>
        <v>1.0443003142683038E-3</v>
      </c>
      <c r="D112" s="39" t="str">
        <f t="shared" si="3"/>
        <v>Middle-East</v>
      </c>
      <c r="H112" s="39">
        <v>1</v>
      </c>
    </row>
    <row r="113" spans="1:13" ht="17" x14ac:dyDescent="0.2">
      <c r="A113" s="41" t="s">
        <v>200</v>
      </c>
      <c r="B113" s="42">
        <v>1020277</v>
      </c>
      <c r="C113" s="43">
        <f t="shared" si="2"/>
        <v>8.3869300357424612E-2</v>
      </c>
      <c r="D113" s="39" t="str">
        <f t="shared" si="3"/>
        <v>Asia</v>
      </c>
      <c r="G113" s="39">
        <v>1</v>
      </c>
    </row>
    <row r="114" spans="1:13" ht="17" x14ac:dyDescent="0.2">
      <c r="A114" s="41" t="s">
        <v>203</v>
      </c>
      <c r="B114" s="42">
        <v>15084</v>
      </c>
      <c r="C114" s="43">
        <f t="shared" si="2"/>
        <v>1.2399422182322966E-3</v>
      </c>
      <c r="D114" s="39" t="str">
        <f t="shared" si="3"/>
        <v>Sub-Saharian Africa</v>
      </c>
      <c r="M114" s="39">
        <v>1</v>
      </c>
    </row>
    <row r="115" spans="1:13" ht="17" x14ac:dyDescent="0.2">
      <c r="A115" s="41" t="s">
        <v>308</v>
      </c>
      <c r="B115" s="42" t="s">
        <v>105</v>
      </c>
      <c r="C115" s="43">
        <f t="shared" si="2"/>
        <v>0</v>
      </c>
      <c r="D115" s="39" t="str">
        <f t="shared" si="3"/>
        <v>Oceania</v>
      </c>
      <c r="K115" s="39">
        <v>1</v>
      </c>
    </row>
    <row r="116" spans="1:13" ht="17" x14ac:dyDescent="0.2">
      <c r="A116" s="41" t="s">
        <v>252</v>
      </c>
      <c r="B116" s="42" t="s">
        <v>105</v>
      </c>
      <c r="C116" s="43">
        <f t="shared" si="2"/>
        <v>0</v>
      </c>
      <c r="D116" s="39" t="str">
        <f t="shared" si="3"/>
        <v>Middle-East</v>
      </c>
      <c r="H116" s="39">
        <v>1</v>
      </c>
    </row>
    <row r="117" spans="1:13" ht="17" x14ac:dyDescent="0.2">
      <c r="A117" s="41" t="s">
        <v>227</v>
      </c>
      <c r="B117" s="42">
        <v>83954</v>
      </c>
      <c r="C117" s="43">
        <f t="shared" si="2"/>
        <v>6.901227061089513E-3</v>
      </c>
      <c r="D117" s="39" t="str">
        <f t="shared" si="3"/>
        <v>Asia</v>
      </c>
      <c r="G117" s="39">
        <v>1</v>
      </c>
    </row>
    <row r="118" spans="1:13" ht="17" x14ac:dyDescent="0.2">
      <c r="A118" s="41" t="s">
        <v>342</v>
      </c>
      <c r="B118" s="42">
        <v>3606</v>
      </c>
      <c r="C118" s="43">
        <f t="shared" si="2"/>
        <v>2.9642214524964604E-4</v>
      </c>
      <c r="D118" s="39" t="str">
        <f t="shared" si="3"/>
        <v>Asia</v>
      </c>
      <c r="G118" s="39">
        <v>1</v>
      </c>
    </row>
    <row r="119" spans="1:13" ht="17" x14ac:dyDescent="0.2">
      <c r="A119" s="41" t="s">
        <v>206</v>
      </c>
      <c r="B119" s="42">
        <v>30814</v>
      </c>
      <c r="C119" s="43">
        <f t="shared" si="2"/>
        <v>2.5329872389691054E-3</v>
      </c>
      <c r="D119" s="39" t="str">
        <f t="shared" si="3"/>
        <v>East Europe</v>
      </c>
      <c r="J119" s="39">
        <v>1</v>
      </c>
    </row>
    <row r="120" spans="1:13" ht="17" x14ac:dyDescent="0.2">
      <c r="A120" s="41" t="s">
        <v>188</v>
      </c>
      <c r="B120" s="42">
        <v>79801</v>
      </c>
      <c r="C120" s="43">
        <f t="shared" si="2"/>
        <v>6.5598401589204115E-3</v>
      </c>
      <c r="D120" s="39" t="str">
        <f t="shared" si="3"/>
        <v>Middle-East</v>
      </c>
      <c r="H120" s="39">
        <v>1</v>
      </c>
    </row>
    <row r="121" spans="1:13" ht="17" x14ac:dyDescent="0.2">
      <c r="A121" s="41" t="s">
        <v>297</v>
      </c>
      <c r="B121" s="42" t="s">
        <v>105</v>
      </c>
      <c r="C121" s="43">
        <f t="shared" si="2"/>
        <v>0</v>
      </c>
      <c r="D121" s="39" t="str">
        <f t="shared" si="3"/>
        <v>Sub-Saharian Africa</v>
      </c>
      <c r="M121" s="39">
        <v>1</v>
      </c>
    </row>
    <row r="122" spans="1:13" ht="17" x14ac:dyDescent="0.2">
      <c r="A122" s="41" t="s">
        <v>225</v>
      </c>
      <c r="B122" s="42">
        <v>1975</v>
      </c>
      <c r="C122" s="43">
        <f t="shared" si="2"/>
        <v>1.6234989929785106E-4</v>
      </c>
      <c r="D122" s="39" t="str">
        <f t="shared" si="3"/>
        <v>Sub-Saharian Africa</v>
      </c>
      <c r="M122" s="39">
        <v>1</v>
      </c>
    </row>
    <row r="123" spans="1:13" ht="17" x14ac:dyDescent="0.2">
      <c r="A123" s="41" t="s">
        <v>154</v>
      </c>
      <c r="B123" s="42">
        <v>4484</v>
      </c>
      <c r="C123" s="43">
        <f t="shared" si="2"/>
        <v>3.6859592326661479E-4</v>
      </c>
      <c r="D123" s="39" t="str">
        <f t="shared" si="3"/>
        <v>North Africa</v>
      </c>
      <c r="L123" s="39">
        <v>1</v>
      </c>
    </row>
    <row r="124" spans="1:13" ht="17" x14ac:dyDescent="0.2">
      <c r="A124" s="41" t="s">
        <v>274</v>
      </c>
      <c r="B124" s="42">
        <v>307</v>
      </c>
      <c r="C124" s="43">
        <f t="shared" si="2"/>
        <v>2.5236161561741914E-5</v>
      </c>
      <c r="D124" s="39" t="str">
        <f t="shared" si="3"/>
        <v>West Europe</v>
      </c>
      <c r="I124" s="39">
        <v>1</v>
      </c>
    </row>
    <row r="125" spans="1:13" ht="17" x14ac:dyDescent="0.2">
      <c r="A125" s="41" t="s">
        <v>193</v>
      </c>
      <c r="B125" s="42">
        <v>50003</v>
      </c>
      <c r="C125" s="43">
        <f t="shared" si="2"/>
        <v>4.1103706402989609E-3</v>
      </c>
      <c r="D125" s="39" t="str">
        <f t="shared" si="3"/>
        <v>East Europe</v>
      </c>
      <c r="J125" s="39">
        <v>1</v>
      </c>
    </row>
    <row r="126" spans="1:13" ht="17" x14ac:dyDescent="0.2">
      <c r="A126" s="41" t="s">
        <v>198</v>
      </c>
      <c r="B126" s="42">
        <v>21010</v>
      </c>
      <c r="C126" s="43">
        <f t="shared" si="2"/>
        <v>1.7270741186065069E-3</v>
      </c>
      <c r="D126" s="39" t="str">
        <f t="shared" si="3"/>
        <v>West Europe</v>
      </c>
      <c r="I126" s="39">
        <v>1</v>
      </c>
    </row>
    <row r="127" spans="1:13" ht="17" x14ac:dyDescent="0.2">
      <c r="A127" s="41" t="s">
        <v>216</v>
      </c>
      <c r="B127" s="42">
        <v>1597</v>
      </c>
      <c r="C127" s="43">
        <f t="shared" si="2"/>
        <v>1.3127736160945224E-4</v>
      </c>
      <c r="D127" s="39" t="str">
        <f t="shared" si="3"/>
        <v>Sub-Saharian Africa</v>
      </c>
      <c r="M127" s="39">
        <v>1</v>
      </c>
    </row>
    <row r="128" spans="1:13" ht="17" x14ac:dyDescent="0.2">
      <c r="A128" s="41" t="s">
        <v>270</v>
      </c>
      <c r="B128" s="42" t="s">
        <v>105</v>
      </c>
      <c r="C128" s="43">
        <f t="shared" si="2"/>
        <v>0</v>
      </c>
      <c r="D128" s="39" t="str">
        <f t="shared" si="3"/>
        <v>Sub-Saharian Africa</v>
      </c>
      <c r="M128" s="39">
        <v>1</v>
      </c>
    </row>
    <row r="129" spans="1:13" ht="17" x14ac:dyDescent="0.2">
      <c r="A129" s="41" t="s">
        <v>250</v>
      </c>
      <c r="B129" s="42">
        <v>6159</v>
      </c>
      <c r="C129" s="43">
        <f t="shared" si="2"/>
        <v>5.062850783673239E-4</v>
      </c>
      <c r="D129" s="39" t="str">
        <f t="shared" si="3"/>
        <v>Asia</v>
      </c>
      <c r="G129" s="39">
        <v>1</v>
      </c>
    </row>
    <row r="130" spans="1:13" ht="17" x14ac:dyDescent="0.2">
      <c r="A130" s="41" t="s">
        <v>295</v>
      </c>
      <c r="B130" s="42" t="s">
        <v>105</v>
      </c>
      <c r="C130" s="43">
        <f t="shared" si="2"/>
        <v>0</v>
      </c>
      <c r="D130" s="39" t="str">
        <f t="shared" si="3"/>
        <v>Asia</v>
      </c>
      <c r="G130" s="39">
        <v>1</v>
      </c>
    </row>
    <row r="131" spans="1:13" ht="17" x14ac:dyDescent="0.2">
      <c r="A131" s="41" t="s">
        <v>179</v>
      </c>
      <c r="B131" s="42">
        <v>1454</v>
      </c>
      <c r="C131" s="43">
        <f t="shared" ref="C131:C194" si="4">IF(B131="..",0,B131/$B$2)</f>
        <v>1.1952240687548125E-4</v>
      </c>
      <c r="D131" s="39" t="str">
        <f t="shared" ref="D131:D194" si="5">IF(E131=1,$E$1,IF(F131=1,$F$1,IF(G131=1,$G$1,IF(H131=1,$H$1,IF(I131=1,$I$1,IF(J131=1,$J$1,IF(K131=1,$K$1,IF(L131=1,$L$1,IF(M131=1,$M$1)))))))))</f>
        <v>Sub-Saharian Africa</v>
      </c>
      <c r="M131" s="39">
        <v>1</v>
      </c>
    </row>
    <row r="132" spans="1:13" ht="17" x14ac:dyDescent="0.2">
      <c r="A132" s="41" t="s">
        <v>221</v>
      </c>
      <c r="B132" s="42">
        <v>753</v>
      </c>
      <c r="C132" s="43">
        <f t="shared" si="4"/>
        <v>6.1898467934826259E-5</v>
      </c>
      <c r="D132" s="39" t="str">
        <f t="shared" si="5"/>
        <v>West Europe</v>
      </c>
      <c r="I132" s="39">
        <v>1</v>
      </c>
    </row>
    <row r="133" spans="1:13" ht="17" x14ac:dyDescent="0.2">
      <c r="A133" s="41" t="s">
        <v>311</v>
      </c>
      <c r="B133" s="42" t="s">
        <v>105</v>
      </c>
      <c r="C133" s="43">
        <f t="shared" si="4"/>
        <v>0</v>
      </c>
      <c r="D133" s="39" t="str">
        <f t="shared" si="5"/>
        <v>Oceania</v>
      </c>
      <c r="K133" s="39">
        <v>1</v>
      </c>
    </row>
    <row r="134" spans="1:13" ht="17" x14ac:dyDescent="0.2">
      <c r="A134" s="41" t="s">
        <v>115</v>
      </c>
      <c r="B134" s="42" t="s">
        <v>105</v>
      </c>
      <c r="C134" s="43">
        <f t="shared" si="4"/>
        <v>0</v>
      </c>
      <c r="D134" s="39" t="b">
        <f t="shared" si="5"/>
        <v>0</v>
      </c>
    </row>
    <row r="135" spans="1:13" ht="17" x14ac:dyDescent="0.2">
      <c r="A135" s="41" t="s">
        <v>247</v>
      </c>
      <c r="B135" s="42" t="s">
        <v>105</v>
      </c>
      <c r="C135" s="43">
        <f t="shared" si="4"/>
        <v>0</v>
      </c>
      <c r="D135" s="39" t="str">
        <f t="shared" si="5"/>
        <v>Sub-Saharian Africa</v>
      </c>
      <c r="M135" s="39">
        <v>1</v>
      </c>
    </row>
    <row r="136" spans="1:13" ht="17" x14ac:dyDescent="0.2">
      <c r="A136" s="41" t="s">
        <v>182</v>
      </c>
      <c r="B136" s="42" t="s">
        <v>105</v>
      </c>
      <c r="C136" s="43">
        <f t="shared" si="4"/>
        <v>0</v>
      </c>
      <c r="D136" s="39" t="str">
        <f t="shared" si="5"/>
        <v>Sub-Saharian Africa</v>
      </c>
      <c r="M136" s="39">
        <v>1</v>
      </c>
    </row>
    <row r="137" spans="1:13" ht="17" x14ac:dyDescent="0.2">
      <c r="A137" s="41" t="s">
        <v>343</v>
      </c>
      <c r="B137" s="42" t="s">
        <v>105</v>
      </c>
      <c r="C137" s="43">
        <f t="shared" si="4"/>
        <v>0</v>
      </c>
      <c r="D137" s="39" t="b">
        <f t="shared" si="5"/>
        <v>0</v>
      </c>
    </row>
    <row r="138" spans="1:13" ht="17" x14ac:dyDescent="0.2">
      <c r="A138" s="41" t="s">
        <v>184</v>
      </c>
      <c r="B138" s="42">
        <v>18329</v>
      </c>
      <c r="C138" s="43">
        <f t="shared" si="4"/>
        <v>1.5066892679647152E-3</v>
      </c>
      <c r="D138" s="39" t="str">
        <f t="shared" si="5"/>
        <v>Latin America</v>
      </c>
      <c r="F138" s="39">
        <v>1</v>
      </c>
    </row>
    <row r="139" spans="1:13" ht="17" x14ac:dyDescent="0.2">
      <c r="A139" s="41" t="s">
        <v>344</v>
      </c>
      <c r="B139" s="42" t="s">
        <v>105</v>
      </c>
      <c r="C139" s="43">
        <f t="shared" si="4"/>
        <v>0</v>
      </c>
      <c r="D139" s="39" t="str">
        <f t="shared" si="5"/>
        <v>Oceania</v>
      </c>
      <c r="K139" s="39">
        <v>1</v>
      </c>
    </row>
    <row r="140" spans="1:13" ht="17" x14ac:dyDescent="0.2">
      <c r="A140" s="41" t="s">
        <v>226</v>
      </c>
      <c r="B140" s="42" t="s">
        <v>105</v>
      </c>
      <c r="C140" s="43">
        <f t="shared" si="4"/>
        <v>0</v>
      </c>
      <c r="D140" s="39" t="str">
        <f t="shared" si="5"/>
        <v>West Europe</v>
      </c>
      <c r="I140" s="39">
        <v>1</v>
      </c>
    </row>
    <row r="141" spans="1:13" ht="17" x14ac:dyDescent="0.2">
      <c r="A141" s="41" t="s">
        <v>262</v>
      </c>
      <c r="B141" s="42" t="s">
        <v>105</v>
      </c>
      <c r="C141" s="43">
        <f t="shared" si="4"/>
        <v>0</v>
      </c>
      <c r="D141" s="39" t="str">
        <f t="shared" si="5"/>
        <v>Asia</v>
      </c>
      <c r="G141" s="39">
        <v>1</v>
      </c>
    </row>
    <row r="142" spans="1:13" ht="17" x14ac:dyDescent="0.2">
      <c r="A142" s="41" t="s">
        <v>217</v>
      </c>
      <c r="B142" s="42">
        <v>24</v>
      </c>
      <c r="C142" s="43">
        <f t="shared" si="4"/>
        <v>1.9728595357713548E-6</v>
      </c>
      <c r="D142" s="39" t="str">
        <f t="shared" si="5"/>
        <v>East Europe</v>
      </c>
      <c r="J142" s="39">
        <v>1</v>
      </c>
    </row>
    <row r="143" spans="1:13" ht="17" x14ac:dyDescent="0.2">
      <c r="A143" s="41" t="s">
        <v>345</v>
      </c>
      <c r="B143" s="42" t="s">
        <v>105</v>
      </c>
      <c r="C143" s="43">
        <f t="shared" si="4"/>
        <v>0</v>
      </c>
      <c r="D143" s="39" t="str">
        <f t="shared" si="5"/>
        <v>North America</v>
      </c>
      <c r="E143" s="39">
        <v>1</v>
      </c>
    </row>
    <row r="144" spans="1:13" ht="17" x14ac:dyDescent="0.2">
      <c r="A144" s="41" t="s">
        <v>125</v>
      </c>
      <c r="B144" s="42">
        <v>114938</v>
      </c>
      <c r="C144" s="43">
        <f t="shared" si="4"/>
        <v>9.4481887217703325E-3</v>
      </c>
      <c r="D144" s="39" t="str">
        <f t="shared" si="5"/>
        <v>North Africa</v>
      </c>
      <c r="L144" s="39">
        <v>1</v>
      </c>
    </row>
    <row r="145" spans="1:13" ht="17" x14ac:dyDescent="0.2">
      <c r="A145" s="41" t="s">
        <v>243</v>
      </c>
      <c r="B145" s="42" t="s">
        <v>105</v>
      </c>
      <c r="C145" s="43">
        <f t="shared" si="4"/>
        <v>0</v>
      </c>
      <c r="D145" s="39" t="str">
        <f t="shared" si="5"/>
        <v>Sub-Saharian Africa</v>
      </c>
      <c r="M145" s="39">
        <v>1</v>
      </c>
    </row>
    <row r="146" spans="1:13" ht="17" x14ac:dyDescent="0.2">
      <c r="A146" s="41" t="s">
        <v>256</v>
      </c>
      <c r="B146" s="42">
        <v>2282</v>
      </c>
      <c r="C146" s="43">
        <f t="shared" si="4"/>
        <v>1.8758606085959298E-4</v>
      </c>
      <c r="D146" s="39" t="str">
        <f t="shared" si="5"/>
        <v>Asia</v>
      </c>
      <c r="G146" s="39">
        <v>1</v>
      </c>
    </row>
    <row r="147" spans="1:13" ht="17" x14ac:dyDescent="0.2">
      <c r="A147" s="41" t="s">
        <v>277</v>
      </c>
      <c r="B147" s="42" t="s">
        <v>105</v>
      </c>
      <c r="C147" s="43">
        <f t="shared" si="4"/>
        <v>0</v>
      </c>
      <c r="D147" s="39" t="str">
        <f t="shared" si="5"/>
        <v>Sub-Saharian Africa</v>
      </c>
      <c r="M147" s="39">
        <v>1</v>
      </c>
    </row>
    <row r="148" spans="1:13" ht="17" x14ac:dyDescent="0.2">
      <c r="A148" s="41" t="s">
        <v>306</v>
      </c>
      <c r="B148" s="42" t="s">
        <v>105</v>
      </c>
      <c r="C148" s="43">
        <f t="shared" si="4"/>
        <v>0</v>
      </c>
      <c r="D148" s="39" t="str">
        <f t="shared" si="5"/>
        <v>Oceania</v>
      </c>
      <c r="K148" s="39">
        <v>1</v>
      </c>
    </row>
    <row r="149" spans="1:13" ht="17" x14ac:dyDescent="0.2">
      <c r="A149" s="41" t="s">
        <v>219</v>
      </c>
      <c r="B149" s="42">
        <v>3936</v>
      </c>
      <c r="C149" s="43">
        <f t="shared" si="4"/>
        <v>3.2354896386650218E-4</v>
      </c>
      <c r="D149" s="39" t="str">
        <f t="shared" si="5"/>
        <v>Asia</v>
      </c>
      <c r="G149" s="39">
        <v>1</v>
      </c>
    </row>
    <row r="150" spans="1:13" ht="17" x14ac:dyDescent="0.2">
      <c r="A150" s="41" t="s">
        <v>171</v>
      </c>
      <c r="B150" s="42">
        <v>139761</v>
      </c>
      <c r="C150" s="43">
        <f t="shared" si="4"/>
        <v>1.1488700899122514E-2</v>
      </c>
      <c r="D150" s="39" t="str">
        <f t="shared" si="5"/>
        <v>West Europe</v>
      </c>
      <c r="I150" s="39">
        <v>1</v>
      </c>
    </row>
    <row r="151" spans="1:13" ht="17" x14ac:dyDescent="0.2">
      <c r="A151" s="41" t="s">
        <v>116</v>
      </c>
      <c r="B151" s="42" t="s">
        <v>105</v>
      </c>
      <c r="C151" s="43">
        <f t="shared" si="4"/>
        <v>0</v>
      </c>
      <c r="D151" s="39" t="str">
        <f t="shared" si="5"/>
        <v>Oceania</v>
      </c>
      <c r="K151" s="39">
        <v>1</v>
      </c>
    </row>
    <row r="152" spans="1:13" ht="17" x14ac:dyDescent="0.2">
      <c r="A152" s="41" t="s">
        <v>242</v>
      </c>
      <c r="B152" s="42">
        <v>3251</v>
      </c>
      <c r="C152" s="43">
        <f t="shared" si="4"/>
        <v>2.6724026461636145E-4</v>
      </c>
      <c r="D152" s="39" t="str">
        <f t="shared" si="5"/>
        <v>Oceania</v>
      </c>
      <c r="K152" s="39">
        <v>1</v>
      </c>
    </row>
    <row r="153" spans="1:13" ht="17" x14ac:dyDescent="0.2">
      <c r="A153" s="41" t="s">
        <v>233</v>
      </c>
      <c r="B153" s="42">
        <v>1524</v>
      </c>
      <c r="C153" s="43">
        <f t="shared" si="4"/>
        <v>1.2527658052148102E-4</v>
      </c>
      <c r="D153" s="39" t="str">
        <f t="shared" si="5"/>
        <v>Latin America</v>
      </c>
      <c r="F153" s="39">
        <v>1</v>
      </c>
    </row>
    <row r="154" spans="1:13" ht="17" x14ac:dyDescent="0.2">
      <c r="A154" s="41" t="s">
        <v>237</v>
      </c>
      <c r="B154" s="42">
        <v>946</v>
      </c>
      <c r="C154" s="43">
        <f t="shared" si="4"/>
        <v>7.7763546701654237E-5</v>
      </c>
      <c r="D154" s="39" t="str">
        <f t="shared" si="5"/>
        <v>Sub-Saharian Africa</v>
      </c>
      <c r="M154" s="39">
        <v>1</v>
      </c>
    </row>
    <row r="155" spans="1:13" ht="17" x14ac:dyDescent="0.2">
      <c r="A155" s="41" t="s">
        <v>144</v>
      </c>
      <c r="B155" s="42">
        <v>26712</v>
      </c>
      <c r="C155" s="43">
        <f t="shared" si="4"/>
        <v>2.1957926633135181E-3</v>
      </c>
      <c r="D155" s="39" t="str">
        <f t="shared" si="5"/>
        <v>Sub-Saharian Africa</v>
      </c>
      <c r="M155" s="39">
        <v>1</v>
      </c>
    </row>
    <row r="156" spans="1:13" ht="17" x14ac:dyDescent="0.2">
      <c r="A156" s="41" t="s">
        <v>117</v>
      </c>
      <c r="B156" s="42" t="s">
        <v>105</v>
      </c>
      <c r="C156" s="43">
        <f t="shared" si="4"/>
        <v>0</v>
      </c>
      <c r="D156" s="39" t="b">
        <f t="shared" si="5"/>
        <v>0</v>
      </c>
    </row>
    <row r="157" spans="1:13" ht="17" x14ac:dyDescent="0.2">
      <c r="A157" s="41" t="s">
        <v>346</v>
      </c>
      <c r="B157" s="42" t="s">
        <v>105</v>
      </c>
      <c r="C157" s="43">
        <f t="shared" si="4"/>
        <v>0</v>
      </c>
      <c r="D157" s="39" t="b">
        <f t="shared" si="5"/>
        <v>0</v>
      </c>
    </row>
    <row r="158" spans="1:13" ht="17" x14ac:dyDescent="0.2">
      <c r="A158" s="41" t="s">
        <v>223</v>
      </c>
      <c r="B158" s="42">
        <v>8867</v>
      </c>
      <c r="C158" s="43">
        <f t="shared" si="4"/>
        <v>7.2888939598685846E-4</v>
      </c>
      <c r="D158" s="39" t="str">
        <f t="shared" si="5"/>
        <v>West Europe</v>
      </c>
      <c r="I158" s="39">
        <v>1</v>
      </c>
    </row>
    <row r="159" spans="1:13" ht="17" x14ac:dyDescent="0.2">
      <c r="A159" s="41" t="s">
        <v>259</v>
      </c>
      <c r="B159" s="42" t="s">
        <v>105</v>
      </c>
      <c r="C159" s="43">
        <f t="shared" si="4"/>
        <v>0</v>
      </c>
      <c r="D159" s="39" t="str">
        <f t="shared" si="5"/>
        <v>Middle-East</v>
      </c>
      <c r="H159" s="39">
        <v>1</v>
      </c>
    </row>
    <row r="160" spans="1:13" ht="17" x14ac:dyDescent="0.2">
      <c r="A160" s="41" t="s">
        <v>137</v>
      </c>
      <c r="B160" s="42">
        <v>50342</v>
      </c>
      <c r="C160" s="43">
        <f t="shared" si="4"/>
        <v>4.1382372812417308E-3</v>
      </c>
      <c r="D160" s="39" t="str">
        <f t="shared" si="5"/>
        <v>Asia</v>
      </c>
      <c r="G160" s="39">
        <v>1</v>
      </c>
    </row>
    <row r="161" spans="1:13" ht="17" x14ac:dyDescent="0.2">
      <c r="A161" s="41" t="s">
        <v>307</v>
      </c>
      <c r="B161" s="42" t="s">
        <v>105</v>
      </c>
      <c r="C161" s="43">
        <f t="shared" si="4"/>
        <v>0</v>
      </c>
      <c r="D161" s="39" t="b">
        <f t="shared" si="5"/>
        <v>0</v>
      </c>
    </row>
    <row r="162" spans="1:13" ht="17" x14ac:dyDescent="0.2">
      <c r="A162" s="41" t="s">
        <v>238</v>
      </c>
      <c r="B162" s="42">
        <v>735</v>
      </c>
      <c r="C162" s="43">
        <f t="shared" si="4"/>
        <v>6.0418823282997741E-5</v>
      </c>
      <c r="D162" s="39" t="str">
        <f t="shared" si="5"/>
        <v>Latin America</v>
      </c>
      <c r="F162" s="39">
        <v>1</v>
      </c>
    </row>
    <row r="163" spans="1:13" ht="17" x14ac:dyDescent="0.2">
      <c r="A163" s="41" t="s">
        <v>292</v>
      </c>
      <c r="B163" s="42" t="s">
        <v>105</v>
      </c>
      <c r="C163" s="43">
        <f t="shared" si="4"/>
        <v>0</v>
      </c>
      <c r="D163" s="39" t="str">
        <f t="shared" si="5"/>
        <v>Oceania</v>
      </c>
      <c r="K163" s="39">
        <v>1</v>
      </c>
    </row>
    <row r="164" spans="1:13" ht="17" x14ac:dyDescent="0.2">
      <c r="A164" s="41" t="s">
        <v>212</v>
      </c>
      <c r="B164" s="42">
        <v>5105</v>
      </c>
      <c r="C164" s="43">
        <f t="shared" si="4"/>
        <v>4.1964366375469859E-4</v>
      </c>
      <c r="D164" s="39" t="str">
        <f t="shared" si="5"/>
        <v>Latin America</v>
      </c>
      <c r="F164" s="39">
        <v>1</v>
      </c>
    </row>
    <row r="165" spans="1:13" ht="17" x14ac:dyDescent="0.2">
      <c r="A165" s="41" t="s">
        <v>132</v>
      </c>
      <c r="B165" s="42">
        <v>18630</v>
      </c>
      <c r="C165" s="43">
        <f t="shared" si="4"/>
        <v>1.5314322146425142E-3</v>
      </c>
      <c r="D165" s="39" t="str">
        <f t="shared" si="5"/>
        <v>Latin America</v>
      </c>
      <c r="F165" s="39">
        <v>1</v>
      </c>
    </row>
    <row r="166" spans="1:13" ht="17" x14ac:dyDescent="0.2">
      <c r="A166" s="41" t="s">
        <v>130</v>
      </c>
      <c r="B166" s="42">
        <v>56439</v>
      </c>
      <c r="C166" s="43">
        <f t="shared" si="4"/>
        <v>4.6394258058083124E-3</v>
      </c>
      <c r="D166" s="39" t="str">
        <f t="shared" si="5"/>
        <v>Asia</v>
      </c>
      <c r="G166" s="39">
        <v>1</v>
      </c>
    </row>
    <row r="167" spans="1:13" ht="17" x14ac:dyDescent="0.2">
      <c r="A167" s="41" t="s">
        <v>131</v>
      </c>
      <c r="B167" s="42">
        <v>1936653</v>
      </c>
      <c r="C167" s="43">
        <f t="shared" si="4"/>
        <v>0.15919768077209173</v>
      </c>
      <c r="D167" s="39" t="str">
        <f t="shared" si="5"/>
        <v>East Europe</v>
      </c>
      <c r="J167" s="39">
        <v>1</v>
      </c>
    </row>
    <row r="168" spans="1:13" ht="17" x14ac:dyDescent="0.2">
      <c r="A168" s="41" t="s">
        <v>189</v>
      </c>
      <c r="B168" s="42">
        <v>98796</v>
      </c>
      <c r="C168" s="43">
        <f t="shared" si="4"/>
        <v>8.1212762790027811E-3</v>
      </c>
      <c r="D168" s="39" t="str">
        <f t="shared" si="5"/>
        <v>West Europe</v>
      </c>
      <c r="I168" s="39">
        <v>1</v>
      </c>
    </row>
    <row r="169" spans="1:13" ht="17" x14ac:dyDescent="0.2">
      <c r="A169" s="41" t="s">
        <v>118</v>
      </c>
      <c r="B169" s="42" t="s">
        <v>105</v>
      </c>
      <c r="C169" s="43">
        <f t="shared" si="4"/>
        <v>0</v>
      </c>
      <c r="D169" s="39" t="str">
        <f t="shared" si="5"/>
        <v>Latin America</v>
      </c>
      <c r="F169" s="39">
        <v>1</v>
      </c>
    </row>
    <row r="170" spans="1:13" ht="17" x14ac:dyDescent="0.2">
      <c r="A170" s="41" t="s">
        <v>276</v>
      </c>
      <c r="B170" s="42" t="s">
        <v>105</v>
      </c>
      <c r="C170" s="43">
        <f t="shared" si="4"/>
        <v>0</v>
      </c>
      <c r="D170" s="39" t="str">
        <f t="shared" si="5"/>
        <v>Middle-East</v>
      </c>
      <c r="H170" s="39">
        <v>1</v>
      </c>
    </row>
    <row r="171" spans="1:13" ht="17" x14ac:dyDescent="0.2">
      <c r="A171" s="41" t="s">
        <v>347</v>
      </c>
      <c r="B171" s="42">
        <v>29259</v>
      </c>
      <c r="C171" s="43">
        <f t="shared" si="4"/>
        <v>2.4051623815472527E-3</v>
      </c>
      <c r="D171" s="39" t="str">
        <f t="shared" si="5"/>
        <v>Latin America</v>
      </c>
      <c r="F171" s="39">
        <v>1</v>
      </c>
    </row>
    <row r="172" spans="1:13" ht="17" x14ac:dyDescent="0.2">
      <c r="A172" s="41" t="s">
        <v>348</v>
      </c>
      <c r="B172" s="42">
        <v>23273</v>
      </c>
      <c r="C172" s="43">
        <f t="shared" si="4"/>
        <v>1.9130983323336142E-3</v>
      </c>
      <c r="D172" s="39" t="str">
        <f t="shared" si="5"/>
        <v>East Europe</v>
      </c>
      <c r="J172" s="39">
        <v>1</v>
      </c>
    </row>
    <row r="173" spans="1:13" ht="17" x14ac:dyDescent="0.2">
      <c r="A173" s="41" t="s">
        <v>349</v>
      </c>
      <c r="B173" s="42" t="s">
        <v>105</v>
      </c>
      <c r="C173" s="43">
        <f t="shared" si="4"/>
        <v>0</v>
      </c>
      <c r="D173" s="39" t="str">
        <f t="shared" si="5"/>
        <v>Latin America</v>
      </c>
      <c r="F173" s="39">
        <v>1</v>
      </c>
    </row>
    <row r="174" spans="1:13" ht="17" x14ac:dyDescent="0.2">
      <c r="A174" s="41" t="s">
        <v>123</v>
      </c>
      <c r="B174" s="42">
        <v>592182</v>
      </c>
      <c r="C174" s="43">
        <f t="shared" si="4"/>
        <v>4.867882940050635E-2</v>
      </c>
      <c r="D174" s="39" t="str">
        <f t="shared" si="5"/>
        <v>East Europe</v>
      </c>
      <c r="J174" s="39">
        <v>1</v>
      </c>
    </row>
    <row r="175" spans="1:13" ht="17" x14ac:dyDescent="0.2">
      <c r="A175" s="41" t="s">
        <v>350</v>
      </c>
      <c r="B175" s="42">
        <v>1084151</v>
      </c>
      <c r="C175" s="43">
        <f t="shared" si="4"/>
        <v>8.9119901606918753E-2</v>
      </c>
      <c r="D175" s="39" t="str">
        <f t="shared" si="5"/>
        <v>East Europe</v>
      </c>
      <c r="J175" s="39">
        <v>1</v>
      </c>
    </row>
    <row r="176" spans="1:13" ht="17" x14ac:dyDescent="0.2">
      <c r="A176" s="41" t="s">
        <v>246</v>
      </c>
      <c r="B176" s="42">
        <v>1237</v>
      </c>
      <c r="C176" s="43">
        <f t="shared" si="4"/>
        <v>1.0168446857288191E-4</v>
      </c>
      <c r="D176" s="39" t="str">
        <f t="shared" si="5"/>
        <v>Sub-Saharian Africa</v>
      </c>
      <c r="M176" s="39">
        <v>1</v>
      </c>
    </row>
    <row r="177" spans="1:13" ht="17" x14ac:dyDescent="0.2">
      <c r="A177" s="41" t="s">
        <v>351</v>
      </c>
      <c r="B177" s="42" t="s">
        <v>105</v>
      </c>
      <c r="C177" s="43">
        <f t="shared" si="4"/>
        <v>0</v>
      </c>
      <c r="D177" s="39" t="str">
        <f t="shared" si="5"/>
        <v>Latin America</v>
      </c>
      <c r="F177" s="39">
        <v>1</v>
      </c>
    </row>
    <row r="178" spans="1:13" ht="17" x14ac:dyDescent="0.2">
      <c r="A178" s="41" t="s">
        <v>305</v>
      </c>
      <c r="B178" s="42" t="s">
        <v>105</v>
      </c>
      <c r="C178" s="43">
        <f t="shared" si="4"/>
        <v>0</v>
      </c>
      <c r="D178" s="39" t="str">
        <f t="shared" si="5"/>
        <v>Latin America</v>
      </c>
      <c r="F178" s="39">
        <v>1</v>
      </c>
    </row>
    <row r="179" spans="1:13" ht="17" x14ac:dyDescent="0.2">
      <c r="A179" s="41" t="s">
        <v>299</v>
      </c>
      <c r="B179" s="42" t="s">
        <v>105</v>
      </c>
      <c r="C179" s="43">
        <f t="shared" si="4"/>
        <v>0</v>
      </c>
      <c r="D179" s="39" t="str">
        <f t="shared" si="5"/>
        <v>Latin America</v>
      </c>
      <c r="F179" s="39">
        <v>1</v>
      </c>
    </row>
    <row r="180" spans="1:13" ht="17" x14ac:dyDescent="0.2">
      <c r="A180" s="41" t="s">
        <v>352</v>
      </c>
      <c r="B180" s="42" t="s">
        <v>105</v>
      </c>
      <c r="C180" s="43">
        <f t="shared" si="4"/>
        <v>0</v>
      </c>
      <c r="D180" s="39" t="b">
        <f t="shared" si="5"/>
        <v>0</v>
      </c>
    </row>
    <row r="181" spans="1:13" ht="17" x14ac:dyDescent="0.2">
      <c r="A181" s="41" t="s">
        <v>287</v>
      </c>
      <c r="B181" s="42" t="s">
        <v>105</v>
      </c>
      <c r="C181" s="43">
        <f t="shared" si="4"/>
        <v>0</v>
      </c>
      <c r="D181" s="39" t="str">
        <f t="shared" si="5"/>
        <v>Latin America</v>
      </c>
      <c r="F181" s="39">
        <v>1</v>
      </c>
    </row>
    <row r="182" spans="1:13" ht="17" x14ac:dyDescent="0.2">
      <c r="A182" s="41" t="s">
        <v>283</v>
      </c>
      <c r="B182" s="42" t="s">
        <v>105</v>
      </c>
      <c r="C182" s="43">
        <f t="shared" si="4"/>
        <v>0</v>
      </c>
      <c r="D182" s="39" t="str">
        <f t="shared" si="5"/>
        <v>Oceania</v>
      </c>
      <c r="K182" s="39">
        <v>1</v>
      </c>
    </row>
    <row r="183" spans="1:13" ht="17" x14ac:dyDescent="0.2">
      <c r="A183" s="41" t="s">
        <v>220</v>
      </c>
      <c r="B183" s="42" t="s">
        <v>105</v>
      </c>
      <c r="C183" s="43">
        <f t="shared" si="4"/>
        <v>0</v>
      </c>
      <c r="D183" s="39" t="str">
        <f t="shared" si="5"/>
        <v>West Europe</v>
      </c>
      <c r="I183" s="39">
        <v>1</v>
      </c>
    </row>
    <row r="184" spans="1:13" ht="17" x14ac:dyDescent="0.2">
      <c r="A184" s="41" t="s">
        <v>281</v>
      </c>
      <c r="B184" s="42" t="s">
        <v>105</v>
      </c>
      <c r="C184" s="43">
        <f t="shared" si="4"/>
        <v>0</v>
      </c>
      <c r="D184" s="39" t="str">
        <f t="shared" si="5"/>
        <v>Sub-Saharian Africa</v>
      </c>
      <c r="M184" s="39">
        <v>1</v>
      </c>
    </row>
    <row r="185" spans="1:13" ht="17" x14ac:dyDescent="0.2">
      <c r="A185" s="41" t="s">
        <v>235</v>
      </c>
      <c r="B185" s="42">
        <v>3757</v>
      </c>
      <c r="C185" s="43">
        <f t="shared" si="4"/>
        <v>3.0883471982887415E-4</v>
      </c>
      <c r="D185" s="39" t="str">
        <f t="shared" si="5"/>
        <v>Middle-East</v>
      </c>
      <c r="H185" s="39">
        <v>1</v>
      </c>
    </row>
    <row r="186" spans="1:13" ht="17" x14ac:dyDescent="0.2">
      <c r="A186" s="41" t="s">
        <v>138</v>
      </c>
      <c r="B186" s="42">
        <v>4181</v>
      </c>
      <c r="C186" s="43">
        <f t="shared" si="4"/>
        <v>3.4368857162750144E-4</v>
      </c>
      <c r="D186" s="39" t="str">
        <f t="shared" si="5"/>
        <v>Sub-Saharian Africa</v>
      </c>
      <c r="M186" s="39">
        <v>1</v>
      </c>
    </row>
    <row r="187" spans="1:13" ht="17" x14ac:dyDescent="0.2">
      <c r="A187" s="41" t="s">
        <v>150</v>
      </c>
      <c r="B187" s="42">
        <v>107032</v>
      </c>
      <c r="C187" s="43">
        <f t="shared" si="4"/>
        <v>8.7982959096949854E-3</v>
      </c>
      <c r="D187" s="39" t="str">
        <f t="shared" si="5"/>
        <v>West Europe</v>
      </c>
      <c r="I187" s="39">
        <v>1</v>
      </c>
    </row>
    <row r="188" spans="1:13" ht="17" x14ac:dyDescent="0.2">
      <c r="A188" s="41" t="s">
        <v>241</v>
      </c>
      <c r="B188" s="42" t="s">
        <v>105</v>
      </c>
      <c r="C188" s="43">
        <f t="shared" si="4"/>
        <v>0</v>
      </c>
      <c r="D188" s="39" t="str">
        <f t="shared" si="5"/>
        <v>Sub-Saharian Africa</v>
      </c>
      <c r="M188" s="39">
        <v>1</v>
      </c>
    </row>
    <row r="189" spans="1:13" ht="17" x14ac:dyDescent="0.2">
      <c r="A189" s="41" t="s">
        <v>231</v>
      </c>
      <c r="B189" s="42">
        <v>3266</v>
      </c>
      <c r="C189" s="43">
        <f t="shared" si="4"/>
        <v>2.6847330182621851E-4</v>
      </c>
      <c r="D189" s="39" t="str">
        <f t="shared" si="5"/>
        <v>Sub-Saharian Africa</v>
      </c>
      <c r="M189" s="39">
        <v>1</v>
      </c>
    </row>
    <row r="190" spans="1:13" ht="17" x14ac:dyDescent="0.2">
      <c r="A190" s="41" t="s">
        <v>251</v>
      </c>
      <c r="B190" s="42">
        <v>2862</v>
      </c>
      <c r="C190" s="43">
        <f t="shared" si="4"/>
        <v>2.3526349964073405E-4</v>
      </c>
      <c r="D190" s="39" t="str">
        <f t="shared" si="5"/>
        <v>Asia</v>
      </c>
      <c r="G190" s="39">
        <v>1</v>
      </c>
    </row>
    <row r="191" spans="1:13" ht="17" x14ac:dyDescent="0.2">
      <c r="A191" s="41" t="s">
        <v>353</v>
      </c>
      <c r="B191" s="42" t="s">
        <v>105</v>
      </c>
      <c r="C191" s="43">
        <f t="shared" si="4"/>
        <v>0</v>
      </c>
      <c r="D191" s="39" t="b">
        <f t="shared" si="5"/>
        <v>0</v>
      </c>
    </row>
    <row r="192" spans="1:13" ht="17" x14ac:dyDescent="0.2">
      <c r="A192" s="41" t="s">
        <v>354</v>
      </c>
      <c r="B192" s="42">
        <v>42999</v>
      </c>
      <c r="C192" s="43">
        <f t="shared" si="4"/>
        <v>3.5346244657763533E-3</v>
      </c>
      <c r="D192" s="39" t="str">
        <f t="shared" si="5"/>
        <v>East Europe</v>
      </c>
      <c r="J192" s="39">
        <v>1</v>
      </c>
    </row>
    <row r="193" spans="1:13" ht="17" x14ac:dyDescent="0.2">
      <c r="A193" s="41" t="s">
        <v>199</v>
      </c>
      <c r="B193" s="42">
        <v>39871</v>
      </c>
      <c r="C193" s="43">
        <f t="shared" si="4"/>
        <v>3.2774951062808201E-3</v>
      </c>
      <c r="D193" s="39" t="str">
        <f t="shared" si="5"/>
        <v>East Europe</v>
      </c>
      <c r="J193" s="39">
        <v>1</v>
      </c>
    </row>
    <row r="194" spans="1:13" ht="17" x14ac:dyDescent="0.2">
      <c r="A194" s="41" t="s">
        <v>309</v>
      </c>
      <c r="B194" s="42" t="s">
        <v>105</v>
      </c>
      <c r="C194" s="43">
        <f t="shared" si="4"/>
        <v>0</v>
      </c>
      <c r="D194" s="39" t="str">
        <f t="shared" si="5"/>
        <v>Oceania</v>
      </c>
      <c r="K194" s="39">
        <v>1</v>
      </c>
    </row>
    <row r="195" spans="1:13" ht="17" x14ac:dyDescent="0.2">
      <c r="A195" s="41" t="s">
        <v>177</v>
      </c>
      <c r="B195" s="42">
        <v>7383</v>
      </c>
      <c r="C195" s="43">
        <f t="shared" ref="C195:C236" si="6">IF(B195="..",0,B195/$B$2)</f>
        <v>6.0690091469166297E-4</v>
      </c>
      <c r="D195" s="39" t="str">
        <f t="shared" ref="D195:D236" si="7">IF(E195=1,$E$1,IF(F195=1,$F$1,IF(G195=1,$G$1,IF(H195=1,$H$1,IF(I195=1,$I$1,IF(J195=1,$J$1,IF(K195=1,$K$1,IF(L195=1,$L$1,IF(M195=1,$M$1)))))))))</f>
        <v>Sub-Saharian Africa</v>
      </c>
      <c r="M195" s="39">
        <v>1</v>
      </c>
    </row>
    <row r="196" spans="1:13" ht="17" x14ac:dyDescent="0.2">
      <c r="A196" s="41" t="s">
        <v>194</v>
      </c>
      <c r="B196" s="42">
        <v>18428</v>
      </c>
      <c r="C196" s="43">
        <f t="shared" si="6"/>
        <v>1.5148273135497719E-3</v>
      </c>
      <c r="D196" s="39" t="str">
        <f t="shared" si="7"/>
        <v>Sub-Saharian Africa</v>
      </c>
      <c r="M196" s="39">
        <v>1</v>
      </c>
    </row>
    <row r="197" spans="1:13" ht="17" x14ac:dyDescent="0.2">
      <c r="A197" s="41" t="s">
        <v>293</v>
      </c>
      <c r="B197" s="42" t="s">
        <v>105</v>
      </c>
      <c r="C197" s="43">
        <f t="shared" si="6"/>
        <v>0</v>
      </c>
      <c r="D197" s="39" t="str">
        <f t="shared" si="7"/>
        <v>Sub-Saharian Africa</v>
      </c>
      <c r="M197" s="39">
        <v>1</v>
      </c>
    </row>
    <row r="198" spans="1:13" ht="17" x14ac:dyDescent="0.2">
      <c r="A198" s="41" t="s">
        <v>155</v>
      </c>
      <c r="B198" s="42">
        <v>100899</v>
      </c>
      <c r="C198" s="43">
        <f t="shared" si="6"/>
        <v>8.2941480958247469E-3</v>
      </c>
      <c r="D198" s="39" t="str">
        <f t="shared" si="7"/>
        <v>West Europe</v>
      </c>
      <c r="I198" s="39">
        <v>1</v>
      </c>
    </row>
    <row r="199" spans="1:13" ht="17" x14ac:dyDescent="0.2">
      <c r="A199" s="41" t="s">
        <v>139</v>
      </c>
      <c r="B199" s="42">
        <v>46872</v>
      </c>
      <c r="C199" s="43">
        <f t="shared" si="6"/>
        <v>3.8529946733614558E-3</v>
      </c>
      <c r="D199" s="39" t="str">
        <f t="shared" si="7"/>
        <v>Asia</v>
      </c>
      <c r="G199" s="39">
        <v>1</v>
      </c>
    </row>
    <row r="200" spans="1:13" ht="17" x14ac:dyDescent="0.2">
      <c r="A200" s="41" t="s">
        <v>355</v>
      </c>
      <c r="B200" s="42" t="s">
        <v>105</v>
      </c>
      <c r="C200" s="43">
        <f t="shared" si="6"/>
        <v>0</v>
      </c>
      <c r="D200" s="39" t="str">
        <f t="shared" si="7"/>
        <v>Middle-East</v>
      </c>
      <c r="H200" s="39">
        <v>1</v>
      </c>
    </row>
    <row r="201" spans="1:13" ht="17" x14ac:dyDescent="0.2">
      <c r="A201" s="41" t="s">
        <v>211</v>
      </c>
      <c r="B201" s="42" t="s">
        <v>105</v>
      </c>
      <c r="C201" s="43">
        <f t="shared" si="6"/>
        <v>0</v>
      </c>
      <c r="D201" s="39" t="str">
        <f t="shared" si="7"/>
        <v>Sub-Saharian Africa</v>
      </c>
      <c r="M201" s="39">
        <v>1</v>
      </c>
    </row>
    <row r="202" spans="1:13" ht="17" x14ac:dyDescent="0.2">
      <c r="A202" s="41" t="s">
        <v>285</v>
      </c>
      <c r="B202" s="42" t="s">
        <v>105</v>
      </c>
      <c r="C202" s="43">
        <f t="shared" si="6"/>
        <v>0</v>
      </c>
      <c r="D202" s="39" t="str">
        <f t="shared" si="7"/>
        <v>Latin America</v>
      </c>
      <c r="F202" s="39">
        <v>1</v>
      </c>
    </row>
    <row r="203" spans="1:13" ht="17" x14ac:dyDescent="0.2">
      <c r="A203" s="41" t="s">
        <v>290</v>
      </c>
      <c r="B203" s="42" t="s">
        <v>105</v>
      </c>
      <c r="C203" s="43">
        <f t="shared" si="6"/>
        <v>0</v>
      </c>
      <c r="D203" s="39" t="str">
        <f t="shared" si="7"/>
        <v>Sub-Saharian Africa</v>
      </c>
      <c r="M203" s="39">
        <v>1</v>
      </c>
    </row>
    <row r="204" spans="1:13" ht="17" x14ac:dyDescent="0.2">
      <c r="A204" s="41" t="s">
        <v>29</v>
      </c>
      <c r="B204" s="42">
        <v>20057</v>
      </c>
      <c r="C204" s="43">
        <f t="shared" si="6"/>
        <v>1.6487351545402527E-3</v>
      </c>
      <c r="D204" s="39" t="str">
        <f t="shared" si="7"/>
        <v>West Europe</v>
      </c>
      <c r="I204" s="39">
        <v>1</v>
      </c>
    </row>
    <row r="205" spans="1:13" ht="17" x14ac:dyDescent="0.2">
      <c r="A205" s="41" t="s">
        <v>90</v>
      </c>
      <c r="B205" s="42">
        <v>84578</v>
      </c>
      <c r="C205" s="43">
        <f t="shared" si="6"/>
        <v>6.9525214090195688E-3</v>
      </c>
      <c r="D205" s="39" t="str">
        <f t="shared" si="7"/>
        <v>West Europe</v>
      </c>
      <c r="I205" s="39">
        <v>1</v>
      </c>
    </row>
    <row r="206" spans="1:13" ht="17" x14ac:dyDescent="0.2">
      <c r="A206" s="41" t="s">
        <v>356</v>
      </c>
      <c r="B206" s="42">
        <v>53277</v>
      </c>
      <c r="C206" s="43">
        <f t="shared" si="6"/>
        <v>4.3795015619704364E-3</v>
      </c>
      <c r="D206" s="39" t="str">
        <f t="shared" si="7"/>
        <v>Middle-East</v>
      </c>
      <c r="H206" s="39">
        <v>1</v>
      </c>
    </row>
    <row r="207" spans="1:13" ht="17" x14ac:dyDescent="0.2">
      <c r="A207" s="41" t="s">
        <v>267</v>
      </c>
      <c r="B207" s="42">
        <v>29081</v>
      </c>
      <c r="C207" s="43">
        <f t="shared" si="6"/>
        <v>2.3905303399902821E-3</v>
      </c>
      <c r="D207" s="39" t="str">
        <f t="shared" si="7"/>
        <v>Asia</v>
      </c>
      <c r="G207" s="39">
        <v>1</v>
      </c>
    </row>
    <row r="208" spans="1:13" ht="17" x14ac:dyDescent="0.2">
      <c r="A208" s="41" t="s">
        <v>181</v>
      </c>
      <c r="B208" s="42" t="s">
        <v>105</v>
      </c>
      <c r="C208" s="43">
        <f t="shared" si="6"/>
        <v>0</v>
      </c>
      <c r="D208" s="39" t="str">
        <f t="shared" si="7"/>
        <v>Asia</v>
      </c>
      <c r="G208" s="39">
        <v>1</v>
      </c>
    </row>
    <row r="209" spans="1:13" ht="17" x14ac:dyDescent="0.2">
      <c r="A209" s="41" t="s">
        <v>357</v>
      </c>
      <c r="B209" s="42">
        <v>76258</v>
      </c>
      <c r="C209" s="43">
        <f t="shared" si="6"/>
        <v>6.2685967699521658E-3</v>
      </c>
      <c r="D209" s="39" t="str">
        <f t="shared" si="7"/>
        <v>East Europe</v>
      </c>
      <c r="J209" s="39">
        <v>1</v>
      </c>
    </row>
    <row r="210" spans="1:13" ht="17" x14ac:dyDescent="0.2">
      <c r="A210" s="41" t="s">
        <v>275</v>
      </c>
      <c r="B210" s="42" t="s">
        <v>105</v>
      </c>
      <c r="C210" s="43">
        <f t="shared" si="6"/>
        <v>0</v>
      </c>
      <c r="D210" s="39" t="str">
        <f t="shared" si="7"/>
        <v>Asia</v>
      </c>
      <c r="G210" s="39">
        <v>1</v>
      </c>
    </row>
    <row r="211" spans="1:13" ht="17" x14ac:dyDescent="0.2">
      <c r="A211" s="41" t="s">
        <v>196</v>
      </c>
      <c r="B211" s="42">
        <v>14298</v>
      </c>
      <c r="C211" s="43">
        <f t="shared" si="6"/>
        <v>1.1753310684357845E-3</v>
      </c>
      <c r="D211" s="39" t="str">
        <f t="shared" si="7"/>
        <v>Sub-Saharian Africa</v>
      </c>
      <c r="M211" s="39">
        <v>1</v>
      </c>
    </row>
    <row r="212" spans="1:13" ht="17" x14ac:dyDescent="0.2">
      <c r="A212" s="41" t="s">
        <v>120</v>
      </c>
      <c r="B212" s="42" t="s">
        <v>105</v>
      </c>
      <c r="C212" s="43">
        <f t="shared" si="6"/>
        <v>0</v>
      </c>
      <c r="D212" s="39" t="b">
        <f t="shared" si="7"/>
        <v>0</v>
      </c>
    </row>
    <row r="213" spans="1:13" ht="17" x14ac:dyDescent="0.2">
      <c r="A213" s="41" t="s">
        <v>300</v>
      </c>
      <c r="B213" s="42" t="s">
        <v>105</v>
      </c>
      <c r="C213" s="43">
        <f t="shared" si="6"/>
        <v>0</v>
      </c>
      <c r="D213" s="39" t="str">
        <f t="shared" si="7"/>
        <v>Oceania</v>
      </c>
      <c r="K213" s="39">
        <v>1</v>
      </c>
    </row>
    <row r="214" spans="1:13" ht="17" x14ac:dyDescent="0.2">
      <c r="A214" s="41" t="s">
        <v>271</v>
      </c>
      <c r="B214" s="42">
        <v>920</v>
      </c>
      <c r="C214" s="43">
        <f t="shared" si="6"/>
        <v>7.5626282204568603E-5</v>
      </c>
      <c r="D214" s="39" t="str">
        <f t="shared" si="7"/>
        <v>Latin America</v>
      </c>
      <c r="F214" s="39">
        <v>1</v>
      </c>
    </row>
    <row r="215" spans="1:13" ht="17" x14ac:dyDescent="0.2">
      <c r="A215" s="41" t="s">
        <v>136</v>
      </c>
      <c r="B215" s="42">
        <v>41471</v>
      </c>
      <c r="C215" s="43">
        <f t="shared" si="6"/>
        <v>3.409019075332244E-3</v>
      </c>
      <c r="D215" s="39" t="str">
        <f t="shared" si="7"/>
        <v>North Africa</v>
      </c>
      <c r="L215" s="39">
        <v>1</v>
      </c>
    </row>
    <row r="216" spans="1:13" ht="17" x14ac:dyDescent="0.2">
      <c r="A216" s="41" t="s">
        <v>162</v>
      </c>
      <c r="B216" s="42">
        <v>1661588</v>
      </c>
      <c r="C216" s="43">
        <f t="shared" si="6"/>
        <v>0.13658665543013557</v>
      </c>
      <c r="D216" s="39" t="str">
        <f t="shared" si="7"/>
        <v>Middle-East</v>
      </c>
      <c r="H216" s="39">
        <v>1</v>
      </c>
    </row>
    <row r="217" spans="1:13" ht="17" x14ac:dyDescent="0.2">
      <c r="A217" s="41" t="s">
        <v>266</v>
      </c>
      <c r="B217" s="42">
        <v>6645</v>
      </c>
      <c r="C217" s="43">
        <f t="shared" si="6"/>
        <v>5.4623548396669382E-4</v>
      </c>
      <c r="D217" s="39" t="str">
        <f t="shared" si="7"/>
        <v>Asia</v>
      </c>
      <c r="G217" s="39">
        <v>1</v>
      </c>
    </row>
    <row r="218" spans="1:13" ht="17" x14ac:dyDescent="0.2">
      <c r="A218" s="41" t="s">
        <v>121</v>
      </c>
      <c r="B218" s="42" t="s">
        <v>105</v>
      </c>
      <c r="C218" s="43">
        <f t="shared" si="6"/>
        <v>0</v>
      </c>
      <c r="D218" s="39" t="str">
        <f t="shared" si="7"/>
        <v>North America</v>
      </c>
      <c r="E218" s="39">
        <v>1</v>
      </c>
    </row>
    <row r="219" spans="1:13" ht="17" x14ac:dyDescent="0.2">
      <c r="A219" s="41" t="s">
        <v>310</v>
      </c>
      <c r="B219" s="42" t="s">
        <v>105</v>
      </c>
      <c r="C219" s="43">
        <f t="shared" si="6"/>
        <v>0</v>
      </c>
      <c r="D219" s="39" t="str">
        <f t="shared" si="7"/>
        <v>Oceania</v>
      </c>
      <c r="K219" s="39">
        <v>1</v>
      </c>
    </row>
    <row r="220" spans="1:13" ht="17" x14ac:dyDescent="0.2">
      <c r="A220" s="41" t="s">
        <v>239</v>
      </c>
      <c r="B220" s="42">
        <v>2600</v>
      </c>
      <c r="C220" s="43">
        <f t="shared" si="6"/>
        <v>2.1372644970856343E-4</v>
      </c>
      <c r="D220" s="39" t="str">
        <f t="shared" si="7"/>
        <v>Sub-Saharian Africa</v>
      </c>
      <c r="M220" s="39">
        <v>1</v>
      </c>
    </row>
    <row r="221" spans="1:13" ht="17" x14ac:dyDescent="0.2">
      <c r="A221" s="41" t="s">
        <v>126</v>
      </c>
      <c r="B221" s="42">
        <v>262027</v>
      </c>
      <c r="C221" s="43">
        <f t="shared" si="6"/>
        <v>2.1539269399148367E-2</v>
      </c>
      <c r="D221" s="39" t="str">
        <f t="shared" si="7"/>
        <v>East Europe</v>
      </c>
      <c r="J221" s="39">
        <v>1</v>
      </c>
    </row>
    <row r="222" spans="1:13" ht="17" x14ac:dyDescent="0.2">
      <c r="A222" s="41" t="s">
        <v>258</v>
      </c>
      <c r="B222" s="42" t="s">
        <v>105</v>
      </c>
      <c r="C222" s="43">
        <f t="shared" si="6"/>
        <v>0</v>
      </c>
      <c r="D222" s="39" t="str">
        <f t="shared" si="7"/>
        <v>Middle-East</v>
      </c>
      <c r="H222" s="39">
        <v>1</v>
      </c>
    </row>
    <row r="223" spans="1:13" ht="34" x14ac:dyDescent="0.2">
      <c r="A223" s="41" t="s">
        <v>358</v>
      </c>
      <c r="B223" s="42">
        <v>103700</v>
      </c>
      <c r="C223" s="43">
        <f t="shared" si="6"/>
        <v>8.5243972441453961E-3</v>
      </c>
      <c r="D223" s="39" t="str">
        <f t="shared" si="7"/>
        <v>West Europe</v>
      </c>
      <c r="I223" s="39">
        <v>1</v>
      </c>
    </row>
    <row r="224" spans="1:13" ht="17" x14ac:dyDescent="0.2">
      <c r="A224" s="41" t="s">
        <v>359</v>
      </c>
      <c r="B224" s="42" t="s">
        <v>105</v>
      </c>
      <c r="C224" s="43">
        <f t="shared" si="6"/>
        <v>0</v>
      </c>
      <c r="D224" s="39" t="str">
        <f t="shared" si="7"/>
        <v>Sub-Saharian Africa</v>
      </c>
      <c r="M224" s="39">
        <v>1</v>
      </c>
    </row>
    <row r="225" spans="1:13" ht="17" x14ac:dyDescent="0.2">
      <c r="A225" s="41" t="s">
        <v>360</v>
      </c>
      <c r="B225" s="42">
        <v>138039</v>
      </c>
      <c r="C225" s="43">
        <f t="shared" si="6"/>
        <v>1.1347148227430919E-2</v>
      </c>
      <c r="D225" s="39" t="str">
        <f t="shared" si="7"/>
        <v>North America</v>
      </c>
      <c r="E225" s="39">
        <v>1</v>
      </c>
    </row>
    <row r="226" spans="1:13" ht="17" x14ac:dyDescent="0.2">
      <c r="A226" s="41" t="s">
        <v>361</v>
      </c>
      <c r="B226" s="42" t="s">
        <v>105</v>
      </c>
      <c r="C226" s="43">
        <f t="shared" si="6"/>
        <v>0</v>
      </c>
      <c r="D226" s="39" t="str">
        <f t="shared" si="7"/>
        <v>North America</v>
      </c>
      <c r="E226" s="39">
        <v>1</v>
      </c>
    </row>
    <row r="227" spans="1:13" ht="17" x14ac:dyDescent="0.2">
      <c r="A227" s="41" t="s">
        <v>187</v>
      </c>
      <c r="B227" s="42">
        <v>3422</v>
      </c>
      <c r="C227" s="43">
        <f t="shared" si="6"/>
        <v>2.8129688880873234E-4</v>
      </c>
      <c r="D227" s="39" t="str">
        <f t="shared" si="7"/>
        <v>Latin America</v>
      </c>
      <c r="F227" s="39">
        <v>1</v>
      </c>
    </row>
    <row r="228" spans="1:13" ht="17" x14ac:dyDescent="0.2">
      <c r="A228" s="41" t="s">
        <v>215</v>
      </c>
      <c r="B228" s="42">
        <v>42412</v>
      </c>
      <c r="C228" s="43">
        <f t="shared" si="6"/>
        <v>3.4863716096306123E-3</v>
      </c>
      <c r="D228" s="39" t="str">
        <f t="shared" si="7"/>
        <v>Asia</v>
      </c>
      <c r="G228" s="39">
        <v>1</v>
      </c>
    </row>
    <row r="229" spans="1:13" ht="17" x14ac:dyDescent="0.2">
      <c r="A229" s="41" t="s">
        <v>302</v>
      </c>
      <c r="B229" s="42" t="s">
        <v>105</v>
      </c>
      <c r="C229" s="43">
        <f t="shared" si="6"/>
        <v>0</v>
      </c>
      <c r="D229" s="39" t="str">
        <f t="shared" si="7"/>
        <v>Oceania</v>
      </c>
      <c r="K229" s="39">
        <v>1</v>
      </c>
    </row>
    <row r="230" spans="1:13" ht="17" x14ac:dyDescent="0.2">
      <c r="A230" s="41" t="s">
        <v>362</v>
      </c>
      <c r="B230" s="42">
        <v>9130</v>
      </c>
      <c r="C230" s="43">
        <f t="shared" si="6"/>
        <v>7.5050864839968626E-4</v>
      </c>
      <c r="D230" s="39" t="str">
        <f t="shared" si="7"/>
        <v>Latin America</v>
      </c>
      <c r="F230" s="39">
        <v>1</v>
      </c>
    </row>
    <row r="231" spans="1:13" ht="17" x14ac:dyDescent="0.2">
      <c r="A231" s="41" t="s">
        <v>195</v>
      </c>
      <c r="B231" s="42">
        <v>113338</v>
      </c>
      <c r="C231" s="43">
        <f t="shared" si="6"/>
        <v>9.3166647527189086E-3</v>
      </c>
      <c r="D231" s="39" t="str">
        <f t="shared" si="7"/>
        <v>Asia</v>
      </c>
      <c r="G231" s="39">
        <v>1</v>
      </c>
    </row>
    <row r="232" spans="1:13" ht="17" x14ac:dyDescent="0.2">
      <c r="A232" s="41" t="s">
        <v>363</v>
      </c>
      <c r="B232" s="42" t="s">
        <v>105</v>
      </c>
      <c r="C232" s="43">
        <f t="shared" si="6"/>
        <v>0</v>
      </c>
      <c r="D232" s="39" t="b">
        <f t="shared" si="7"/>
        <v>0</v>
      </c>
    </row>
    <row r="233" spans="1:13" ht="17" x14ac:dyDescent="0.2">
      <c r="A233" s="41" t="s">
        <v>364</v>
      </c>
      <c r="B233" s="42" t="s">
        <v>105</v>
      </c>
      <c r="C233" s="43">
        <f t="shared" si="6"/>
        <v>0</v>
      </c>
      <c r="D233" s="39" t="str">
        <f t="shared" si="7"/>
        <v>North Africa</v>
      </c>
      <c r="L233" s="39">
        <v>1</v>
      </c>
    </row>
    <row r="234" spans="1:13" ht="17" x14ac:dyDescent="0.2">
      <c r="A234" s="41" t="s">
        <v>263</v>
      </c>
      <c r="B234" s="42">
        <v>2901</v>
      </c>
      <c r="C234" s="43">
        <f t="shared" si="6"/>
        <v>2.384693963863625E-4</v>
      </c>
      <c r="D234" s="39" t="str">
        <f t="shared" si="7"/>
        <v>Asia</v>
      </c>
      <c r="G234" s="39">
        <v>1</v>
      </c>
    </row>
    <row r="235" spans="1:13" ht="17" x14ac:dyDescent="0.2">
      <c r="A235" s="41" t="s">
        <v>244</v>
      </c>
      <c r="B235" s="42">
        <v>1009</v>
      </c>
      <c r="C235" s="43">
        <f t="shared" si="6"/>
        <v>8.2942302983054044E-5</v>
      </c>
      <c r="D235" s="39" t="str">
        <f t="shared" si="7"/>
        <v>Sub-Saharian Africa</v>
      </c>
      <c r="M235" s="39">
        <v>1</v>
      </c>
    </row>
    <row r="236" spans="1:13" ht="17" x14ac:dyDescent="0.2">
      <c r="A236" s="41" t="s">
        <v>245</v>
      </c>
      <c r="B236" s="42" t="s">
        <v>105</v>
      </c>
      <c r="C236" s="43">
        <f t="shared" si="6"/>
        <v>0</v>
      </c>
      <c r="D236" s="39" t="str">
        <f t="shared" si="7"/>
        <v>Sub-Saharian Africa</v>
      </c>
      <c r="M236" s="39">
        <v>1</v>
      </c>
    </row>
    <row r="237" spans="1:13" x14ac:dyDescent="0.2">
      <c r="C237" s="40">
        <f>SUM(C2:C236)</f>
        <v>1.9999999999999993</v>
      </c>
    </row>
  </sheetData>
  <pageMargins left="0.7" right="0.7" top="0.75" bottom="0.75" header="0.3" footer="0.3"/>
  <pageSetup orientation="portrait" horizontalDpi="0" verticalDpi="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0919E-EC77-8D4C-84A6-DAE652FBA215}">
  <dimension ref="A1:B14"/>
  <sheetViews>
    <sheetView workbookViewId="0"/>
  </sheetViews>
  <sheetFormatPr baseColWidth="10" defaultRowHeight="13" x14ac:dyDescent="0.15"/>
  <cols>
    <col min="1" max="1" width="16.83203125" style="31" bestFit="1" customWidth="1"/>
    <col min="2" max="2" width="12.1640625" style="31" bestFit="1" customWidth="1"/>
    <col min="3" max="16384" width="10.83203125" style="31"/>
  </cols>
  <sheetData>
    <row r="1" spans="1:2" x14ac:dyDescent="0.15">
      <c r="A1" s="55" t="s">
        <v>365</v>
      </c>
    </row>
    <row r="3" spans="1:2" x14ac:dyDescent="0.15">
      <c r="A3" s="31" t="s">
        <v>317</v>
      </c>
      <c r="B3" s="31" t="s">
        <v>318</v>
      </c>
    </row>
    <row r="4" spans="1:2" x14ac:dyDescent="0.15">
      <c r="A4" s="36"/>
      <c r="B4" s="38">
        <v>0</v>
      </c>
    </row>
    <row r="5" spans="1:2" x14ac:dyDescent="0.15">
      <c r="A5" s="36" t="s">
        <v>97</v>
      </c>
      <c r="B5" s="37">
        <v>0.12410634601709516</v>
      </c>
    </row>
    <row r="6" spans="1:2" x14ac:dyDescent="0.15">
      <c r="A6" s="36" t="s">
        <v>100</v>
      </c>
      <c r="B6" s="37">
        <v>0.22165601599748017</v>
      </c>
    </row>
    <row r="7" spans="1:2" x14ac:dyDescent="0.15">
      <c r="A7" s="36" t="s">
        <v>96</v>
      </c>
      <c r="B7" s="37">
        <v>5.5225191258656152E-2</v>
      </c>
    </row>
    <row r="8" spans="1:2" x14ac:dyDescent="0.15">
      <c r="A8" s="36" t="s">
        <v>98</v>
      </c>
      <c r="B8" s="37">
        <v>0.23810270935843039</v>
      </c>
    </row>
    <row r="9" spans="1:2" x14ac:dyDescent="0.15">
      <c r="A9" s="36" t="s">
        <v>102</v>
      </c>
      <c r="B9" s="37">
        <v>1.2042852438518038E-2</v>
      </c>
    </row>
    <row r="10" spans="1:2" x14ac:dyDescent="0.15">
      <c r="A10" s="36" t="s">
        <v>95</v>
      </c>
      <c r="B10" s="37">
        <v>1.3787207742933093E-2</v>
      </c>
    </row>
    <row r="11" spans="1:2" x14ac:dyDescent="0.15">
      <c r="A11" s="36" t="s">
        <v>101</v>
      </c>
      <c r="B11" s="37">
        <v>3.1289820696501261E-3</v>
      </c>
    </row>
    <row r="12" spans="1:2" x14ac:dyDescent="0.15">
      <c r="A12" s="36" t="s">
        <v>103</v>
      </c>
      <c r="B12" s="37">
        <v>9.0753007879427125E-2</v>
      </c>
    </row>
    <row r="13" spans="1:2" x14ac:dyDescent="0.15">
      <c r="A13" s="36" t="s">
        <v>99</v>
      </c>
      <c r="B13" s="37">
        <v>0.23636193344246487</v>
      </c>
    </row>
    <row r="14" spans="1:2" x14ac:dyDescent="0.15">
      <c r="A14" s="36" t="s">
        <v>319</v>
      </c>
      <c r="B14" s="37">
        <v>0.99516424620465505</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95FCF-A501-B44E-B6D5-1433BB925895}">
  <dimension ref="A1:M222"/>
  <sheetViews>
    <sheetView workbookViewId="0">
      <pane ySplit="1" topLeftCell="A173" activePane="bottomLeft" state="frozen"/>
      <selection pane="bottomLeft" sqref="A1:D216"/>
    </sheetView>
  </sheetViews>
  <sheetFormatPr baseColWidth="10" defaultRowHeight="13" x14ac:dyDescent="0.15"/>
  <cols>
    <col min="1" max="1" width="30.33203125" style="31" bestFit="1" customWidth="1"/>
    <col min="2" max="4" width="10.83203125" style="31"/>
    <col min="5" max="5" width="11.83203125" style="31" bestFit="1" customWidth="1"/>
    <col min="6" max="6" width="12.83203125" style="31" bestFit="1" customWidth="1"/>
    <col min="7" max="16384" width="10.83203125" style="31"/>
  </cols>
  <sheetData>
    <row r="1" spans="1:13" x14ac:dyDescent="0.15">
      <c r="A1" s="31" t="s">
        <v>91</v>
      </c>
      <c r="B1" s="31" t="s">
        <v>92</v>
      </c>
      <c r="C1" s="31" t="s">
        <v>93</v>
      </c>
      <c r="D1" s="31" t="s">
        <v>94</v>
      </c>
      <c r="E1" s="31" t="s">
        <v>95</v>
      </c>
      <c r="F1" s="31" t="s">
        <v>96</v>
      </c>
      <c r="G1" s="31" t="s">
        <v>97</v>
      </c>
      <c r="H1" s="31" t="s">
        <v>98</v>
      </c>
      <c r="I1" s="31" t="s">
        <v>99</v>
      </c>
      <c r="J1" s="31" t="s">
        <v>100</v>
      </c>
      <c r="K1" s="31" t="s">
        <v>101</v>
      </c>
      <c r="L1" s="31" t="s">
        <v>102</v>
      </c>
      <c r="M1" s="31" t="s">
        <v>103</v>
      </c>
    </row>
    <row r="2" spans="1:13" ht="16" x14ac:dyDescent="0.2">
      <c r="A2" s="32" t="s">
        <v>104</v>
      </c>
      <c r="B2" s="31" t="s">
        <v>105</v>
      </c>
      <c r="C2" s="33" t="str">
        <f t="shared" ref="C2:C65" si="0">IF(B2="..","",B2/$B$217)</f>
        <v/>
      </c>
      <c r="D2" s="34" t="str">
        <f>IF(E2=1,$E$1,IF(F2=1,$F$1,IF(G2=1,$G$1,IF(H2=1,$H$1,IF(I2=1,$I$1,IF(J2=1,$J$1,IF(K2=1,$K$1,IF(L2=1,$L$1,IF(M2=1,$M$1,"")))))))))</f>
        <v/>
      </c>
    </row>
    <row r="3" spans="1:13" ht="16" x14ac:dyDescent="0.2">
      <c r="A3" s="32" t="s">
        <v>106</v>
      </c>
      <c r="B3" s="31" t="s">
        <v>105</v>
      </c>
      <c r="C3" s="33" t="str">
        <f t="shared" si="0"/>
        <v/>
      </c>
      <c r="D3" s="34" t="str">
        <f t="shared" ref="D3:D66" si="1">IF(E3=1,$E$1,IF(F3=1,$F$1,IF(G3=1,$G$1,IF(H3=1,$H$1,IF(I3=1,$I$1,IF(J3=1,$J$1,IF(K3=1,$K$1,IF(L3=1,$L$1,IF(M3=1,$M$1,"")))))))))</f>
        <v/>
      </c>
    </row>
    <row r="4" spans="1:13" ht="16" x14ac:dyDescent="0.2">
      <c r="A4" s="32" t="s">
        <v>107</v>
      </c>
      <c r="B4" s="31" t="s">
        <v>105</v>
      </c>
      <c r="C4" s="33" t="str">
        <f t="shared" si="0"/>
        <v/>
      </c>
      <c r="D4" s="34" t="str">
        <f t="shared" si="1"/>
        <v/>
      </c>
    </row>
    <row r="5" spans="1:13" ht="16" x14ac:dyDescent="0.2">
      <c r="A5" s="32" t="s">
        <v>111</v>
      </c>
      <c r="B5" s="31" t="s">
        <v>105</v>
      </c>
      <c r="C5" s="33" t="str">
        <f t="shared" si="0"/>
        <v/>
      </c>
      <c r="D5" s="34" t="str">
        <f t="shared" si="1"/>
        <v/>
      </c>
    </row>
    <row r="6" spans="1:13" ht="16" x14ac:dyDescent="0.2">
      <c r="A6" s="32" t="s">
        <v>112</v>
      </c>
      <c r="B6" s="31" t="s">
        <v>105</v>
      </c>
      <c r="C6" s="33" t="str">
        <f t="shared" si="0"/>
        <v/>
      </c>
      <c r="D6" s="34" t="str">
        <f t="shared" si="1"/>
        <v/>
      </c>
    </row>
    <row r="7" spans="1:13" ht="16" x14ac:dyDescent="0.2">
      <c r="A7" s="32" t="s">
        <v>114</v>
      </c>
      <c r="B7" s="31" t="s">
        <v>105</v>
      </c>
      <c r="C7" s="33" t="str">
        <f t="shared" si="0"/>
        <v/>
      </c>
      <c r="D7" s="34" t="str">
        <f t="shared" si="1"/>
        <v/>
      </c>
    </row>
    <row r="8" spans="1:13" ht="16" x14ac:dyDescent="0.2">
      <c r="A8" s="32" t="s">
        <v>115</v>
      </c>
      <c r="B8" s="31" t="s">
        <v>105</v>
      </c>
      <c r="C8" s="33" t="str">
        <f t="shared" si="0"/>
        <v/>
      </c>
      <c r="D8" s="34" t="str">
        <f t="shared" si="1"/>
        <v/>
      </c>
    </row>
    <row r="9" spans="1:13" ht="16" x14ac:dyDescent="0.2">
      <c r="A9" s="32" t="s">
        <v>116</v>
      </c>
      <c r="B9" s="31" t="s">
        <v>105</v>
      </c>
      <c r="C9" s="33" t="str">
        <f t="shared" si="0"/>
        <v/>
      </c>
      <c r="D9" s="34" t="str">
        <f t="shared" si="1"/>
        <v/>
      </c>
    </row>
    <row r="10" spans="1:13" ht="16" x14ac:dyDescent="0.2">
      <c r="A10" s="32" t="s">
        <v>117</v>
      </c>
      <c r="B10" s="31" t="s">
        <v>105</v>
      </c>
      <c r="C10" s="33" t="str">
        <f t="shared" si="0"/>
        <v/>
      </c>
      <c r="D10" s="34" t="str">
        <f t="shared" si="1"/>
        <v/>
      </c>
    </row>
    <row r="11" spans="1:13" ht="16" x14ac:dyDescent="0.2">
      <c r="A11" s="32" t="s">
        <v>118</v>
      </c>
      <c r="B11" s="31" t="s">
        <v>105</v>
      </c>
      <c r="C11" s="33" t="str">
        <f t="shared" si="0"/>
        <v/>
      </c>
      <c r="D11" s="34" t="str">
        <f t="shared" si="1"/>
        <v/>
      </c>
    </row>
    <row r="12" spans="1:13" ht="16" x14ac:dyDescent="0.2">
      <c r="A12" s="32" t="s">
        <v>29</v>
      </c>
      <c r="B12" s="31" t="s">
        <v>105</v>
      </c>
      <c r="C12" s="33" t="str">
        <f t="shared" si="0"/>
        <v/>
      </c>
      <c r="D12" s="34" t="str">
        <f t="shared" si="1"/>
        <v/>
      </c>
    </row>
    <row r="13" spans="1:13" ht="16" x14ac:dyDescent="0.2">
      <c r="A13" s="32" t="s">
        <v>120</v>
      </c>
      <c r="B13" s="31" t="s">
        <v>105</v>
      </c>
      <c r="C13" s="33" t="str">
        <f t="shared" si="0"/>
        <v/>
      </c>
      <c r="D13" s="34" t="str">
        <f t="shared" si="1"/>
        <v/>
      </c>
    </row>
    <row r="14" spans="1:13" ht="16" x14ac:dyDescent="0.2">
      <c r="A14" s="32" t="s">
        <v>121</v>
      </c>
      <c r="B14" s="31" t="s">
        <v>105</v>
      </c>
      <c r="C14" s="33" t="str">
        <f t="shared" si="0"/>
        <v/>
      </c>
      <c r="D14" s="34" t="str">
        <f t="shared" si="1"/>
        <v/>
      </c>
    </row>
    <row r="15" spans="1:13" ht="16" x14ac:dyDescent="0.2">
      <c r="A15" s="32" t="s">
        <v>310</v>
      </c>
      <c r="B15" s="31" t="s">
        <v>105</v>
      </c>
      <c r="C15" s="33" t="str">
        <f t="shared" si="0"/>
        <v/>
      </c>
      <c r="D15" s="34" t="str">
        <f t="shared" si="1"/>
        <v/>
      </c>
    </row>
    <row r="16" spans="1:13" ht="16" x14ac:dyDescent="0.2">
      <c r="A16" s="32" t="s">
        <v>122</v>
      </c>
      <c r="B16" s="31" t="s">
        <v>105</v>
      </c>
      <c r="C16" s="33" t="str">
        <f t="shared" si="0"/>
        <v/>
      </c>
      <c r="D16" s="34" t="str">
        <f t="shared" si="1"/>
        <v/>
      </c>
    </row>
    <row r="17" spans="1:13" ht="16" x14ac:dyDescent="0.2">
      <c r="A17" s="32" t="s">
        <v>89</v>
      </c>
      <c r="B17" s="31">
        <v>156045</v>
      </c>
      <c r="C17" s="33">
        <f t="shared" si="0"/>
        <v>9.3090945101726219E-2</v>
      </c>
      <c r="D17" s="34" t="str">
        <f t="shared" si="1"/>
        <v>West Europe</v>
      </c>
      <c r="I17" s="31">
        <v>1</v>
      </c>
    </row>
    <row r="18" spans="1:13" ht="16" x14ac:dyDescent="0.2">
      <c r="A18" s="32" t="s">
        <v>201</v>
      </c>
      <c r="B18" s="31">
        <v>131888</v>
      </c>
      <c r="C18" s="33">
        <f t="shared" si="0"/>
        <v>7.8679730639087883E-2</v>
      </c>
      <c r="D18" s="34" t="str">
        <f t="shared" si="1"/>
        <v>Middle-East</v>
      </c>
      <c r="H18" s="31">
        <v>1</v>
      </c>
    </row>
    <row r="19" spans="1:13" ht="16" x14ac:dyDescent="0.2">
      <c r="A19" s="32" t="s">
        <v>190</v>
      </c>
      <c r="B19" s="31">
        <v>98216</v>
      </c>
      <c r="C19" s="33">
        <f t="shared" si="0"/>
        <v>5.8592202660201494E-2</v>
      </c>
      <c r="D19" s="34" t="str">
        <f t="shared" si="1"/>
        <v>Middle-East</v>
      </c>
      <c r="H19" s="31">
        <v>1</v>
      </c>
    </row>
    <row r="20" spans="1:13" ht="16" x14ac:dyDescent="0.2">
      <c r="A20" s="32" t="s">
        <v>131</v>
      </c>
      <c r="B20" s="31">
        <v>85517</v>
      </c>
      <c r="C20" s="33">
        <f t="shared" si="0"/>
        <v>5.1016427006724478E-2</v>
      </c>
      <c r="D20" s="34" t="str">
        <f t="shared" si="1"/>
        <v>East Europe</v>
      </c>
      <c r="J20" s="31">
        <v>1</v>
      </c>
    </row>
    <row r="21" spans="1:13" ht="16" x14ac:dyDescent="0.2">
      <c r="A21" s="32" t="s">
        <v>165</v>
      </c>
      <c r="B21" s="31">
        <v>69067</v>
      </c>
      <c r="C21" s="33">
        <f t="shared" si="0"/>
        <v>4.1202937007535807E-2</v>
      </c>
      <c r="D21" s="34" t="str">
        <f t="shared" si="1"/>
        <v>Middle-East</v>
      </c>
      <c r="H21" s="31">
        <v>1</v>
      </c>
    </row>
    <row r="22" spans="1:13" ht="16" x14ac:dyDescent="0.2">
      <c r="A22" s="32" t="s">
        <v>110</v>
      </c>
      <c r="B22" s="31">
        <v>67190</v>
      </c>
      <c r="C22" s="33">
        <f t="shared" si="0"/>
        <v>4.0083184987567591E-2</v>
      </c>
      <c r="D22" s="34" t="str">
        <f t="shared" si="1"/>
        <v>East Europe</v>
      </c>
      <c r="J22" s="31">
        <v>1</v>
      </c>
    </row>
    <row r="23" spans="1:13" ht="16" x14ac:dyDescent="0.2">
      <c r="A23" s="32" t="s">
        <v>177</v>
      </c>
      <c r="B23" s="31">
        <v>60623</v>
      </c>
      <c r="C23" s="33">
        <f t="shared" si="0"/>
        <v>3.6165544329532819E-2</v>
      </c>
      <c r="D23" s="34" t="str">
        <f t="shared" si="1"/>
        <v>Sub-Saharian Africa</v>
      </c>
      <c r="M23" s="31">
        <v>1</v>
      </c>
    </row>
    <row r="24" spans="1:13" ht="16" x14ac:dyDescent="0.2">
      <c r="A24" s="32" t="s">
        <v>175</v>
      </c>
      <c r="B24" s="31">
        <v>57705</v>
      </c>
      <c r="C24" s="33">
        <f t="shared" si="0"/>
        <v>3.4424768413567314E-2</v>
      </c>
      <c r="D24" s="34" t="str">
        <f t="shared" si="1"/>
        <v>East Europe</v>
      </c>
      <c r="J24" s="31">
        <v>1</v>
      </c>
    </row>
    <row r="25" spans="1:13" ht="16" x14ac:dyDescent="0.2">
      <c r="A25" s="32" t="s">
        <v>81</v>
      </c>
      <c r="B25" s="31">
        <v>49586</v>
      </c>
      <c r="C25" s="33">
        <f t="shared" si="0"/>
        <v>2.9581259276581732E-2</v>
      </c>
      <c r="D25" s="34" t="str">
        <f t="shared" si="1"/>
        <v>West Europe</v>
      </c>
      <c r="I25" s="31">
        <v>1</v>
      </c>
    </row>
    <row r="26" spans="1:13" ht="16" x14ac:dyDescent="0.2">
      <c r="A26" s="32" t="s">
        <v>162</v>
      </c>
      <c r="B26" s="31">
        <v>46373</v>
      </c>
      <c r="C26" s="33">
        <f t="shared" si="0"/>
        <v>2.7664496761846583E-2</v>
      </c>
      <c r="D26" s="34" t="str">
        <f t="shared" si="1"/>
        <v>Middle-East</v>
      </c>
      <c r="H26" s="31">
        <v>1</v>
      </c>
    </row>
    <row r="27" spans="1:13" ht="16" x14ac:dyDescent="0.2">
      <c r="A27" s="32" t="s">
        <v>223</v>
      </c>
      <c r="B27" s="31">
        <v>42074</v>
      </c>
      <c r="C27" s="33">
        <f t="shared" si="0"/>
        <v>2.5099864937742505E-2</v>
      </c>
      <c r="D27" s="34" t="str">
        <f t="shared" si="1"/>
        <v>West Europe</v>
      </c>
      <c r="I27" s="31">
        <v>1</v>
      </c>
    </row>
    <row r="28" spans="1:13" ht="16" x14ac:dyDescent="0.2">
      <c r="A28" s="32" t="s">
        <v>209</v>
      </c>
      <c r="B28" s="31">
        <v>41870</v>
      </c>
      <c r="C28" s="33">
        <f t="shared" si="0"/>
        <v>2.4978165730457733E-2</v>
      </c>
      <c r="D28" s="34" t="str">
        <f t="shared" si="1"/>
        <v>West Europe</v>
      </c>
      <c r="I28" s="31">
        <v>1</v>
      </c>
    </row>
    <row r="29" spans="1:13" ht="16" x14ac:dyDescent="0.2">
      <c r="A29" s="32" t="s">
        <v>181</v>
      </c>
      <c r="B29" s="31">
        <v>38792</v>
      </c>
      <c r="C29" s="33">
        <f t="shared" si="0"/>
        <v>2.3141939455837507E-2</v>
      </c>
      <c r="D29" s="34" t="str">
        <f t="shared" si="1"/>
        <v>Asia</v>
      </c>
      <c r="G29" s="31">
        <v>1</v>
      </c>
    </row>
    <row r="30" spans="1:13" ht="16" x14ac:dyDescent="0.2">
      <c r="A30" s="32" t="s">
        <v>183</v>
      </c>
      <c r="B30" s="31">
        <v>31267</v>
      </c>
      <c r="C30" s="33">
        <f t="shared" si="0"/>
        <v>1.865278977535758E-2</v>
      </c>
      <c r="D30" s="34" t="str">
        <f t="shared" si="1"/>
        <v>Asia</v>
      </c>
      <c r="G30" s="31">
        <v>1</v>
      </c>
    </row>
    <row r="31" spans="1:13" ht="16" x14ac:dyDescent="0.2">
      <c r="A31" s="32" t="s">
        <v>172</v>
      </c>
      <c r="B31" s="31">
        <v>28616</v>
      </c>
      <c r="C31" s="33">
        <f t="shared" si="0"/>
        <v>1.7071296645397145E-2</v>
      </c>
      <c r="D31" s="34" t="str">
        <f t="shared" si="1"/>
        <v>Sub-Saharian Africa</v>
      </c>
      <c r="M31" s="31">
        <v>1</v>
      </c>
    </row>
    <row r="32" spans="1:13" ht="16" x14ac:dyDescent="0.2">
      <c r="A32" s="32" t="s">
        <v>127</v>
      </c>
      <c r="B32" s="31">
        <v>28410</v>
      </c>
      <c r="C32" s="33">
        <f t="shared" si="0"/>
        <v>1.6948404308629188E-2</v>
      </c>
      <c r="D32" s="34" t="str">
        <f t="shared" si="1"/>
        <v>Asia</v>
      </c>
      <c r="G32" s="31">
        <v>1</v>
      </c>
    </row>
    <row r="33" spans="1:13" ht="16" x14ac:dyDescent="0.2">
      <c r="A33" s="32" t="s">
        <v>173</v>
      </c>
      <c r="B33" s="31">
        <v>28072</v>
      </c>
      <c r="C33" s="33">
        <f t="shared" si="0"/>
        <v>1.6746765425971089E-2</v>
      </c>
      <c r="D33" s="34" t="str">
        <f t="shared" si="1"/>
        <v>Latin America</v>
      </c>
      <c r="F33" s="31">
        <v>1</v>
      </c>
    </row>
    <row r="34" spans="1:13" ht="16" x14ac:dyDescent="0.2">
      <c r="A34" s="32" t="s">
        <v>123</v>
      </c>
      <c r="B34" s="31">
        <v>26358</v>
      </c>
      <c r="C34" s="33">
        <f t="shared" si="0"/>
        <v>1.572425345888237E-2</v>
      </c>
      <c r="D34" s="34" t="str">
        <f t="shared" si="1"/>
        <v>East Europe</v>
      </c>
      <c r="J34" s="31">
        <v>1</v>
      </c>
    </row>
    <row r="35" spans="1:13" ht="16" x14ac:dyDescent="0.2">
      <c r="A35" s="32" t="s">
        <v>188</v>
      </c>
      <c r="B35" s="31">
        <v>26159</v>
      </c>
      <c r="C35" s="33">
        <f t="shared" si="0"/>
        <v>1.5605537075305561E-2</v>
      </c>
      <c r="D35" s="34" t="str">
        <f t="shared" si="1"/>
        <v>Middle-East</v>
      </c>
      <c r="H35" s="31">
        <v>1</v>
      </c>
    </row>
    <row r="36" spans="1:13" ht="16" x14ac:dyDescent="0.2">
      <c r="A36" s="32" t="s">
        <v>30</v>
      </c>
      <c r="B36" s="31">
        <v>25266</v>
      </c>
      <c r="C36" s="33">
        <f t="shared" si="0"/>
        <v>1.5072804761063889E-2</v>
      </c>
      <c r="D36" s="34" t="str">
        <f t="shared" si="1"/>
        <v>West Europe</v>
      </c>
      <c r="I36" s="31">
        <v>1</v>
      </c>
    </row>
    <row r="37" spans="1:13" ht="16" x14ac:dyDescent="0.2">
      <c r="A37" s="32" t="s">
        <v>129</v>
      </c>
      <c r="B37" s="31">
        <v>23237</v>
      </c>
      <c r="C37" s="33">
        <f t="shared" si="0"/>
        <v>1.3862374900373687E-2</v>
      </c>
      <c r="D37" s="34" t="str">
        <f t="shared" si="1"/>
        <v>Asia</v>
      </c>
      <c r="G37" s="31">
        <v>1</v>
      </c>
    </row>
    <row r="38" spans="1:13" ht="16" x14ac:dyDescent="0.2">
      <c r="A38" s="32" t="s">
        <v>146</v>
      </c>
      <c r="B38" s="31">
        <v>19515</v>
      </c>
      <c r="C38" s="33">
        <f t="shared" si="0"/>
        <v>1.1641960932168202E-2</v>
      </c>
      <c r="D38" s="34" t="str">
        <f t="shared" si="1"/>
        <v>North America</v>
      </c>
      <c r="E38" s="31">
        <v>1</v>
      </c>
    </row>
    <row r="39" spans="1:13" ht="16" x14ac:dyDescent="0.2">
      <c r="A39" s="32" t="s">
        <v>141</v>
      </c>
      <c r="B39" s="31">
        <v>19450</v>
      </c>
      <c r="C39" s="33">
        <f t="shared" si="0"/>
        <v>1.1603184223964721E-2</v>
      </c>
      <c r="D39" s="34" t="str">
        <f t="shared" si="1"/>
        <v>East Europe</v>
      </c>
      <c r="J39" s="31">
        <v>1</v>
      </c>
    </row>
    <row r="40" spans="1:13" ht="16" x14ac:dyDescent="0.2">
      <c r="A40" s="32" t="s">
        <v>195</v>
      </c>
      <c r="B40" s="31">
        <v>17085</v>
      </c>
      <c r="C40" s="33">
        <f t="shared" si="0"/>
        <v>1.0192308610099602E-2</v>
      </c>
      <c r="D40" s="34" t="str">
        <f t="shared" si="1"/>
        <v>Asia</v>
      </c>
      <c r="G40" s="31">
        <v>1</v>
      </c>
    </row>
    <row r="41" spans="1:13" ht="16" x14ac:dyDescent="0.2">
      <c r="A41" s="32" t="s">
        <v>157</v>
      </c>
      <c r="B41" s="31">
        <v>16704</v>
      </c>
      <c r="C41" s="33">
        <f t="shared" si="0"/>
        <v>9.9650174435530446E-3</v>
      </c>
      <c r="D41" s="34" t="str">
        <f t="shared" si="1"/>
        <v>Sub-Saharian Africa</v>
      </c>
      <c r="M41" s="31">
        <v>1</v>
      </c>
    </row>
    <row r="42" spans="1:13" ht="16" x14ac:dyDescent="0.2">
      <c r="A42" s="32" t="s">
        <v>170</v>
      </c>
      <c r="B42" s="31">
        <v>16531</v>
      </c>
      <c r="C42" s="33">
        <f t="shared" si="0"/>
        <v>9.8618117432576254E-3</v>
      </c>
      <c r="D42" s="34" t="str">
        <f t="shared" si="1"/>
        <v>East Europe</v>
      </c>
      <c r="J42" s="31">
        <v>1</v>
      </c>
    </row>
    <row r="43" spans="1:13" ht="16" x14ac:dyDescent="0.2">
      <c r="A43" s="32" t="s">
        <v>164</v>
      </c>
      <c r="B43" s="31">
        <v>16025</v>
      </c>
      <c r="C43" s="33">
        <f t="shared" si="0"/>
        <v>9.5599499840120644E-3</v>
      </c>
      <c r="D43" s="34" t="str">
        <f t="shared" si="1"/>
        <v>West Europe</v>
      </c>
      <c r="I43" s="31">
        <v>1</v>
      </c>
    </row>
    <row r="44" spans="1:13" ht="16" x14ac:dyDescent="0.2">
      <c r="A44" s="32" t="s">
        <v>130</v>
      </c>
      <c r="B44" s="31">
        <v>12406</v>
      </c>
      <c r="C44" s="33">
        <f t="shared" si="0"/>
        <v>7.4009821841905573E-3</v>
      </c>
      <c r="D44" s="34" t="str">
        <f t="shared" si="1"/>
        <v>Asia</v>
      </c>
      <c r="G44" s="31">
        <v>1</v>
      </c>
    </row>
    <row r="45" spans="1:13" ht="16" x14ac:dyDescent="0.2">
      <c r="A45" s="32" t="s">
        <v>152</v>
      </c>
      <c r="B45" s="31">
        <v>11914</v>
      </c>
      <c r="C45" s="33">
        <f t="shared" si="0"/>
        <v>7.1074723313272851E-3</v>
      </c>
      <c r="D45" s="34" t="str">
        <f t="shared" si="1"/>
        <v>Latin America</v>
      </c>
      <c r="F45" s="31">
        <v>1</v>
      </c>
    </row>
    <row r="46" spans="1:13" ht="16" x14ac:dyDescent="0.2">
      <c r="A46" s="32" t="s">
        <v>137</v>
      </c>
      <c r="B46" s="31">
        <v>11469</v>
      </c>
      <c r="C46" s="33">
        <f t="shared" si="0"/>
        <v>6.8420010213188377E-3</v>
      </c>
      <c r="D46" s="34" t="str">
        <f t="shared" si="1"/>
        <v>Latin America</v>
      </c>
      <c r="F46" s="31">
        <v>1</v>
      </c>
    </row>
    <row r="47" spans="1:13" ht="16" x14ac:dyDescent="0.2">
      <c r="A47" s="32" t="s">
        <v>193</v>
      </c>
      <c r="B47" s="31">
        <v>11345</v>
      </c>
      <c r="C47" s="33">
        <f t="shared" si="0"/>
        <v>6.7680269933614277E-3</v>
      </c>
      <c r="D47" s="34" t="str">
        <f t="shared" si="1"/>
        <v>East Europe</v>
      </c>
      <c r="J47" s="31">
        <v>1</v>
      </c>
    </row>
    <row r="48" spans="1:13" ht="16" x14ac:dyDescent="0.2">
      <c r="A48" s="32" t="s">
        <v>28</v>
      </c>
      <c r="B48" s="31">
        <v>10769</v>
      </c>
      <c r="C48" s="33">
        <f t="shared" si="0"/>
        <v>6.4244057022044259E-3</v>
      </c>
      <c r="D48" s="34" t="str">
        <f t="shared" si="1"/>
        <v>West Europe</v>
      </c>
      <c r="I48" s="31">
        <v>1</v>
      </c>
    </row>
    <row r="49" spans="1:12" ht="16" x14ac:dyDescent="0.2">
      <c r="A49" s="32" t="s">
        <v>202</v>
      </c>
      <c r="B49" s="31">
        <v>10690</v>
      </c>
      <c r="C49" s="33">
        <f t="shared" si="0"/>
        <v>6.3772770876186569E-3</v>
      </c>
      <c r="D49" s="34" t="str">
        <f t="shared" si="1"/>
        <v>Asia</v>
      </c>
      <c r="G49" s="31">
        <v>1</v>
      </c>
    </row>
    <row r="50" spans="1:12" ht="16" x14ac:dyDescent="0.2">
      <c r="A50" s="32" t="s">
        <v>171</v>
      </c>
      <c r="B50" s="31">
        <v>10656</v>
      </c>
      <c r="C50" s="33">
        <f t="shared" si="0"/>
        <v>6.3569938864045279E-3</v>
      </c>
      <c r="D50" s="34" t="str">
        <f t="shared" si="1"/>
        <v>West Europe</v>
      </c>
      <c r="I50" s="31">
        <v>1</v>
      </c>
    </row>
    <row r="51" spans="1:12" ht="16" x14ac:dyDescent="0.2">
      <c r="A51" s="32" t="s">
        <v>230</v>
      </c>
      <c r="B51" s="31">
        <v>10303</v>
      </c>
      <c r="C51" s="33">
        <f t="shared" si="0"/>
        <v>6.146406532622546E-3</v>
      </c>
      <c r="D51" s="34" t="str">
        <f t="shared" si="1"/>
        <v>East Europe</v>
      </c>
      <c r="J51" s="31">
        <v>1</v>
      </c>
    </row>
    <row r="52" spans="1:12" ht="16" x14ac:dyDescent="0.2">
      <c r="A52" s="32" t="s">
        <v>155</v>
      </c>
      <c r="B52" s="31">
        <v>10199</v>
      </c>
      <c r="C52" s="33">
        <f t="shared" si="0"/>
        <v>6.0843637994969762E-3</v>
      </c>
      <c r="D52" s="34" t="str">
        <f t="shared" si="1"/>
        <v>West Europe</v>
      </c>
      <c r="I52" s="31">
        <v>1</v>
      </c>
    </row>
    <row r="53" spans="1:12" ht="16" x14ac:dyDescent="0.2">
      <c r="A53" s="32" t="s">
        <v>150</v>
      </c>
      <c r="B53" s="31">
        <v>10092</v>
      </c>
      <c r="C53" s="33">
        <f t="shared" si="0"/>
        <v>6.0205313721466312E-3</v>
      </c>
      <c r="D53" s="34" t="str">
        <f t="shared" si="1"/>
        <v>East Europe</v>
      </c>
      <c r="J53" s="31">
        <v>1</v>
      </c>
    </row>
    <row r="54" spans="1:12" ht="16" x14ac:dyDescent="0.2">
      <c r="A54" s="32" t="s">
        <v>27</v>
      </c>
      <c r="B54" s="31">
        <v>9525</v>
      </c>
      <c r="C54" s="33">
        <f t="shared" si="0"/>
        <v>5.6822791636639575E-3</v>
      </c>
      <c r="D54" s="34" t="str">
        <f t="shared" si="1"/>
        <v>West Europe</v>
      </c>
      <c r="I54" s="31">
        <v>1</v>
      </c>
    </row>
    <row r="55" spans="1:12" ht="16" x14ac:dyDescent="0.2">
      <c r="A55" s="32" t="s">
        <v>125</v>
      </c>
      <c r="B55" s="31">
        <v>9480</v>
      </c>
      <c r="C55" s="33">
        <f t="shared" si="0"/>
        <v>5.6554337502923166E-3</v>
      </c>
      <c r="D55" s="34" t="str">
        <f t="shared" si="1"/>
        <v>North Africa</v>
      </c>
      <c r="L55" s="31">
        <v>1</v>
      </c>
    </row>
    <row r="56" spans="1:12" ht="16" x14ac:dyDescent="0.2">
      <c r="A56" s="32" t="s">
        <v>145</v>
      </c>
      <c r="B56" s="31">
        <v>8757</v>
      </c>
      <c r="C56" s="33">
        <f t="shared" si="0"/>
        <v>5.2241174421212887E-3</v>
      </c>
      <c r="D56" s="34" t="str">
        <f t="shared" si="1"/>
        <v>East Europe</v>
      </c>
      <c r="J56" s="31">
        <v>1</v>
      </c>
    </row>
    <row r="57" spans="1:12" ht="16" x14ac:dyDescent="0.2">
      <c r="A57" s="32" t="s">
        <v>160</v>
      </c>
      <c r="B57" s="31">
        <v>8452</v>
      </c>
      <c r="C57" s="33">
        <f t="shared" si="0"/>
        <v>5.0421651959357237E-3</v>
      </c>
      <c r="D57" s="34" t="str">
        <f t="shared" si="1"/>
        <v>East Europe</v>
      </c>
      <c r="J57" s="31">
        <v>1</v>
      </c>
    </row>
    <row r="58" spans="1:12" ht="16" x14ac:dyDescent="0.2">
      <c r="A58" s="32" t="s">
        <v>132</v>
      </c>
      <c r="B58" s="31">
        <v>7509</v>
      </c>
      <c r="C58" s="33">
        <f t="shared" si="0"/>
        <v>4.479604644614452E-3</v>
      </c>
      <c r="D58" s="34" t="str">
        <f t="shared" si="1"/>
        <v>Latin America</v>
      </c>
      <c r="F58" s="31">
        <v>1</v>
      </c>
    </row>
    <row r="59" spans="1:12" ht="16" x14ac:dyDescent="0.2">
      <c r="A59" s="32" t="s">
        <v>134</v>
      </c>
      <c r="B59" s="31">
        <v>7363</v>
      </c>
      <c r="C59" s="33">
        <f t="shared" si="0"/>
        <v>4.3925061923420173E-3</v>
      </c>
      <c r="D59" s="34" t="str">
        <f t="shared" si="1"/>
        <v>Asia</v>
      </c>
      <c r="G59" s="31">
        <v>1</v>
      </c>
    </row>
    <row r="60" spans="1:12" ht="16" x14ac:dyDescent="0.2">
      <c r="A60" s="32" t="s">
        <v>135</v>
      </c>
      <c r="B60" s="31">
        <v>7341</v>
      </c>
      <c r="C60" s="33">
        <f t="shared" si="0"/>
        <v>4.3793817680269935E-3</v>
      </c>
      <c r="D60" s="34" t="str">
        <f t="shared" si="1"/>
        <v>Latin America</v>
      </c>
      <c r="F60" s="31">
        <v>1</v>
      </c>
    </row>
    <row r="61" spans="1:12" ht="16" x14ac:dyDescent="0.2">
      <c r="A61" s="32" t="s">
        <v>126</v>
      </c>
      <c r="B61" s="31">
        <v>7322</v>
      </c>
      <c r="C61" s="33">
        <f t="shared" si="0"/>
        <v>4.3680470379367448E-3</v>
      </c>
      <c r="D61" s="34" t="str">
        <f t="shared" si="1"/>
        <v>East Europe</v>
      </c>
      <c r="J61" s="31">
        <v>1</v>
      </c>
    </row>
    <row r="62" spans="1:12" ht="16" x14ac:dyDescent="0.2">
      <c r="A62" s="32" t="s">
        <v>206</v>
      </c>
      <c r="B62" s="31">
        <v>7026</v>
      </c>
      <c r="C62" s="33">
        <f t="shared" si="0"/>
        <v>4.191463874425508E-3</v>
      </c>
      <c r="D62" s="34" t="str">
        <f t="shared" si="1"/>
        <v>East Europe</v>
      </c>
      <c r="J62" s="31">
        <v>1</v>
      </c>
    </row>
    <row r="63" spans="1:12" ht="16" x14ac:dyDescent="0.2">
      <c r="A63" s="32" t="s">
        <v>139</v>
      </c>
      <c r="B63" s="31">
        <v>7025</v>
      </c>
      <c r="C63" s="33">
        <f t="shared" si="0"/>
        <v>4.1908673096839166E-3</v>
      </c>
      <c r="D63" s="34" t="str">
        <f t="shared" si="1"/>
        <v>Asia</v>
      </c>
      <c r="G63" s="31">
        <v>1</v>
      </c>
    </row>
    <row r="64" spans="1:12" ht="16" x14ac:dyDescent="0.2">
      <c r="A64" s="32" t="s">
        <v>142</v>
      </c>
      <c r="B64" s="31">
        <v>6541</v>
      </c>
      <c r="C64" s="33">
        <f t="shared" si="0"/>
        <v>3.9021299747533803E-3</v>
      </c>
      <c r="D64" s="34" t="str">
        <f t="shared" si="1"/>
        <v>East Europe</v>
      </c>
      <c r="J64" s="31">
        <v>1</v>
      </c>
    </row>
    <row r="65" spans="1:13" ht="16" x14ac:dyDescent="0.2">
      <c r="A65" s="32" t="s">
        <v>133</v>
      </c>
      <c r="B65" s="31">
        <v>6256</v>
      </c>
      <c r="C65" s="33">
        <f t="shared" si="0"/>
        <v>3.7321090233996554E-3</v>
      </c>
      <c r="D65" s="34" t="str">
        <f t="shared" si="1"/>
        <v>Middle-East</v>
      </c>
      <c r="H65" s="31">
        <v>1</v>
      </c>
    </row>
    <row r="66" spans="1:13" ht="16" x14ac:dyDescent="0.2">
      <c r="A66" s="32" t="s">
        <v>119</v>
      </c>
      <c r="B66" s="31">
        <v>6137</v>
      </c>
      <c r="C66" s="33">
        <f t="shared" ref="C66:C129" si="2">IF(B66="..","",B66/$B$217)</f>
        <v>3.6611178191502053E-3</v>
      </c>
      <c r="D66" s="34" t="str">
        <f t="shared" si="1"/>
        <v>East Europe</v>
      </c>
      <c r="J66" s="31">
        <v>1</v>
      </c>
    </row>
    <row r="67" spans="1:13" ht="16" x14ac:dyDescent="0.2">
      <c r="A67" s="32" t="s">
        <v>166</v>
      </c>
      <c r="B67" s="31">
        <v>5772</v>
      </c>
      <c r="C67" s="33">
        <f t="shared" si="2"/>
        <v>3.4433716884691196E-3</v>
      </c>
      <c r="D67" s="34" t="str">
        <f t="shared" ref="D67:D130" si="3">IF(E67=1,$E$1,IF(F67=1,$F$1,IF(G67=1,$G$1,IF(H67=1,$H$1,IF(I67=1,$I$1,IF(J67=1,$J$1,IF(K67=1,$K$1,IF(L67=1,$L$1,IF(M67=1,$M$1,"")))))))))</f>
        <v>West Europe</v>
      </c>
      <c r="I67" s="31">
        <v>1</v>
      </c>
    </row>
    <row r="68" spans="1:13" ht="16" x14ac:dyDescent="0.2">
      <c r="A68" s="32" t="s">
        <v>255</v>
      </c>
      <c r="B68" s="31">
        <v>5759</v>
      </c>
      <c r="C68" s="33">
        <f t="shared" si="2"/>
        <v>3.435616346828423E-3</v>
      </c>
      <c r="D68" s="34" t="str">
        <f t="shared" si="3"/>
        <v>Middle-East</v>
      </c>
      <c r="H68" s="31">
        <v>1</v>
      </c>
    </row>
    <row r="69" spans="1:13" ht="16" x14ac:dyDescent="0.2">
      <c r="A69" s="32" t="s">
        <v>109</v>
      </c>
      <c r="B69" s="31">
        <v>5722</v>
      </c>
      <c r="C69" s="33">
        <f t="shared" si="2"/>
        <v>3.4135434513895184E-3</v>
      </c>
      <c r="D69" s="34" t="str">
        <f t="shared" si="3"/>
        <v>East Europe</v>
      </c>
      <c r="J69" s="31">
        <v>1</v>
      </c>
    </row>
    <row r="70" spans="1:13" ht="16" x14ac:dyDescent="0.2">
      <c r="A70" s="32" t="s">
        <v>268</v>
      </c>
      <c r="B70" s="31">
        <v>5644</v>
      </c>
      <c r="C70" s="33">
        <f t="shared" si="2"/>
        <v>3.3670114015453413E-3</v>
      </c>
      <c r="D70" s="34" t="str">
        <f t="shared" si="3"/>
        <v>West Europe</v>
      </c>
      <c r="I70" s="31">
        <v>1</v>
      </c>
    </row>
    <row r="71" spans="1:13" ht="16" x14ac:dyDescent="0.2">
      <c r="A71" s="32" t="s">
        <v>108</v>
      </c>
      <c r="B71" s="31">
        <v>5293</v>
      </c>
      <c r="C71" s="33">
        <f t="shared" si="2"/>
        <v>3.1576171772465435E-3</v>
      </c>
      <c r="D71" s="34" t="str">
        <f t="shared" si="3"/>
        <v>East Europe</v>
      </c>
      <c r="J71" s="31">
        <v>1</v>
      </c>
    </row>
    <row r="72" spans="1:13" ht="16" x14ac:dyDescent="0.2">
      <c r="A72" s="32" t="s">
        <v>136</v>
      </c>
      <c r="B72" s="31">
        <v>4996</v>
      </c>
      <c r="C72" s="33">
        <f t="shared" si="2"/>
        <v>2.9804374489937144E-3</v>
      </c>
      <c r="D72" s="34" t="str">
        <f t="shared" si="3"/>
        <v>North Africa</v>
      </c>
      <c r="L72" s="31">
        <v>1</v>
      </c>
    </row>
    <row r="73" spans="1:13" ht="16" x14ac:dyDescent="0.2">
      <c r="A73" s="32" t="s">
        <v>186</v>
      </c>
      <c r="B73" s="31">
        <v>4884</v>
      </c>
      <c r="C73" s="33">
        <f t="shared" si="2"/>
        <v>2.9136221979354088E-3</v>
      </c>
      <c r="D73" s="34" t="str">
        <f t="shared" si="3"/>
        <v>Sub-Saharian Africa</v>
      </c>
      <c r="M73" s="31">
        <v>1</v>
      </c>
    </row>
    <row r="74" spans="1:13" ht="16" x14ac:dyDescent="0.2">
      <c r="A74" s="32" t="s">
        <v>144</v>
      </c>
      <c r="B74" s="31">
        <v>4669</v>
      </c>
      <c r="C74" s="33">
        <f t="shared" si="2"/>
        <v>2.7853607784931252E-3</v>
      </c>
      <c r="D74" s="34" t="str">
        <f t="shared" si="3"/>
        <v>Sub-Saharian Africa</v>
      </c>
      <c r="M74" s="31">
        <v>1</v>
      </c>
    </row>
    <row r="75" spans="1:13" ht="16" x14ac:dyDescent="0.2">
      <c r="A75" s="32" t="s">
        <v>167</v>
      </c>
      <c r="B75" s="31">
        <v>4450</v>
      </c>
      <c r="C75" s="33">
        <f t="shared" si="2"/>
        <v>2.6547131000844736E-3</v>
      </c>
      <c r="D75" s="34" t="str">
        <f t="shared" si="3"/>
        <v>Latin America</v>
      </c>
      <c r="F75" s="31">
        <v>1</v>
      </c>
    </row>
    <row r="76" spans="1:13" ht="16" x14ac:dyDescent="0.2">
      <c r="A76" s="32" t="s">
        <v>239</v>
      </c>
      <c r="B76" s="31">
        <v>4195</v>
      </c>
      <c r="C76" s="33">
        <f t="shared" si="2"/>
        <v>2.5025890909785094E-3</v>
      </c>
      <c r="D76" s="34" t="str">
        <f t="shared" si="3"/>
        <v>Sub-Saharian Africa</v>
      </c>
      <c r="M76" s="31">
        <v>1</v>
      </c>
    </row>
    <row r="77" spans="1:13" ht="16" x14ac:dyDescent="0.2">
      <c r="A77" s="32" t="s">
        <v>163</v>
      </c>
      <c r="B77" s="31">
        <v>3988</v>
      </c>
      <c r="C77" s="33">
        <f t="shared" si="2"/>
        <v>2.3791001894689621E-3</v>
      </c>
      <c r="D77" s="34" t="str">
        <f t="shared" si="3"/>
        <v>Oceania</v>
      </c>
      <c r="K77" s="31">
        <v>1</v>
      </c>
    </row>
    <row r="78" spans="1:13" ht="16" x14ac:dyDescent="0.2">
      <c r="A78" s="32" t="s">
        <v>210</v>
      </c>
      <c r="B78" s="31">
        <v>3898</v>
      </c>
      <c r="C78" s="33">
        <f t="shared" si="2"/>
        <v>2.3254093627256803E-3</v>
      </c>
      <c r="D78" s="34" t="str">
        <f t="shared" si="3"/>
        <v>Middle-East</v>
      </c>
      <c r="H78" s="31">
        <v>1</v>
      </c>
    </row>
    <row r="79" spans="1:13" ht="16" x14ac:dyDescent="0.2">
      <c r="A79" s="32" t="s">
        <v>203</v>
      </c>
      <c r="B79" s="31">
        <v>3803</v>
      </c>
      <c r="C79" s="33">
        <f t="shared" si="2"/>
        <v>2.2687357122744387E-3</v>
      </c>
      <c r="D79" s="34" t="str">
        <f t="shared" si="3"/>
        <v>Sub-Saharian Africa</v>
      </c>
      <c r="M79" s="31">
        <v>1</v>
      </c>
    </row>
    <row r="80" spans="1:13" ht="16" x14ac:dyDescent="0.2">
      <c r="A80" s="32" t="s">
        <v>235</v>
      </c>
      <c r="B80" s="31">
        <v>3768</v>
      </c>
      <c r="C80" s="33">
        <f t="shared" si="2"/>
        <v>2.2478559463187183E-3</v>
      </c>
      <c r="D80" s="34" t="str">
        <f t="shared" si="3"/>
        <v>Middle-East</v>
      </c>
      <c r="H80" s="31">
        <v>1</v>
      </c>
    </row>
    <row r="81" spans="1:13" ht="16" x14ac:dyDescent="0.2">
      <c r="A81" s="32" t="s">
        <v>211</v>
      </c>
      <c r="B81" s="31">
        <v>3763</v>
      </c>
      <c r="C81" s="33">
        <f t="shared" si="2"/>
        <v>2.244873122610758E-3</v>
      </c>
      <c r="D81" s="34" t="str">
        <f t="shared" si="3"/>
        <v>Sub-Saharian Africa</v>
      </c>
      <c r="M81" s="31">
        <v>1</v>
      </c>
    </row>
    <row r="82" spans="1:13" ht="16" x14ac:dyDescent="0.2">
      <c r="A82" s="32" t="s">
        <v>215</v>
      </c>
      <c r="B82" s="31">
        <v>3612</v>
      </c>
      <c r="C82" s="33">
        <f t="shared" si="2"/>
        <v>2.1547918466303636E-3</v>
      </c>
      <c r="D82" s="34" t="str">
        <f t="shared" si="3"/>
        <v>Asia</v>
      </c>
      <c r="G82" s="31">
        <v>1</v>
      </c>
    </row>
    <row r="83" spans="1:13" ht="16" x14ac:dyDescent="0.2">
      <c r="A83" s="32" t="s">
        <v>159</v>
      </c>
      <c r="B83" s="31">
        <v>3596</v>
      </c>
      <c r="C83" s="33">
        <f t="shared" si="2"/>
        <v>2.1452468107648914E-3</v>
      </c>
      <c r="D83" s="34" t="str">
        <f t="shared" si="3"/>
        <v>North America</v>
      </c>
      <c r="E83" s="31">
        <v>1</v>
      </c>
    </row>
    <row r="84" spans="1:13" ht="16" x14ac:dyDescent="0.2">
      <c r="A84" s="32" t="s">
        <v>90</v>
      </c>
      <c r="B84" s="31">
        <v>3584</v>
      </c>
      <c r="C84" s="33">
        <f t="shared" si="2"/>
        <v>2.1380880338657871E-3</v>
      </c>
      <c r="D84" s="34" t="str">
        <f t="shared" si="3"/>
        <v>West Europe</v>
      </c>
      <c r="I84" s="31">
        <v>1</v>
      </c>
    </row>
    <row r="85" spans="1:13" ht="16" x14ac:dyDescent="0.2">
      <c r="A85" s="32" t="s">
        <v>189</v>
      </c>
      <c r="B85" s="31">
        <v>3583</v>
      </c>
      <c r="C85" s="33">
        <f t="shared" si="2"/>
        <v>2.1374914691241953E-3</v>
      </c>
      <c r="D85" s="34" t="str">
        <f t="shared" si="3"/>
        <v>West Europe</v>
      </c>
      <c r="I85" s="31">
        <v>1</v>
      </c>
    </row>
    <row r="86" spans="1:13" ht="16" x14ac:dyDescent="0.2">
      <c r="A86" s="32" t="s">
        <v>191</v>
      </c>
      <c r="B86" s="31">
        <v>3381</v>
      </c>
      <c r="C86" s="33">
        <f t="shared" si="2"/>
        <v>2.0169853913226078E-3</v>
      </c>
      <c r="D86" s="34" t="str">
        <f t="shared" si="3"/>
        <v>Sub-Saharian Africa</v>
      </c>
      <c r="M86" s="31">
        <v>1</v>
      </c>
    </row>
    <row r="87" spans="1:13" ht="16" x14ac:dyDescent="0.2">
      <c r="A87" s="32" t="s">
        <v>143</v>
      </c>
      <c r="B87" s="31">
        <v>3152</v>
      </c>
      <c r="C87" s="33">
        <f t="shared" si="2"/>
        <v>1.8803720654980362E-3</v>
      </c>
      <c r="D87" s="34" t="str">
        <f t="shared" si="3"/>
        <v>Latin America</v>
      </c>
      <c r="F87" s="31">
        <v>1</v>
      </c>
    </row>
    <row r="88" spans="1:13" ht="16" x14ac:dyDescent="0.2">
      <c r="A88" s="32" t="s">
        <v>185</v>
      </c>
      <c r="B88" s="31">
        <v>3150</v>
      </c>
      <c r="C88" s="33">
        <f t="shared" si="2"/>
        <v>1.879178936014852E-3</v>
      </c>
      <c r="D88" s="34" t="str">
        <f t="shared" si="3"/>
        <v>Asia</v>
      </c>
      <c r="G88" s="31">
        <v>1</v>
      </c>
    </row>
    <row r="89" spans="1:13" ht="16" x14ac:dyDescent="0.2">
      <c r="A89" s="32" t="s">
        <v>161</v>
      </c>
      <c r="B89" s="31">
        <v>3022</v>
      </c>
      <c r="C89" s="33">
        <f t="shared" si="2"/>
        <v>1.8028186490910739E-3</v>
      </c>
      <c r="D89" s="34" t="str">
        <f t="shared" si="3"/>
        <v>North Africa</v>
      </c>
      <c r="L89" s="31">
        <v>1</v>
      </c>
    </row>
    <row r="90" spans="1:13" ht="16" x14ac:dyDescent="0.2">
      <c r="A90" s="32" t="s">
        <v>169</v>
      </c>
      <c r="B90" s="31">
        <v>2942</v>
      </c>
      <c r="C90" s="33">
        <f t="shared" si="2"/>
        <v>1.7550934697637126E-3</v>
      </c>
      <c r="D90" s="34" t="str">
        <f t="shared" si="3"/>
        <v>Latin America</v>
      </c>
      <c r="F90" s="31">
        <v>1</v>
      </c>
    </row>
    <row r="91" spans="1:13" ht="16" x14ac:dyDescent="0.2">
      <c r="A91" s="32" t="s">
        <v>248</v>
      </c>
      <c r="B91" s="31">
        <v>2935</v>
      </c>
      <c r="C91" s="33">
        <f t="shared" si="2"/>
        <v>1.7509175165725684E-3</v>
      </c>
      <c r="D91" s="34" t="str">
        <f t="shared" si="3"/>
        <v>East Europe</v>
      </c>
      <c r="J91" s="31">
        <v>1</v>
      </c>
    </row>
    <row r="92" spans="1:13" ht="16" x14ac:dyDescent="0.2">
      <c r="A92" s="32" t="s">
        <v>236</v>
      </c>
      <c r="B92" s="31">
        <v>2935</v>
      </c>
      <c r="C92" s="33">
        <f t="shared" si="2"/>
        <v>1.7509175165725684E-3</v>
      </c>
      <c r="D92" s="34" t="str">
        <f t="shared" si="3"/>
        <v>Sub-Saharian Africa</v>
      </c>
      <c r="M92" s="31">
        <v>1</v>
      </c>
    </row>
    <row r="93" spans="1:13" ht="16" x14ac:dyDescent="0.2">
      <c r="A93" s="32" t="s">
        <v>156</v>
      </c>
      <c r="B93" s="31">
        <v>2833</v>
      </c>
      <c r="C93" s="33">
        <f t="shared" si="2"/>
        <v>1.6900679129301828E-3</v>
      </c>
      <c r="D93" s="34" t="str">
        <f t="shared" si="3"/>
        <v>East Europe</v>
      </c>
      <c r="J93" s="31">
        <v>1</v>
      </c>
    </row>
    <row r="94" spans="1:13" ht="16" x14ac:dyDescent="0.2">
      <c r="A94" s="32" t="s">
        <v>153</v>
      </c>
      <c r="B94" s="31">
        <v>2724</v>
      </c>
      <c r="C94" s="33">
        <f t="shared" si="2"/>
        <v>1.625042356096653E-3</v>
      </c>
      <c r="D94" s="34" t="str">
        <f t="shared" si="3"/>
        <v>Latin America</v>
      </c>
      <c r="F94" s="31">
        <v>1</v>
      </c>
    </row>
    <row r="95" spans="1:13" ht="16" x14ac:dyDescent="0.2">
      <c r="A95" s="32" t="s">
        <v>154</v>
      </c>
      <c r="B95" s="31">
        <v>2689</v>
      </c>
      <c r="C95" s="33">
        <f t="shared" si="2"/>
        <v>1.6041625901409326E-3</v>
      </c>
      <c r="D95" s="34" t="str">
        <f t="shared" si="3"/>
        <v>North Africa</v>
      </c>
      <c r="L95" s="31">
        <v>1</v>
      </c>
    </row>
    <row r="96" spans="1:13" ht="16" x14ac:dyDescent="0.2">
      <c r="A96" s="32" t="s">
        <v>229</v>
      </c>
      <c r="B96" s="31">
        <v>2674</v>
      </c>
      <c r="C96" s="33">
        <f t="shared" si="2"/>
        <v>1.5952141190170523E-3</v>
      </c>
      <c r="D96" s="34" t="str">
        <f t="shared" si="3"/>
        <v>East Europe</v>
      </c>
      <c r="J96" s="31">
        <v>1</v>
      </c>
    </row>
    <row r="97" spans="1:13" ht="16" x14ac:dyDescent="0.2">
      <c r="A97" s="32" t="s">
        <v>148</v>
      </c>
      <c r="B97" s="31">
        <v>2663</v>
      </c>
      <c r="C97" s="33">
        <f t="shared" si="2"/>
        <v>1.5886519068595401E-3</v>
      </c>
      <c r="D97" s="34" t="str">
        <f t="shared" si="3"/>
        <v>Sub-Saharian Africa</v>
      </c>
      <c r="M97" s="31">
        <v>1</v>
      </c>
    </row>
    <row r="98" spans="1:13" ht="16" x14ac:dyDescent="0.2">
      <c r="A98" s="32" t="s">
        <v>204</v>
      </c>
      <c r="B98" s="31">
        <v>2611</v>
      </c>
      <c r="C98" s="33">
        <f t="shared" si="2"/>
        <v>1.5576305402967552E-3</v>
      </c>
      <c r="D98" s="34" t="str">
        <f t="shared" si="3"/>
        <v>Middle-East</v>
      </c>
      <c r="H98" s="31">
        <v>1</v>
      </c>
    </row>
    <row r="99" spans="1:13" ht="16" x14ac:dyDescent="0.2">
      <c r="A99" s="32" t="s">
        <v>262</v>
      </c>
      <c r="B99" s="31">
        <v>2609</v>
      </c>
      <c r="C99" s="33">
        <f t="shared" si="2"/>
        <v>1.5564374108135712E-3</v>
      </c>
      <c r="D99" s="34" t="str">
        <f t="shared" si="3"/>
        <v>Asia</v>
      </c>
      <c r="G99" s="31">
        <v>1</v>
      </c>
    </row>
    <row r="100" spans="1:13" ht="16" x14ac:dyDescent="0.2">
      <c r="A100" s="32" t="s">
        <v>124</v>
      </c>
      <c r="B100" s="31">
        <v>2569</v>
      </c>
      <c r="C100" s="33">
        <f t="shared" si="2"/>
        <v>1.5325748211498906E-3</v>
      </c>
      <c r="D100" s="34" t="str">
        <f t="shared" si="3"/>
        <v>East Europe</v>
      </c>
      <c r="J100" s="31">
        <v>1</v>
      </c>
    </row>
    <row r="101" spans="1:13" ht="16" x14ac:dyDescent="0.2">
      <c r="A101" s="32" t="s">
        <v>205</v>
      </c>
      <c r="B101" s="31">
        <v>2565</v>
      </c>
      <c r="C101" s="33">
        <f t="shared" si="2"/>
        <v>1.5301885621835224E-3</v>
      </c>
      <c r="D101" s="34" t="str">
        <f t="shared" si="3"/>
        <v>West Europe</v>
      </c>
      <c r="I101" s="31">
        <v>1</v>
      </c>
    </row>
    <row r="102" spans="1:13" ht="16" x14ac:dyDescent="0.2">
      <c r="A102" s="32" t="s">
        <v>194</v>
      </c>
      <c r="B102" s="31">
        <v>2515</v>
      </c>
      <c r="C102" s="33">
        <f t="shared" si="2"/>
        <v>1.5003603251039215E-3</v>
      </c>
      <c r="D102" s="34" t="str">
        <f t="shared" si="3"/>
        <v>Sub-Saharian Africa</v>
      </c>
      <c r="M102" s="31">
        <v>1</v>
      </c>
    </row>
    <row r="103" spans="1:13" ht="16" x14ac:dyDescent="0.2">
      <c r="A103" s="32" t="s">
        <v>149</v>
      </c>
      <c r="B103" s="31">
        <v>2490</v>
      </c>
      <c r="C103" s="33">
        <f t="shared" si="2"/>
        <v>1.4854462065641211E-3</v>
      </c>
      <c r="D103" s="34" t="str">
        <f t="shared" si="3"/>
        <v>West Europe</v>
      </c>
      <c r="I103" s="31">
        <v>1</v>
      </c>
    </row>
    <row r="104" spans="1:13" ht="16" x14ac:dyDescent="0.2">
      <c r="A104" s="32" t="s">
        <v>184</v>
      </c>
      <c r="B104" s="31">
        <v>2469</v>
      </c>
      <c r="C104" s="33">
        <f t="shared" si="2"/>
        <v>1.4729183469906887E-3</v>
      </c>
      <c r="D104" s="34" t="str">
        <f t="shared" si="3"/>
        <v>Latin America</v>
      </c>
      <c r="F104" s="31">
        <v>1</v>
      </c>
    </row>
    <row r="105" spans="1:13" ht="16" x14ac:dyDescent="0.2">
      <c r="A105" s="32" t="s">
        <v>207</v>
      </c>
      <c r="B105" s="31">
        <v>2429</v>
      </c>
      <c r="C105" s="33">
        <f t="shared" si="2"/>
        <v>1.4490557573270081E-3</v>
      </c>
      <c r="D105" s="34" t="str">
        <f t="shared" si="3"/>
        <v>Asia</v>
      </c>
      <c r="G105" s="31">
        <v>1</v>
      </c>
    </row>
    <row r="106" spans="1:13" ht="16" x14ac:dyDescent="0.2">
      <c r="A106" s="32" t="s">
        <v>140</v>
      </c>
      <c r="B106" s="31">
        <v>2422</v>
      </c>
      <c r="C106" s="33">
        <f t="shared" si="2"/>
        <v>1.4448798041358641E-3</v>
      </c>
      <c r="D106" s="34" t="str">
        <f t="shared" si="3"/>
        <v>Latin America</v>
      </c>
      <c r="F106" s="31">
        <v>1</v>
      </c>
    </row>
    <row r="107" spans="1:13" ht="16" x14ac:dyDescent="0.2">
      <c r="A107" s="32" t="s">
        <v>252</v>
      </c>
      <c r="B107" s="31">
        <v>2268</v>
      </c>
      <c r="C107" s="33">
        <f t="shared" si="2"/>
        <v>1.3530088339306935E-3</v>
      </c>
      <c r="D107" s="34" t="str">
        <f t="shared" si="3"/>
        <v>Middle-East</v>
      </c>
      <c r="H107" s="31">
        <v>1</v>
      </c>
    </row>
    <row r="108" spans="1:13" ht="16" x14ac:dyDescent="0.2">
      <c r="A108" s="32" t="s">
        <v>187</v>
      </c>
      <c r="B108" s="31">
        <v>2159</v>
      </c>
      <c r="C108" s="33">
        <f t="shared" si="2"/>
        <v>1.2879832770971637E-3</v>
      </c>
      <c r="D108" s="34" t="str">
        <f t="shared" si="3"/>
        <v>Latin America</v>
      </c>
      <c r="F108" s="31">
        <v>1</v>
      </c>
    </row>
    <row r="109" spans="1:13" ht="16" x14ac:dyDescent="0.2">
      <c r="A109" s="32" t="s">
        <v>200</v>
      </c>
      <c r="B109" s="31">
        <v>1956</v>
      </c>
      <c r="C109" s="33">
        <f t="shared" si="2"/>
        <v>1.1668806345539844E-3</v>
      </c>
      <c r="D109" s="34" t="str">
        <f t="shared" si="3"/>
        <v>Asia</v>
      </c>
      <c r="G109" s="31">
        <v>1</v>
      </c>
    </row>
    <row r="110" spans="1:13" ht="16" x14ac:dyDescent="0.2">
      <c r="A110" s="32" t="s">
        <v>180</v>
      </c>
      <c r="B110" s="31">
        <v>1831</v>
      </c>
      <c r="C110" s="33">
        <f t="shared" si="2"/>
        <v>1.0923100418549824E-3</v>
      </c>
      <c r="D110" s="34" t="str">
        <f t="shared" si="3"/>
        <v>East Europe</v>
      </c>
      <c r="J110" s="31">
        <v>1</v>
      </c>
    </row>
    <row r="111" spans="1:13" ht="16" x14ac:dyDescent="0.2">
      <c r="A111" s="32" t="s">
        <v>258</v>
      </c>
      <c r="B111" s="31">
        <v>1777</v>
      </c>
      <c r="C111" s="33">
        <f t="shared" si="2"/>
        <v>1.0600955458090135E-3</v>
      </c>
      <c r="D111" s="34" t="str">
        <f t="shared" si="3"/>
        <v>Middle-East</v>
      </c>
      <c r="H111" s="31">
        <v>1</v>
      </c>
    </row>
    <row r="112" spans="1:13" ht="16" x14ac:dyDescent="0.2">
      <c r="A112" s="32" t="s">
        <v>224</v>
      </c>
      <c r="B112" s="31">
        <v>1700</v>
      </c>
      <c r="C112" s="33">
        <f t="shared" si="2"/>
        <v>1.014160060706428E-3</v>
      </c>
      <c r="D112" s="34" t="str">
        <f t="shared" si="3"/>
        <v>Sub-Saharian Africa</v>
      </c>
      <c r="M112" s="31">
        <v>1</v>
      </c>
    </row>
    <row r="113" spans="1:13" ht="16" x14ac:dyDescent="0.2">
      <c r="A113" s="32" t="s">
        <v>178</v>
      </c>
      <c r="B113" s="31">
        <v>1571</v>
      </c>
      <c r="C113" s="33">
        <f t="shared" si="2"/>
        <v>9.3720320904105796E-4</v>
      </c>
      <c r="D113" s="34" t="str">
        <f t="shared" si="3"/>
        <v>East Europe</v>
      </c>
      <c r="J113" s="31">
        <v>1</v>
      </c>
    </row>
    <row r="114" spans="1:13" ht="16" x14ac:dyDescent="0.2">
      <c r="A114" s="32" t="s">
        <v>256</v>
      </c>
      <c r="B114" s="31">
        <v>1511</v>
      </c>
      <c r="C114" s="33">
        <f t="shared" si="2"/>
        <v>9.0140932454553697E-4</v>
      </c>
      <c r="D114" s="34" t="str">
        <f t="shared" si="3"/>
        <v>Asia</v>
      </c>
      <c r="G114" s="31">
        <v>1</v>
      </c>
    </row>
    <row r="115" spans="1:13" ht="16" x14ac:dyDescent="0.2">
      <c r="A115" s="32" t="s">
        <v>250</v>
      </c>
      <c r="B115" s="31">
        <v>1510</v>
      </c>
      <c r="C115" s="33">
        <f t="shared" si="2"/>
        <v>9.0081275980394499E-4</v>
      </c>
      <c r="D115" s="34" t="str">
        <f t="shared" si="3"/>
        <v>Asia</v>
      </c>
      <c r="G115" s="31">
        <v>1</v>
      </c>
    </row>
    <row r="116" spans="1:13" ht="16" x14ac:dyDescent="0.2">
      <c r="A116" s="32" t="s">
        <v>263</v>
      </c>
      <c r="B116" s="31">
        <v>1499</v>
      </c>
      <c r="C116" s="33">
        <f t="shared" si="2"/>
        <v>8.9425054764643273E-4</v>
      </c>
      <c r="D116" s="34" t="str">
        <f t="shared" si="3"/>
        <v>Asia</v>
      </c>
      <c r="G116" s="31">
        <v>1</v>
      </c>
    </row>
    <row r="117" spans="1:13" ht="16" x14ac:dyDescent="0.2">
      <c r="A117" s="32" t="s">
        <v>240</v>
      </c>
      <c r="B117" s="31">
        <v>1409</v>
      </c>
      <c r="C117" s="33">
        <f t="shared" si="2"/>
        <v>8.4055972090315125E-4</v>
      </c>
      <c r="D117" s="34" t="str">
        <f t="shared" si="3"/>
        <v>Asia</v>
      </c>
      <c r="G117" s="31">
        <v>1</v>
      </c>
    </row>
    <row r="118" spans="1:13" ht="16" x14ac:dyDescent="0.2">
      <c r="A118" s="32" t="s">
        <v>174</v>
      </c>
      <c r="B118" s="31">
        <v>1360</v>
      </c>
      <c r="C118" s="33">
        <f t="shared" si="2"/>
        <v>8.1132804856514252E-4</v>
      </c>
      <c r="D118" s="34" t="str">
        <f t="shared" si="3"/>
        <v>Sub-Saharian Africa</v>
      </c>
      <c r="M118" s="31">
        <v>1</v>
      </c>
    </row>
    <row r="119" spans="1:13" ht="16" x14ac:dyDescent="0.2">
      <c r="A119" s="32" t="s">
        <v>168</v>
      </c>
      <c r="B119" s="31">
        <v>1325</v>
      </c>
      <c r="C119" s="33">
        <f t="shared" si="2"/>
        <v>7.9044828260942189E-4</v>
      </c>
      <c r="D119" s="34" t="str">
        <f t="shared" si="3"/>
        <v>East Europe</v>
      </c>
      <c r="J119" s="31">
        <v>1</v>
      </c>
    </row>
    <row r="120" spans="1:13" ht="16" x14ac:dyDescent="0.2">
      <c r="A120" s="32" t="s">
        <v>199</v>
      </c>
      <c r="B120" s="31">
        <v>1252</v>
      </c>
      <c r="C120" s="33">
        <f t="shared" si="2"/>
        <v>7.4689905647320467E-4</v>
      </c>
      <c r="D120" s="34" t="str">
        <f t="shared" si="3"/>
        <v>East Europe</v>
      </c>
      <c r="J120" s="31">
        <v>1</v>
      </c>
    </row>
    <row r="121" spans="1:13" ht="16" x14ac:dyDescent="0.2">
      <c r="A121" s="32" t="s">
        <v>147</v>
      </c>
      <c r="B121" s="31">
        <v>1186</v>
      </c>
      <c r="C121" s="33">
        <f t="shared" si="2"/>
        <v>7.0752578352813156E-4</v>
      </c>
      <c r="D121" s="34" t="str">
        <f t="shared" si="3"/>
        <v>Latin America</v>
      </c>
      <c r="F121" s="31">
        <v>1</v>
      </c>
    </row>
    <row r="122" spans="1:13" ht="16" x14ac:dyDescent="0.2">
      <c r="A122" s="32" t="s">
        <v>242</v>
      </c>
      <c r="B122" s="31">
        <v>1094</v>
      </c>
      <c r="C122" s="33">
        <f t="shared" si="2"/>
        <v>6.5264182730166611E-4</v>
      </c>
      <c r="D122" s="34" t="str">
        <f t="shared" si="3"/>
        <v>Oceania</v>
      </c>
      <c r="K122" s="31">
        <v>1</v>
      </c>
    </row>
    <row r="123" spans="1:13" ht="16" x14ac:dyDescent="0.2">
      <c r="A123" s="32" t="s">
        <v>227</v>
      </c>
      <c r="B123" s="31">
        <v>990</v>
      </c>
      <c r="C123" s="33">
        <f t="shared" si="2"/>
        <v>5.9059909417609642E-4</v>
      </c>
      <c r="D123" s="34" t="str">
        <f t="shared" si="3"/>
        <v>Asia</v>
      </c>
      <c r="G123" s="31">
        <v>1</v>
      </c>
    </row>
    <row r="124" spans="1:13" ht="16" x14ac:dyDescent="0.2">
      <c r="A124" s="32" t="s">
        <v>158</v>
      </c>
      <c r="B124" s="31">
        <v>981</v>
      </c>
      <c r="C124" s="33">
        <f t="shared" si="2"/>
        <v>5.8523001150176824E-4</v>
      </c>
      <c r="D124" s="34" t="str">
        <f t="shared" si="3"/>
        <v>Sub-Saharian Africa</v>
      </c>
      <c r="M124" s="31">
        <v>1</v>
      </c>
    </row>
    <row r="125" spans="1:13" ht="16" x14ac:dyDescent="0.2">
      <c r="A125" s="32" t="s">
        <v>225</v>
      </c>
      <c r="B125" s="31">
        <v>954</v>
      </c>
      <c r="C125" s="33">
        <f t="shared" si="2"/>
        <v>5.6912276347878381E-4</v>
      </c>
      <c r="D125" s="34" t="str">
        <f t="shared" si="3"/>
        <v>Sub-Saharian Africa</v>
      </c>
      <c r="M125" s="31">
        <v>1</v>
      </c>
    </row>
    <row r="126" spans="1:13" ht="16" x14ac:dyDescent="0.2">
      <c r="A126" s="32" t="s">
        <v>217</v>
      </c>
      <c r="B126" s="31">
        <v>921</v>
      </c>
      <c r="C126" s="33">
        <f t="shared" si="2"/>
        <v>5.4943612700624725E-4</v>
      </c>
      <c r="D126" s="34" t="str">
        <f t="shared" si="3"/>
        <v>East Europe</v>
      </c>
      <c r="J126" s="31">
        <v>1</v>
      </c>
    </row>
    <row r="127" spans="1:13" ht="16" x14ac:dyDescent="0.2">
      <c r="A127" s="32" t="s">
        <v>219</v>
      </c>
      <c r="B127" s="31">
        <v>853</v>
      </c>
      <c r="C127" s="33">
        <f t="shared" si="2"/>
        <v>5.0886972457799007E-4</v>
      </c>
      <c r="D127" s="34" t="str">
        <f t="shared" si="3"/>
        <v>Asia</v>
      </c>
      <c r="G127" s="31">
        <v>1</v>
      </c>
    </row>
    <row r="128" spans="1:13" ht="16" x14ac:dyDescent="0.2">
      <c r="A128" s="32" t="s">
        <v>231</v>
      </c>
      <c r="B128" s="31">
        <v>837</v>
      </c>
      <c r="C128" s="33">
        <f t="shared" si="2"/>
        <v>4.9932468871251789E-4</v>
      </c>
      <c r="D128" s="34" t="str">
        <f t="shared" si="3"/>
        <v>Sub-Saharian Africa</v>
      </c>
      <c r="M128" s="31">
        <v>1</v>
      </c>
    </row>
    <row r="129" spans="1:13" ht="16" x14ac:dyDescent="0.2">
      <c r="A129" s="32" t="s">
        <v>128</v>
      </c>
      <c r="B129" s="31">
        <v>836</v>
      </c>
      <c r="C129" s="33">
        <f t="shared" si="2"/>
        <v>4.987281239709258E-4</v>
      </c>
      <c r="D129" s="34" t="str">
        <f t="shared" si="3"/>
        <v>East Europe</v>
      </c>
      <c r="J129" s="31">
        <v>1</v>
      </c>
    </row>
    <row r="130" spans="1:13" ht="16" x14ac:dyDescent="0.2">
      <c r="A130" s="32" t="s">
        <v>218</v>
      </c>
      <c r="B130" s="31">
        <v>809</v>
      </c>
      <c r="C130" s="33">
        <f t="shared" ref="C130:C193" si="4">IF(B130="..","",B130/$B$217)</f>
        <v>4.8262087594794136E-4</v>
      </c>
      <c r="D130" s="34" t="str">
        <f t="shared" si="3"/>
        <v>Latin America</v>
      </c>
      <c r="F130" s="31">
        <v>1</v>
      </c>
    </row>
    <row r="131" spans="1:13" ht="16" x14ac:dyDescent="0.2">
      <c r="A131" s="32" t="s">
        <v>138</v>
      </c>
      <c r="B131" s="31">
        <v>807</v>
      </c>
      <c r="C131" s="33">
        <f t="shared" si="4"/>
        <v>4.8142774646475734E-4</v>
      </c>
      <c r="D131" s="34" t="str">
        <f t="shared" ref="D131:D194" si="5">IF(E131=1,$E$1,IF(F131=1,$F$1,IF(G131=1,$G$1,IF(H131=1,$H$1,IF(I131=1,$I$1,IF(J131=1,$J$1,IF(K131=1,$K$1,IF(L131=1,$L$1,IF(M131=1,$M$1,"")))))))))</f>
        <v>Sub-Saharian Africa</v>
      </c>
      <c r="M131" s="31">
        <v>1</v>
      </c>
    </row>
    <row r="132" spans="1:13" ht="16" x14ac:dyDescent="0.2">
      <c r="A132" s="32" t="s">
        <v>208</v>
      </c>
      <c r="B132" s="31">
        <v>806</v>
      </c>
      <c r="C132" s="33">
        <f t="shared" si="4"/>
        <v>4.808311817231653E-4</v>
      </c>
      <c r="D132" s="34" t="str">
        <f t="shared" si="5"/>
        <v>Sub-Saharian Africa</v>
      </c>
      <c r="M132" s="31">
        <v>1</v>
      </c>
    </row>
    <row r="133" spans="1:13" ht="16" x14ac:dyDescent="0.2">
      <c r="A133" s="32" t="s">
        <v>233</v>
      </c>
      <c r="B133" s="31">
        <v>804</v>
      </c>
      <c r="C133" s="33">
        <f t="shared" si="4"/>
        <v>4.7963805223998128E-4</v>
      </c>
      <c r="D133" s="34" t="str">
        <f t="shared" si="5"/>
        <v>Latin America</v>
      </c>
      <c r="F133" s="31">
        <v>1</v>
      </c>
    </row>
    <row r="134" spans="1:13" ht="16" x14ac:dyDescent="0.2">
      <c r="A134" s="32" t="s">
        <v>253</v>
      </c>
      <c r="B134" s="31">
        <v>759</v>
      </c>
      <c r="C134" s="33">
        <f t="shared" si="4"/>
        <v>4.5279263886834054E-4</v>
      </c>
      <c r="D134" s="34" t="str">
        <f t="shared" si="5"/>
        <v>Middle-East</v>
      </c>
      <c r="H134" s="31">
        <v>1</v>
      </c>
    </row>
    <row r="135" spans="1:13" ht="16" x14ac:dyDescent="0.2">
      <c r="A135" s="32" t="s">
        <v>222</v>
      </c>
      <c r="B135" s="31">
        <v>742</v>
      </c>
      <c r="C135" s="33">
        <f t="shared" si="4"/>
        <v>4.4265103826127627E-4</v>
      </c>
      <c r="D135" s="34" t="str">
        <f t="shared" si="5"/>
        <v>Sub-Saharian Africa</v>
      </c>
      <c r="M135" s="31">
        <v>1</v>
      </c>
    </row>
    <row r="136" spans="1:13" ht="16" x14ac:dyDescent="0.2">
      <c r="A136" s="32" t="s">
        <v>251</v>
      </c>
      <c r="B136" s="31">
        <v>738</v>
      </c>
      <c r="C136" s="33">
        <f t="shared" si="4"/>
        <v>4.4026477929490822E-4</v>
      </c>
      <c r="D136" s="34" t="str">
        <f t="shared" si="5"/>
        <v>Asia</v>
      </c>
      <c r="G136" s="31">
        <v>1</v>
      </c>
    </row>
    <row r="137" spans="1:13" ht="16" x14ac:dyDescent="0.2">
      <c r="A137" s="32" t="s">
        <v>151</v>
      </c>
      <c r="B137" s="31">
        <v>733</v>
      </c>
      <c r="C137" s="33">
        <f t="shared" si="4"/>
        <v>4.3728195558694814E-4</v>
      </c>
      <c r="D137" s="34" t="str">
        <f t="shared" si="5"/>
        <v>Latin America</v>
      </c>
      <c r="F137" s="31">
        <v>1</v>
      </c>
    </row>
    <row r="138" spans="1:13" ht="16" x14ac:dyDescent="0.2">
      <c r="A138" s="32" t="s">
        <v>232</v>
      </c>
      <c r="B138" s="31">
        <v>611</v>
      </c>
      <c r="C138" s="33">
        <f t="shared" si="4"/>
        <v>3.6450105711272209E-4</v>
      </c>
      <c r="D138" s="34" t="str">
        <f t="shared" si="5"/>
        <v>Asia</v>
      </c>
      <c r="G138" s="31">
        <v>1</v>
      </c>
    </row>
    <row r="139" spans="1:13" ht="16" x14ac:dyDescent="0.2">
      <c r="A139" s="32" t="s">
        <v>246</v>
      </c>
      <c r="B139" s="31">
        <v>592</v>
      </c>
      <c r="C139" s="33">
        <f t="shared" si="4"/>
        <v>3.531663270224738E-4</v>
      </c>
      <c r="D139" s="34" t="str">
        <f t="shared" si="5"/>
        <v>Sub-Saharian Africa</v>
      </c>
      <c r="M139" s="31">
        <v>1</v>
      </c>
    </row>
    <row r="140" spans="1:13" ht="16" x14ac:dyDescent="0.2">
      <c r="A140" s="32" t="s">
        <v>113</v>
      </c>
      <c r="B140" s="31">
        <v>581</v>
      </c>
      <c r="C140" s="33">
        <f t="shared" si="4"/>
        <v>3.4660411486496159E-4</v>
      </c>
      <c r="D140" s="34" t="str">
        <f t="shared" si="5"/>
        <v>Asia</v>
      </c>
      <c r="G140" s="31">
        <v>1</v>
      </c>
    </row>
    <row r="141" spans="1:13" ht="16" x14ac:dyDescent="0.2">
      <c r="A141" s="32" t="s">
        <v>245</v>
      </c>
      <c r="B141" s="31">
        <v>565</v>
      </c>
      <c r="C141" s="33">
        <f t="shared" si="4"/>
        <v>3.3705907899948936E-4</v>
      </c>
      <c r="D141" s="34" t="str">
        <f t="shared" si="5"/>
        <v>Sub-Saharian Africa</v>
      </c>
      <c r="M141" s="31">
        <v>1</v>
      </c>
    </row>
    <row r="142" spans="1:13" ht="16" x14ac:dyDescent="0.2">
      <c r="A142" s="32" t="s">
        <v>197</v>
      </c>
      <c r="B142" s="31">
        <v>528</v>
      </c>
      <c r="C142" s="33">
        <f t="shared" si="4"/>
        <v>3.1498618356058471E-4</v>
      </c>
      <c r="D142" s="34" t="str">
        <f t="shared" si="5"/>
        <v>Sub-Saharian Africa</v>
      </c>
      <c r="M142" s="31">
        <v>1</v>
      </c>
    </row>
    <row r="143" spans="1:13" ht="16" x14ac:dyDescent="0.2">
      <c r="A143" s="32" t="s">
        <v>244</v>
      </c>
      <c r="B143" s="31">
        <v>524</v>
      </c>
      <c r="C143" s="33">
        <f t="shared" si="4"/>
        <v>3.1259992459421667E-4</v>
      </c>
      <c r="D143" s="34" t="str">
        <f t="shared" si="5"/>
        <v>Sub-Saharian Africa</v>
      </c>
      <c r="M143" s="31">
        <v>1</v>
      </c>
    </row>
    <row r="144" spans="1:13" ht="16" x14ac:dyDescent="0.2">
      <c r="A144" s="32" t="s">
        <v>265</v>
      </c>
      <c r="B144" s="31">
        <v>490</v>
      </c>
      <c r="C144" s="33">
        <f t="shared" si="4"/>
        <v>2.9231672338008813E-4</v>
      </c>
      <c r="D144" s="34" t="str">
        <f t="shared" si="5"/>
        <v>Asia</v>
      </c>
      <c r="G144" s="31">
        <v>1</v>
      </c>
    </row>
    <row r="145" spans="1:13" ht="16" x14ac:dyDescent="0.2">
      <c r="A145" s="32" t="s">
        <v>228</v>
      </c>
      <c r="B145" s="31">
        <v>423</v>
      </c>
      <c r="C145" s="33">
        <f t="shared" si="4"/>
        <v>2.5234688569342298E-4</v>
      </c>
      <c r="D145" s="34" t="str">
        <f t="shared" si="5"/>
        <v>Latin America</v>
      </c>
      <c r="F145" s="31">
        <v>1</v>
      </c>
    </row>
    <row r="146" spans="1:13" ht="16" x14ac:dyDescent="0.2">
      <c r="A146" s="32" t="s">
        <v>192</v>
      </c>
      <c r="B146" s="31">
        <v>379</v>
      </c>
      <c r="C146" s="33">
        <f t="shared" si="4"/>
        <v>2.2609803706337428E-4</v>
      </c>
      <c r="D146" s="34" t="str">
        <f t="shared" si="5"/>
        <v>Sub-Saharian Africa</v>
      </c>
      <c r="M146" s="31">
        <v>1</v>
      </c>
    </row>
    <row r="147" spans="1:13" ht="16" x14ac:dyDescent="0.2">
      <c r="A147" s="32" t="s">
        <v>196</v>
      </c>
      <c r="B147" s="31">
        <v>363</v>
      </c>
      <c r="C147" s="33">
        <f t="shared" si="4"/>
        <v>2.1655300119790199E-4</v>
      </c>
      <c r="D147" s="34" t="str">
        <f t="shared" si="5"/>
        <v>Sub-Saharian Africa</v>
      </c>
      <c r="M147" s="31">
        <v>1</v>
      </c>
    </row>
    <row r="148" spans="1:13" ht="16" x14ac:dyDescent="0.2">
      <c r="A148" s="32" t="s">
        <v>213</v>
      </c>
      <c r="B148" s="31">
        <v>361</v>
      </c>
      <c r="C148" s="33">
        <f t="shared" si="4"/>
        <v>2.1535987171471797E-4</v>
      </c>
      <c r="D148" s="34" t="str">
        <f t="shared" si="5"/>
        <v>Latin America</v>
      </c>
      <c r="F148" s="31">
        <v>1</v>
      </c>
    </row>
    <row r="149" spans="1:13" ht="16" x14ac:dyDescent="0.2">
      <c r="A149" s="32" t="s">
        <v>260</v>
      </c>
      <c r="B149" s="31">
        <v>355</v>
      </c>
      <c r="C149" s="33">
        <f t="shared" si="4"/>
        <v>2.1178048326516588E-4</v>
      </c>
      <c r="D149" s="34" t="str">
        <f t="shared" si="5"/>
        <v>Latin America</v>
      </c>
      <c r="F149" s="31">
        <v>1</v>
      </c>
    </row>
    <row r="150" spans="1:13" ht="16" x14ac:dyDescent="0.2">
      <c r="A150" s="32" t="s">
        <v>279</v>
      </c>
      <c r="B150" s="31">
        <v>333</v>
      </c>
      <c r="C150" s="33">
        <f t="shared" si="4"/>
        <v>1.986560589501415E-4</v>
      </c>
      <c r="D150" s="34" t="str">
        <f t="shared" si="5"/>
        <v>Sub-Saharian Africa</v>
      </c>
      <c r="M150" s="31">
        <v>1</v>
      </c>
    </row>
    <row r="151" spans="1:13" ht="16" x14ac:dyDescent="0.2">
      <c r="A151" s="32" t="s">
        <v>243</v>
      </c>
      <c r="B151" s="31">
        <v>330</v>
      </c>
      <c r="C151" s="33">
        <f t="shared" si="4"/>
        <v>1.9686636472536546E-4</v>
      </c>
      <c r="D151" s="34" t="str">
        <f t="shared" si="5"/>
        <v>Sub-Saharian Africa</v>
      </c>
      <c r="M151" s="31">
        <v>1</v>
      </c>
    </row>
    <row r="152" spans="1:13" ht="16" x14ac:dyDescent="0.2">
      <c r="A152" s="32" t="s">
        <v>198</v>
      </c>
      <c r="B152" s="31">
        <v>319</v>
      </c>
      <c r="C152" s="33">
        <f t="shared" si="4"/>
        <v>1.9030415256785326E-4</v>
      </c>
      <c r="D152" s="34" t="str">
        <f t="shared" si="5"/>
        <v>West Europe</v>
      </c>
      <c r="I152" s="31">
        <v>1</v>
      </c>
    </row>
    <row r="153" spans="1:13" ht="16" x14ac:dyDescent="0.2">
      <c r="A153" s="32" t="s">
        <v>267</v>
      </c>
      <c r="B153" s="31">
        <v>304</v>
      </c>
      <c r="C153" s="33">
        <f t="shared" si="4"/>
        <v>1.8135568144397301E-4</v>
      </c>
      <c r="D153" s="34" t="str">
        <f t="shared" si="5"/>
        <v>Asia</v>
      </c>
      <c r="G153" s="31">
        <v>1</v>
      </c>
    </row>
    <row r="154" spans="1:13" ht="16" x14ac:dyDescent="0.2">
      <c r="A154" s="32" t="s">
        <v>238</v>
      </c>
      <c r="B154" s="31">
        <v>293</v>
      </c>
      <c r="C154" s="33">
        <f t="shared" si="4"/>
        <v>1.7479346928646084E-4</v>
      </c>
      <c r="D154" s="34" t="str">
        <f t="shared" si="5"/>
        <v>Latin America</v>
      </c>
      <c r="F154" s="31">
        <v>1</v>
      </c>
    </row>
    <row r="155" spans="1:13" ht="16" x14ac:dyDescent="0.2">
      <c r="A155" s="32" t="s">
        <v>271</v>
      </c>
      <c r="B155" s="31">
        <v>291</v>
      </c>
      <c r="C155" s="33">
        <f t="shared" si="4"/>
        <v>1.7360033980327682E-4</v>
      </c>
      <c r="D155" s="34" t="str">
        <f t="shared" si="5"/>
        <v>Latin America</v>
      </c>
      <c r="F155" s="31">
        <v>1</v>
      </c>
    </row>
    <row r="156" spans="1:13" ht="16" x14ac:dyDescent="0.2">
      <c r="A156" s="32" t="s">
        <v>266</v>
      </c>
      <c r="B156" s="31">
        <v>235</v>
      </c>
      <c r="C156" s="33">
        <f t="shared" si="4"/>
        <v>1.4019271427412387E-4</v>
      </c>
      <c r="D156" s="34" t="str">
        <f t="shared" si="5"/>
        <v>Asia</v>
      </c>
      <c r="G156" s="31">
        <v>1</v>
      </c>
    </row>
    <row r="157" spans="1:13" ht="16" x14ac:dyDescent="0.2">
      <c r="A157" s="32" t="s">
        <v>212</v>
      </c>
      <c r="B157" s="31">
        <v>202</v>
      </c>
      <c r="C157" s="33">
        <f t="shared" si="4"/>
        <v>1.2050607780158734E-4</v>
      </c>
      <c r="D157" s="34" t="str">
        <f t="shared" si="5"/>
        <v>Latin America</v>
      </c>
      <c r="F157" s="31">
        <v>1</v>
      </c>
    </row>
    <row r="158" spans="1:13" ht="16" x14ac:dyDescent="0.2">
      <c r="A158" s="32" t="s">
        <v>182</v>
      </c>
      <c r="B158" s="31">
        <v>189</v>
      </c>
      <c r="C158" s="33">
        <f t="shared" si="4"/>
        <v>1.1275073616089112E-4</v>
      </c>
      <c r="D158" s="34" t="str">
        <f t="shared" si="5"/>
        <v>Asia</v>
      </c>
      <c r="G158" s="31">
        <v>1</v>
      </c>
    </row>
    <row r="159" spans="1:13" ht="16" x14ac:dyDescent="0.2">
      <c r="A159" s="32" t="s">
        <v>221</v>
      </c>
      <c r="B159" s="31">
        <v>176</v>
      </c>
      <c r="C159" s="33">
        <f t="shared" si="4"/>
        <v>1.0499539452019491E-4</v>
      </c>
      <c r="D159" s="34" t="str">
        <f t="shared" si="5"/>
        <v>West Europe</v>
      </c>
      <c r="I159" s="31">
        <v>1</v>
      </c>
    </row>
    <row r="160" spans="1:13" ht="16" x14ac:dyDescent="0.2">
      <c r="A160" s="32" t="s">
        <v>276</v>
      </c>
      <c r="B160" s="31">
        <v>176</v>
      </c>
      <c r="C160" s="33">
        <f t="shared" si="4"/>
        <v>1.0499539452019491E-4</v>
      </c>
      <c r="D160" s="34" t="str">
        <f t="shared" si="5"/>
        <v>Middle-East</v>
      </c>
      <c r="H160" s="31">
        <v>1</v>
      </c>
    </row>
    <row r="161" spans="1:13" ht="16" x14ac:dyDescent="0.2">
      <c r="A161" s="32" t="s">
        <v>249</v>
      </c>
      <c r="B161" s="31">
        <v>144</v>
      </c>
      <c r="C161" s="33">
        <f t="shared" si="4"/>
        <v>8.5905322789250378E-5</v>
      </c>
      <c r="D161" s="34" t="str">
        <f t="shared" si="5"/>
        <v>Latin America</v>
      </c>
      <c r="F161" s="31">
        <v>1</v>
      </c>
    </row>
    <row r="162" spans="1:13" ht="16" x14ac:dyDescent="0.2">
      <c r="A162" s="32" t="s">
        <v>234</v>
      </c>
      <c r="B162" s="31">
        <v>142</v>
      </c>
      <c r="C162" s="33">
        <f t="shared" si="4"/>
        <v>8.4712193306066342E-5</v>
      </c>
      <c r="D162" s="34" t="str">
        <f t="shared" si="5"/>
        <v>Sub-Saharian Africa</v>
      </c>
      <c r="M162" s="31">
        <v>1</v>
      </c>
    </row>
    <row r="163" spans="1:13" ht="16" x14ac:dyDescent="0.2">
      <c r="A163" s="32" t="s">
        <v>179</v>
      </c>
      <c r="B163" s="31">
        <v>139</v>
      </c>
      <c r="C163" s="33">
        <f t="shared" si="4"/>
        <v>8.2922499081290296E-5</v>
      </c>
      <c r="D163" s="34" t="str">
        <f t="shared" si="5"/>
        <v>Sub-Saharian Africa</v>
      </c>
      <c r="M163" s="31">
        <v>1</v>
      </c>
    </row>
    <row r="164" spans="1:13" ht="16" x14ac:dyDescent="0.2">
      <c r="A164" s="32" t="s">
        <v>277</v>
      </c>
      <c r="B164" s="31">
        <v>131</v>
      </c>
      <c r="C164" s="33">
        <f t="shared" si="4"/>
        <v>7.8149981148554167E-5</v>
      </c>
      <c r="D164" s="34" t="str">
        <f t="shared" si="5"/>
        <v>Sub-Saharian Africa</v>
      </c>
      <c r="M164" s="31">
        <v>1</v>
      </c>
    </row>
    <row r="165" spans="1:13" ht="16" x14ac:dyDescent="0.2">
      <c r="A165" s="32" t="s">
        <v>280</v>
      </c>
      <c r="B165" s="31">
        <v>120</v>
      </c>
      <c r="C165" s="33">
        <f t="shared" si="4"/>
        <v>7.1587768991041977E-5</v>
      </c>
      <c r="D165" s="34" t="str">
        <f t="shared" si="5"/>
        <v>Sub-Saharian Africa</v>
      </c>
      <c r="M165" s="31">
        <v>1</v>
      </c>
    </row>
    <row r="166" spans="1:13" ht="16" x14ac:dyDescent="0.2">
      <c r="A166" s="32" t="s">
        <v>216</v>
      </c>
      <c r="B166" s="31">
        <v>119</v>
      </c>
      <c r="C166" s="33">
        <f t="shared" si="4"/>
        <v>7.0991204249449966E-5</v>
      </c>
      <c r="D166" s="34" t="str">
        <f t="shared" si="5"/>
        <v>Sub-Saharian Africa</v>
      </c>
      <c r="M166" s="31">
        <v>1</v>
      </c>
    </row>
    <row r="167" spans="1:13" ht="16" x14ac:dyDescent="0.2">
      <c r="A167" s="32" t="s">
        <v>286</v>
      </c>
      <c r="B167" s="31">
        <v>113</v>
      </c>
      <c r="C167" s="33">
        <f t="shared" si="4"/>
        <v>6.7411815799897873E-5</v>
      </c>
      <c r="D167" s="34" t="str">
        <f t="shared" si="5"/>
        <v>Latin America</v>
      </c>
      <c r="F167" s="31">
        <v>1</v>
      </c>
    </row>
    <row r="168" spans="1:13" ht="16" x14ac:dyDescent="0.2">
      <c r="A168" s="32" t="s">
        <v>288</v>
      </c>
      <c r="B168" s="31">
        <v>110</v>
      </c>
      <c r="C168" s="33">
        <f t="shared" si="4"/>
        <v>6.5622121575121812E-5</v>
      </c>
      <c r="D168" s="34" t="str">
        <f t="shared" si="5"/>
        <v>Sub-Saharian Africa</v>
      </c>
      <c r="M168" s="31">
        <v>1</v>
      </c>
    </row>
    <row r="169" spans="1:13" ht="16" x14ac:dyDescent="0.2">
      <c r="A169" s="32" t="s">
        <v>264</v>
      </c>
      <c r="B169" s="31">
        <v>108</v>
      </c>
      <c r="C169" s="33">
        <f t="shared" si="4"/>
        <v>6.442899209193779E-5</v>
      </c>
      <c r="D169" s="34" t="str">
        <f t="shared" si="5"/>
        <v>Sub-Saharian Africa</v>
      </c>
      <c r="M169" s="31">
        <v>1</v>
      </c>
    </row>
    <row r="170" spans="1:13" ht="16" x14ac:dyDescent="0.2">
      <c r="A170" s="32" t="s">
        <v>214</v>
      </c>
      <c r="B170" s="31">
        <v>90</v>
      </c>
      <c r="C170" s="33">
        <f t="shared" si="4"/>
        <v>5.369082674328149E-5</v>
      </c>
      <c r="D170" s="34" t="str">
        <f t="shared" si="5"/>
        <v>Sub-Saharian Africa</v>
      </c>
      <c r="M170" s="31">
        <v>1</v>
      </c>
    </row>
    <row r="171" spans="1:13" ht="16" x14ac:dyDescent="0.2">
      <c r="A171" s="32" t="s">
        <v>282</v>
      </c>
      <c r="B171" s="31">
        <v>88</v>
      </c>
      <c r="C171" s="33">
        <f t="shared" si="4"/>
        <v>5.2497697260097454E-5</v>
      </c>
      <c r="D171" s="34" t="str">
        <f t="shared" si="5"/>
        <v>Middle-East</v>
      </c>
      <c r="H171" s="31">
        <v>1</v>
      </c>
    </row>
    <row r="172" spans="1:13" ht="16" x14ac:dyDescent="0.2">
      <c r="A172" s="32" t="s">
        <v>278</v>
      </c>
      <c r="B172" s="31">
        <v>83</v>
      </c>
      <c r="C172" s="33">
        <f t="shared" si="4"/>
        <v>4.9514873552137372E-5</v>
      </c>
      <c r="D172" s="34" t="str">
        <f t="shared" si="5"/>
        <v>Asia</v>
      </c>
      <c r="G172" s="31">
        <v>1</v>
      </c>
    </row>
    <row r="173" spans="1:13" ht="16" x14ac:dyDescent="0.2">
      <c r="A173" s="32" t="s">
        <v>176</v>
      </c>
      <c r="B173" s="31">
        <v>79</v>
      </c>
      <c r="C173" s="33">
        <f t="shared" si="4"/>
        <v>4.7128614585769307E-5</v>
      </c>
      <c r="D173" s="34" t="str">
        <f t="shared" si="5"/>
        <v>Sub-Saharian Africa</v>
      </c>
      <c r="M173" s="31">
        <v>1</v>
      </c>
    </row>
    <row r="174" spans="1:13" ht="16" x14ac:dyDescent="0.2">
      <c r="A174" s="32" t="s">
        <v>270</v>
      </c>
      <c r="B174" s="31">
        <v>74</v>
      </c>
      <c r="C174" s="33">
        <f t="shared" si="4"/>
        <v>4.4145790877809225E-5</v>
      </c>
      <c r="D174" s="34" t="str">
        <f t="shared" si="5"/>
        <v>Sub-Saharian Africa</v>
      </c>
      <c r="M174" s="31">
        <v>1</v>
      </c>
    </row>
    <row r="175" spans="1:13" ht="16" x14ac:dyDescent="0.2">
      <c r="A175" s="32" t="s">
        <v>254</v>
      </c>
      <c r="B175" s="31">
        <v>71</v>
      </c>
      <c r="C175" s="33">
        <f t="shared" si="4"/>
        <v>4.2356096653033171E-5</v>
      </c>
      <c r="D175" s="34" t="str">
        <f t="shared" si="5"/>
        <v>Sub-Saharian Africa</v>
      </c>
      <c r="M175" s="31">
        <v>1</v>
      </c>
    </row>
    <row r="176" spans="1:13" ht="16" x14ac:dyDescent="0.2">
      <c r="A176" s="32" t="s">
        <v>247</v>
      </c>
      <c r="B176" s="31">
        <v>68</v>
      </c>
      <c r="C176" s="33">
        <f t="shared" si="4"/>
        <v>4.0566402428257124E-5</v>
      </c>
      <c r="D176" s="34" t="str">
        <f t="shared" si="5"/>
        <v>Sub-Saharian Africa</v>
      </c>
      <c r="M176" s="31">
        <v>1</v>
      </c>
    </row>
    <row r="177" spans="1:13" ht="16" x14ac:dyDescent="0.2">
      <c r="A177" s="32" t="s">
        <v>241</v>
      </c>
      <c r="B177" s="31">
        <v>67</v>
      </c>
      <c r="C177" s="33">
        <f t="shared" si="4"/>
        <v>3.9969837686665107E-5</v>
      </c>
      <c r="D177" s="34" t="str">
        <f t="shared" si="5"/>
        <v>Sub-Saharian Africa</v>
      </c>
      <c r="M177" s="31">
        <v>1</v>
      </c>
    </row>
    <row r="178" spans="1:13" ht="16" x14ac:dyDescent="0.2">
      <c r="A178" s="32" t="s">
        <v>289</v>
      </c>
      <c r="B178" s="31">
        <v>63</v>
      </c>
      <c r="C178" s="33">
        <f t="shared" si="4"/>
        <v>3.7583578720297042E-5</v>
      </c>
      <c r="D178" s="34" t="str">
        <f t="shared" si="5"/>
        <v>Oceania</v>
      </c>
      <c r="K178" s="31">
        <v>1</v>
      </c>
    </row>
    <row r="179" spans="1:13" ht="16" x14ac:dyDescent="0.2">
      <c r="A179" s="32" t="s">
        <v>259</v>
      </c>
      <c r="B179" s="31">
        <v>60</v>
      </c>
      <c r="C179" s="33">
        <f t="shared" si="4"/>
        <v>3.5793884495520989E-5</v>
      </c>
      <c r="D179" s="34" t="str">
        <f t="shared" si="5"/>
        <v>Middle-East</v>
      </c>
      <c r="H179" s="31">
        <v>1</v>
      </c>
    </row>
    <row r="180" spans="1:13" ht="16" x14ac:dyDescent="0.2">
      <c r="A180" s="32" t="s">
        <v>297</v>
      </c>
      <c r="B180" s="31">
        <v>57</v>
      </c>
      <c r="C180" s="33">
        <f t="shared" si="4"/>
        <v>3.4004190270744942E-5</v>
      </c>
      <c r="D180" s="34" t="str">
        <f t="shared" si="5"/>
        <v>Sub-Saharian Africa</v>
      </c>
      <c r="M180" s="31">
        <v>1</v>
      </c>
    </row>
    <row r="181" spans="1:13" ht="16" x14ac:dyDescent="0.2">
      <c r="A181" s="32" t="s">
        <v>237</v>
      </c>
      <c r="B181" s="31">
        <v>48</v>
      </c>
      <c r="C181" s="33">
        <f t="shared" si="4"/>
        <v>2.8635107596416795E-5</v>
      </c>
      <c r="D181" s="34" t="str">
        <f t="shared" si="5"/>
        <v>Sub-Saharian Africa</v>
      </c>
      <c r="M181" s="31">
        <v>1</v>
      </c>
    </row>
    <row r="182" spans="1:13" ht="16" x14ac:dyDescent="0.2">
      <c r="A182" s="32" t="s">
        <v>272</v>
      </c>
      <c r="B182" s="31">
        <v>45</v>
      </c>
      <c r="C182" s="33">
        <f t="shared" si="4"/>
        <v>2.6845413371640745E-5</v>
      </c>
      <c r="D182" s="34" t="str">
        <f t="shared" si="5"/>
        <v>Sub-Saharian Africa</v>
      </c>
      <c r="M182" s="31">
        <v>1</v>
      </c>
    </row>
    <row r="183" spans="1:13" ht="16" x14ac:dyDescent="0.2">
      <c r="A183" s="32" t="s">
        <v>226</v>
      </c>
      <c r="B183" s="31">
        <v>45</v>
      </c>
      <c r="C183" s="33">
        <f t="shared" si="4"/>
        <v>2.6845413371640745E-5</v>
      </c>
      <c r="D183" s="34" t="str">
        <f t="shared" si="5"/>
        <v>West Europe</v>
      </c>
      <c r="I183" s="31">
        <v>1</v>
      </c>
    </row>
    <row r="184" spans="1:13" ht="16" x14ac:dyDescent="0.2">
      <c r="A184" s="32" t="s">
        <v>285</v>
      </c>
      <c r="B184" s="31">
        <v>44</v>
      </c>
      <c r="C184" s="33">
        <f t="shared" si="4"/>
        <v>2.6248848630048727E-5</v>
      </c>
      <c r="D184" s="34" t="str">
        <f t="shared" si="5"/>
        <v>Latin America</v>
      </c>
      <c r="F184" s="31">
        <v>1</v>
      </c>
    </row>
    <row r="185" spans="1:13" ht="16" x14ac:dyDescent="0.2">
      <c r="A185" s="32" t="s">
        <v>261</v>
      </c>
      <c r="B185" s="31">
        <v>42</v>
      </c>
      <c r="C185" s="33">
        <f t="shared" si="4"/>
        <v>2.5055719146864695E-5</v>
      </c>
      <c r="D185" s="34" t="str">
        <f t="shared" si="5"/>
        <v>Latin America</v>
      </c>
      <c r="F185" s="31">
        <v>1</v>
      </c>
    </row>
    <row r="186" spans="1:13" ht="16" x14ac:dyDescent="0.2">
      <c r="A186" s="32" t="s">
        <v>304</v>
      </c>
      <c r="B186" s="31">
        <v>40</v>
      </c>
      <c r="C186" s="33">
        <f t="shared" si="4"/>
        <v>2.3862589663680662E-5</v>
      </c>
      <c r="D186" s="34" t="str">
        <f t="shared" si="5"/>
        <v>Latin America</v>
      </c>
      <c r="F186" s="31">
        <v>1</v>
      </c>
    </row>
    <row r="187" spans="1:13" ht="16" x14ac:dyDescent="0.2">
      <c r="A187" s="32" t="s">
        <v>299</v>
      </c>
      <c r="B187" s="31">
        <v>35</v>
      </c>
      <c r="C187" s="33">
        <f t="shared" si="4"/>
        <v>2.087976595572058E-5</v>
      </c>
      <c r="D187" s="34" t="str">
        <f t="shared" si="5"/>
        <v>Latin America</v>
      </c>
      <c r="F187" s="31">
        <v>1</v>
      </c>
    </row>
    <row r="188" spans="1:13" ht="16" x14ac:dyDescent="0.2">
      <c r="A188" s="32" t="s">
        <v>290</v>
      </c>
      <c r="B188" s="31">
        <v>32</v>
      </c>
      <c r="C188" s="33">
        <f t="shared" si="4"/>
        <v>1.909007173094453E-5</v>
      </c>
      <c r="D188" s="34" t="str">
        <f t="shared" si="5"/>
        <v>Sub-Saharian Africa</v>
      </c>
      <c r="M188" s="31">
        <v>1</v>
      </c>
    </row>
    <row r="189" spans="1:13" ht="16" x14ac:dyDescent="0.2">
      <c r="A189" s="32" t="s">
        <v>292</v>
      </c>
      <c r="B189" s="31">
        <v>31</v>
      </c>
      <c r="C189" s="33">
        <f t="shared" si="4"/>
        <v>1.8493506989352512E-5</v>
      </c>
      <c r="D189" s="34" t="str">
        <f t="shared" si="5"/>
        <v>Oceania</v>
      </c>
      <c r="K189" s="31">
        <v>1</v>
      </c>
    </row>
    <row r="190" spans="1:13" ht="16" x14ac:dyDescent="0.2">
      <c r="A190" s="32" t="s">
        <v>300</v>
      </c>
      <c r="B190" s="31">
        <v>31</v>
      </c>
      <c r="C190" s="33">
        <f t="shared" si="4"/>
        <v>1.8493506989352512E-5</v>
      </c>
      <c r="D190" s="34" t="str">
        <f t="shared" si="5"/>
        <v>Oceania</v>
      </c>
      <c r="K190" s="31">
        <v>1</v>
      </c>
    </row>
    <row r="191" spans="1:13" ht="16" x14ac:dyDescent="0.2">
      <c r="A191" s="32" t="s">
        <v>273</v>
      </c>
      <c r="B191" s="31">
        <v>30</v>
      </c>
      <c r="C191" s="33">
        <f t="shared" si="4"/>
        <v>1.7896942247760494E-5</v>
      </c>
      <c r="D191" s="34" t="str">
        <f t="shared" si="5"/>
        <v>Latin America</v>
      </c>
      <c r="F191" s="31">
        <v>1</v>
      </c>
    </row>
    <row r="192" spans="1:13" ht="16" x14ac:dyDescent="0.2">
      <c r="A192" s="32" t="s">
        <v>291</v>
      </c>
      <c r="B192" s="31">
        <v>28</v>
      </c>
      <c r="C192" s="33">
        <f t="shared" si="4"/>
        <v>1.6703812764576462E-5</v>
      </c>
      <c r="D192" s="34" t="str">
        <f t="shared" si="5"/>
        <v>Asia</v>
      </c>
      <c r="G192" s="31">
        <v>1</v>
      </c>
    </row>
    <row r="193" spans="1:13" ht="16" x14ac:dyDescent="0.2">
      <c r="A193" s="32" t="s">
        <v>257</v>
      </c>
      <c r="B193" s="31">
        <v>25</v>
      </c>
      <c r="C193" s="33">
        <f t="shared" si="4"/>
        <v>1.4914118539800414E-5</v>
      </c>
      <c r="D193" s="34" t="str">
        <f t="shared" si="5"/>
        <v>Sub-Saharian Africa</v>
      </c>
      <c r="M193" s="31">
        <v>1</v>
      </c>
    </row>
    <row r="194" spans="1:13" ht="16" x14ac:dyDescent="0.2">
      <c r="A194" s="32" t="s">
        <v>295</v>
      </c>
      <c r="B194" s="31">
        <v>24</v>
      </c>
      <c r="C194" s="33">
        <f t="shared" ref="C194:C221" si="6">IF(B194="..","",B194/$B$217)</f>
        <v>1.4317553798208397E-5</v>
      </c>
      <c r="D194" s="34" t="str">
        <f t="shared" si="5"/>
        <v>Asia</v>
      </c>
      <c r="G194" s="31">
        <v>1</v>
      </c>
    </row>
    <row r="195" spans="1:13" ht="16" x14ac:dyDescent="0.2">
      <c r="A195" s="32" t="s">
        <v>283</v>
      </c>
      <c r="B195" s="31">
        <v>23</v>
      </c>
      <c r="C195" s="33">
        <f t="shared" si="6"/>
        <v>1.372098905661638E-5</v>
      </c>
      <c r="D195" s="34" t="str">
        <f t="shared" ref="D195:D222" si="7">IF(E195=1,$E$1,IF(F195=1,$F$1,IF(G195=1,$G$1,IF(H195=1,$H$1,IF(I195=1,$I$1,IF(J195=1,$J$1,IF(K195=1,$K$1,IF(L195=1,$L$1,IF(M195=1,$M$1,"")))))))))</f>
        <v>Oceania</v>
      </c>
      <c r="K195" s="31">
        <v>1</v>
      </c>
    </row>
    <row r="196" spans="1:13" ht="16" x14ac:dyDescent="0.2">
      <c r="A196" s="32" t="s">
        <v>293</v>
      </c>
      <c r="B196" s="31">
        <v>21</v>
      </c>
      <c r="C196" s="33">
        <f t="shared" si="6"/>
        <v>1.2527859573432347E-5</v>
      </c>
      <c r="D196" s="34" t="str">
        <f t="shared" si="7"/>
        <v>Sub-Saharian Africa</v>
      </c>
      <c r="M196" s="31">
        <v>1</v>
      </c>
    </row>
    <row r="197" spans="1:13" ht="16" x14ac:dyDescent="0.2">
      <c r="A197" s="32" t="s">
        <v>312</v>
      </c>
      <c r="B197" s="31">
        <v>19</v>
      </c>
      <c r="C197" s="33">
        <f t="shared" si="6"/>
        <v>1.1334730090248313E-5</v>
      </c>
      <c r="D197" s="34" t="str">
        <f t="shared" si="7"/>
        <v>Latin America</v>
      </c>
      <c r="F197" s="31">
        <v>1</v>
      </c>
    </row>
    <row r="198" spans="1:13" ht="16" x14ac:dyDescent="0.2">
      <c r="A198" s="32" t="s">
        <v>287</v>
      </c>
      <c r="B198" s="31">
        <v>16</v>
      </c>
      <c r="C198" s="33">
        <f t="shared" si="6"/>
        <v>9.545035865472265E-6</v>
      </c>
      <c r="D198" s="34" t="str">
        <f t="shared" si="7"/>
        <v>Latin America</v>
      </c>
      <c r="F198" s="31">
        <v>1</v>
      </c>
    </row>
    <row r="199" spans="1:13" ht="16" x14ac:dyDescent="0.2">
      <c r="A199" s="32" t="s">
        <v>298</v>
      </c>
      <c r="B199" s="31">
        <v>14</v>
      </c>
      <c r="C199" s="33">
        <f t="shared" si="6"/>
        <v>8.351906382288231E-6</v>
      </c>
      <c r="D199" s="34" t="str">
        <f t="shared" si="7"/>
        <v>Sub-Saharian Africa</v>
      </c>
      <c r="M199" s="31">
        <v>1</v>
      </c>
    </row>
    <row r="200" spans="1:13" ht="16" x14ac:dyDescent="0.2">
      <c r="A200" s="32" t="s">
        <v>294</v>
      </c>
      <c r="B200" s="31">
        <v>11</v>
      </c>
      <c r="C200" s="33">
        <f t="shared" si="6"/>
        <v>6.5622121575121818E-6</v>
      </c>
      <c r="D200" s="34" t="str">
        <f t="shared" si="7"/>
        <v>Asia</v>
      </c>
      <c r="G200" s="31">
        <v>1</v>
      </c>
    </row>
    <row r="201" spans="1:13" ht="16" x14ac:dyDescent="0.2">
      <c r="A201" s="32" t="s">
        <v>281</v>
      </c>
      <c r="B201" s="31">
        <v>11</v>
      </c>
      <c r="C201" s="33">
        <f t="shared" si="6"/>
        <v>6.5622121575121818E-6</v>
      </c>
      <c r="D201" s="34" t="str">
        <f t="shared" si="7"/>
        <v>Sub-Saharian Africa</v>
      </c>
      <c r="M201" s="31">
        <v>1</v>
      </c>
    </row>
    <row r="202" spans="1:13" ht="16" x14ac:dyDescent="0.2">
      <c r="A202" s="32" t="s">
        <v>301</v>
      </c>
      <c r="B202" s="31">
        <v>8</v>
      </c>
      <c r="C202" s="33">
        <f t="shared" si="6"/>
        <v>4.7725179327361325E-6</v>
      </c>
      <c r="D202" s="34" t="str">
        <f t="shared" si="7"/>
        <v>Latin America</v>
      </c>
      <c r="F202" s="31">
        <v>1</v>
      </c>
    </row>
    <row r="203" spans="1:13" ht="16" x14ac:dyDescent="0.2">
      <c r="A203" s="32" t="s">
        <v>284</v>
      </c>
      <c r="B203" s="31">
        <v>5</v>
      </c>
      <c r="C203" s="33">
        <f t="shared" si="6"/>
        <v>2.9828237079600828E-6</v>
      </c>
      <c r="D203" s="34" t="str">
        <f t="shared" si="7"/>
        <v>West Europe</v>
      </c>
      <c r="I203" s="31">
        <v>1</v>
      </c>
    </row>
    <row r="204" spans="1:13" ht="16" x14ac:dyDescent="0.2">
      <c r="A204" s="32" t="s">
        <v>220</v>
      </c>
      <c r="B204" s="31">
        <v>4</v>
      </c>
      <c r="C204" s="33">
        <f t="shared" si="6"/>
        <v>2.3862589663680662E-6</v>
      </c>
      <c r="D204" s="34" t="str">
        <f t="shared" si="7"/>
        <v>West Europe</v>
      </c>
      <c r="I204" s="31">
        <v>1</v>
      </c>
    </row>
    <row r="205" spans="1:13" ht="16" x14ac:dyDescent="0.2">
      <c r="A205" s="32" t="s">
        <v>309</v>
      </c>
      <c r="B205" s="31">
        <v>4</v>
      </c>
      <c r="C205" s="33">
        <f t="shared" si="6"/>
        <v>2.3862589663680662E-6</v>
      </c>
      <c r="D205" s="34" t="str">
        <f t="shared" si="7"/>
        <v>Oceania</v>
      </c>
      <c r="K205" s="31">
        <v>1</v>
      </c>
    </row>
    <row r="206" spans="1:13" ht="16" x14ac:dyDescent="0.2">
      <c r="A206" s="32" t="s">
        <v>275</v>
      </c>
      <c r="B206" s="31">
        <v>4</v>
      </c>
      <c r="C206" s="33">
        <f t="shared" si="6"/>
        <v>2.3862589663680662E-6</v>
      </c>
      <c r="D206" s="34" t="str">
        <f t="shared" si="7"/>
        <v>Asia</v>
      </c>
      <c r="G206" s="31">
        <v>1</v>
      </c>
    </row>
    <row r="207" spans="1:13" ht="16" x14ac:dyDescent="0.2">
      <c r="A207" s="32" t="s">
        <v>296</v>
      </c>
      <c r="B207" s="31">
        <v>3</v>
      </c>
      <c r="C207" s="33">
        <f t="shared" si="6"/>
        <v>1.7896942247760497E-6</v>
      </c>
      <c r="D207" s="34" t="str">
        <f t="shared" si="7"/>
        <v>Sub-Saharian Africa</v>
      </c>
      <c r="M207" s="31">
        <v>1</v>
      </c>
    </row>
    <row r="208" spans="1:13" ht="16" x14ac:dyDescent="0.2">
      <c r="A208" s="32" t="s">
        <v>308</v>
      </c>
      <c r="B208" s="31">
        <v>3</v>
      </c>
      <c r="C208" s="33">
        <f t="shared" si="6"/>
        <v>1.7896942247760497E-6</v>
      </c>
      <c r="D208" s="34" t="str">
        <f t="shared" si="7"/>
        <v>Oceania</v>
      </c>
      <c r="K208" s="31">
        <v>1</v>
      </c>
    </row>
    <row r="209" spans="1:11" ht="16" x14ac:dyDescent="0.2">
      <c r="A209" s="32" t="s">
        <v>274</v>
      </c>
      <c r="B209" s="31">
        <v>3</v>
      </c>
      <c r="C209" s="33">
        <f t="shared" si="6"/>
        <v>1.7896942247760497E-6</v>
      </c>
      <c r="D209" s="34" t="str">
        <f t="shared" si="7"/>
        <v>West Europe</v>
      </c>
      <c r="I209" s="31">
        <v>1</v>
      </c>
    </row>
    <row r="210" spans="1:11" ht="16" x14ac:dyDescent="0.2">
      <c r="A210" s="32" t="s">
        <v>307</v>
      </c>
      <c r="B210" s="31">
        <v>3</v>
      </c>
      <c r="C210" s="33">
        <f t="shared" si="6"/>
        <v>1.7896942247760497E-6</v>
      </c>
      <c r="D210" s="34" t="str">
        <f t="shared" si="7"/>
        <v>Oceania</v>
      </c>
      <c r="K210" s="31">
        <v>1</v>
      </c>
    </row>
    <row r="211" spans="1:11" ht="16" x14ac:dyDescent="0.2">
      <c r="A211" s="32" t="s">
        <v>306</v>
      </c>
      <c r="B211" s="31">
        <v>2</v>
      </c>
      <c r="C211" s="33">
        <f t="shared" si="6"/>
        <v>1.1931294831840331E-6</v>
      </c>
      <c r="D211" s="34" t="str">
        <f t="shared" si="7"/>
        <v>Oceania</v>
      </c>
      <c r="K211" s="31">
        <v>1</v>
      </c>
    </row>
    <row r="212" spans="1:11" ht="16" x14ac:dyDescent="0.2">
      <c r="A212" s="32" t="s">
        <v>311</v>
      </c>
      <c r="B212" s="31">
        <v>1</v>
      </c>
      <c r="C212" s="33">
        <f t="shared" si="6"/>
        <v>5.9656474159201656E-7</v>
      </c>
      <c r="D212" s="34" t="str">
        <f t="shared" si="7"/>
        <v>Oceania</v>
      </c>
      <c r="K212" s="31">
        <v>1</v>
      </c>
    </row>
    <row r="213" spans="1:11" ht="16" x14ac:dyDescent="0.2">
      <c r="A213" s="32" t="s">
        <v>303</v>
      </c>
      <c r="B213" s="31">
        <v>1</v>
      </c>
      <c r="C213" s="33">
        <f t="shared" si="6"/>
        <v>5.9656474159201656E-7</v>
      </c>
      <c r="D213" s="34" t="str">
        <f t="shared" si="7"/>
        <v>Oceania</v>
      </c>
      <c r="K213" s="31">
        <v>1</v>
      </c>
    </row>
    <row r="214" spans="1:11" ht="16" x14ac:dyDescent="0.2">
      <c r="A214" s="32" t="s">
        <v>305</v>
      </c>
      <c r="B214" s="31">
        <v>1</v>
      </c>
      <c r="C214" s="33">
        <f t="shared" si="6"/>
        <v>5.9656474159201656E-7</v>
      </c>
      <c r="D214" s="34" t="str">
        <f t="shared" si="7"/>
        <v>Latin America</v>
      </c>
      <c r="F214" s="31">
        <v>1</v>
      </c>
    </row>
    <row r="215" spans="1:11" ht="16" x14ac:dyDescent="0.2">
      <c r="A215" s="32" t="s">
        <v>302</v>
      </c>
      <c r="B215" s="31">
        <v>1</v>
      </c>
      <c r="C215" s="33">
        <f t="shared" si="6"/>
        <v>5.9656474159201656E-7</v>
      </c>
      <c r="D215" s="34" t="str">
        <f t="shared" si="7"/>
        <v>Oceania</v>
      </c>
      <c r="K215" s="31">
        <v>1</v>
      </c>
    </row>
    <row r="216" spans="1:11" ht="16" x14ac:dyDescent="0.2">
      <c r="A216" s="32" t="s">
        <v>269</v>
      </c>
      <c r="B216" s="31">
        <v>0</v>
      </c>
      <c r="C216" s="33">
        <f t="shared" si="6"/>
        <v>0</v>
      </c>
      <c r="D216" s="34" t="str">
        <f t="shared" si="7"/>
        <v>West Europe</v>
      </c>
      <c r="I216" s="31">
        <v>1</v>
      </c>
    </row>
    <row r="217" spans="1:11" ht="16" x14ac:dyDescent="0.2">
      <c r="A217" s="32" t="s">
        <v>56</v>
      </c>
      <c r="B217" s="31">
        <v>1676264</v>
      </c>
      <c r="C217" s="33">
        <f t="shared" si="6"/>
        <v>1</v>
      </c>
      <c r="D217" s="34" t="str">
        <f t="shared" si="7"/>
        <v/>
      </c>
    </row>
    <row r="218" spans="1:11" ht="16" x14ac:dyDescent="0.2">
      <c r="A218" s="32" t="s">
        <v>313</v>
      </c>
      <c r="B218" s="31" t="s">
        <v>105</v>
      </c>
      <c r="C218" s="33" t="str">
        <f t="shared" si="6"/>
        <v/>
      </c>
      <c r="D218" s="34" t="str">
        <f t="shared" si="7"/>
        <v/>
      </c>
    </row>
    <row r="219" spans="1:11" ht="16" x14ac:dyDescent="0.2">
      <c r="A219" s="32" t="s">
        <v>314</v>
      </c>
      <c r="B219" s="31">
        <v>1148</v>
      </c>
      <c r="C219" s="33">
        <f t="shared" si="6"/>
        <v>6.8485632334763498E-4</v>
      </c>
      <c r="D219" s="34" t="str">
        <f t="shared" si="7"/>
        <v/>
      </c>
    </row>
    <row r="220" spans="1:11" ht="16" x14ac:dyDescent="0.2">
      <c r="A220" s="32" t="s">
        <v>315</v>
      </c>
      <c r="B220" s="31">
        <v>0</v>
      </c>
      <c r="C220" s="33">
        <f t="shared" si="6"/>
        <v>0</v>
      </c>
      <c r="D220" s="34" t="str">
        <f t="shared" si="7"/>
        <v/>
      </c>
    </row>
    <row r="221" spans="1:11" ht="16" x14ac:dyDescent="0.2">
      <c r="A221" s="35" t="s">
        <v>316</v>
      </c>
      <c r="B221" s="31" t="s">
        <v>105</v>
      </c>
      <c r="C221" s="33" t="str">
        <f t="shared" si="6"/>
        <v/>
      </c>
      <c r="D221" s="34" t="str">
        <f t="shared" si="7"/>
        <v/>
      </c>
    </row>
    <row r="222" spans="1:11" ht="16" x14ac:dyDescent="0.2">
      <c r="D222" s="34" t="str">
        <f t="shared" si="7"/>
        <v/>
      </c>
    </row>
  </sheetData>
  <pageMargins left="0.75" right="0.75" top="1" bottom="1" header="0.5" footer="0.5"/>
  <pageSetup orientation="portrait" horizontalDpi="4294967292" verticalDpi="429496729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EB6EE-E026-C54A-B00E-5566DABCF574}">
  <dimension ref="A1:T29"/>
  <sheetViews>
    <sheetView workbookViewId="0">
      <selection activeCell="H27" sqref="H27"/>
    </sheetView>
  </sheetViews>
  <sheetFormatPr baseColWidth="10" defaultColWidth="8.83203125" defaultRowHeight="16" x14ac:dyDescent="0.2"/>
  <sheetData>
    <row r="1" spans="1:20" x14ac:dyDescent="0.2">
      <c r="A1" s="1" t="s">
        <v>0</v>
      </c>
      <c r="B1" s="2"/>
      <c r="C1" s="2"/>
      <c r="D1" s="2"/>
      <c r="E1" s="2"/>
      <c r="F1" s="2"/>
      <c r="G1" s="2"/>
      <c r="H1" s="2"/>
      <c r="I1" s="2"/>
      <c r="J1" s="2"/>
      <c r="K1" s="2"/>
      <c r="L1" s="2"/>
      <c r="M1" s="2"/>
      <c r="N1" s="2"/>
      <c r="O1" s="2"/>
      <c r="P1" s="2"/>
      <c r="Q1" s="2"/>
      <c r="R1" s="2"/>
      <c r="S1" s="2"/>
      <c r="T1" s="2"/>
    </row>
    <row r="2" spans="1:20" x14ac:dyDescent="0.2">
      <c r="A2" s="2" t="s">
        <v>1</v>
      </c>
      <c r="B2" s="2" t="s">
        <v>2</v>
      </c>
      <c r="C2" s="2"/>
      <c r="D2" s="2"/>
      <c r="E2" s="2"/>
      <c r="F2" s="2"/>
      <c r="G2" s="2"/>
      <c r="H2" s="2"/>
      <c r="I2" s="2"/>
      <c r="J2" s="2"/>
      <c r="K2" s="2"/>
      <c r="L2" s="2"/>
      <c r="M2" s="2"/>
      <c r="N2" s="2"/>
      <c r="O2" s="2"/>
      <c r="P2" s="2"/>
      <c r="Q2" s="2"/>
      <c r="R2" s="2"/>
      <c r="S2" s="2"/>
      <c r="T2" s="2"/>
    </row>
    <row r="3" spans="1:20" x14ac:dyDescent="0.2">
      <c r="A3" s="2" t="s">
        <v>3</v>
      </c>
      <c r="B3" s="2"/>
      <c r="C3" s="2"/>
      <c r="D3" s="2"/>
      <c r="E3" s="2"/>
      <c r="F3" s="2"/>
      <c r="G3" s="2"/>
      <c r="H3" s="2"/>
      <c r="I3" s="2"/>
      <c r="J3" s="2"/>
      <c r="K3" s="2"/>
      <c r="L3" s="2"/>
      <c r="M3" s="2"/>
      <c r="N3" s="2"/>
      <c r="O3" s="2"/>
      <c r="P3" s="2"/>
      <c r="Q3" s="2"/>
      <c r="R3" s="2"/>
      <c r="S3" s="2"/>
      <c r="T3" s="2"/>
    </row>
    <row r="4" spans="1:20" x14ac:dyDescent="0.2">
      <c r="A4" s="1" t="s">
        <v>4</v>
      </c>
      <c r="B4" s="2"/>
      <c r="C4" s="2"/>
      <c r="D4" s="2"/>
      <c r="E4" s="2"/>
      <c r="F4" s="2"/>
      <c r="G4" s="2"/>
      <c r="H4" s="2"/>
      <c r="I4" s="2"/>
      <c r="J4" s="2"/>
      <c r="K4" s="2"/>
      <c r="L4" s="2"/>
      <c r="M4" s="2"/>
      <c r="N4" s="2"/>
      <c r="O4" s="2"/>
      <c r="P4" s="2"/>
      <c r="Q4" s="2"/>
      <c r="R4" s="2"/>
      <c r="S4" s="2"/>
      <c r="T4" s="2"/>
    </row>
    <row r="5" spans="1:20" ht="39.5" customHeight="1" x14ac:dyDescent="0.2">
      <c r="A5" s="57" t="s">
        <v>5</v>
      </c>
      <c r="B5" s="57"/>
      <c r="C5" s="57"/>
      <c r="D5" s="57"/>
      <c r="E5" s="57"/>
      <c r="F5" s="57"/>
      <c r="G5" s="57"/>
      <c r="H5" s="57"/>
      <c r="I5" s="57"/>
      <c r="J5" s="57"/>
      <c r="K5" s="57"/>
      <c r="L5" s="57"/>
      <c r="M5" s="57"/>
      <c r="N5" s="57"/>
      <c r="O5" s="57"/>
      <c r="P5" s="57"/>
      <c r="Q5" s="57"/>
      <c r="R5" s="57"/>
      <c r="S5" s="57"/>
      <c r="T5" s="57"/>
    </row>
    <row r="6" spans="1:20" ht="30.5" customHeight="1" x14ac:dyDescent="0.2">
      <c r="A6" s="58" t="s">
        <v>6</v>
      </c>
      <c r="B6" s="58"/>
      <c r="C6" s="58"/>
      <c r="D6" s="58"/>
      <c r="E6" s="58"/>
      <c r="F6" s="58"/>
      <c r="G6" s="58"/>
      <c r="H6" s="58"/>
      <c r="I6" s="58"/>
      <c r="J6" s="58"/>
      <c r="K6" s="58"/>
      <c r="L6" s="58"/>
      <c r="M6" s="58"/>
      <c r="N6" s="58"/>
      <c r="O6" s="58"/>
      <c r="P6" s="58"/>
      <c r="Q6" s="58"/>
      <c r="R6" s="58"/>
      <c r="S6" s="58"/>
      <c r="T6" s="58"/>
    </row>
    <row r="7" spans="1:20" ht="32.5" customHeight="1" x14ac:dyDescent="0.2">
      <c r="A7" s="3" t="s">
        <v>7</v>
      </c>
      <c r="B7" s="4"/>
      <c r="C7" s="4" t="s">
        <v>8</v>
      </c>
      <c r="D7" s="4" t="s">
        <v>9</v>
      </c>
    </row>
    <row r="8" spans="1:20" x14ac:dyDescent="0.2">
      <c r="A8" s="5" t="s">
        <v>10</v>
      </c>
      <c r="B8" s="6">
        <v>2007</v>
      </c>
      <c r="C8" s="7">
        <v>14.147000000000002</v>
      </c>
      <c r="D8" s="7">
        <v>7.3579999999999997</v>
      </c>
    </row>
    <row r="9" spans="1:20" x14ac:dyDescent="0.2">
      <c r="A9" s="5"/>
      <c r="B9" s="6">
        <v>2011</v>
      </c>
      <c r="C9" s="7">
        <v>14.782</v>
      </c>
      <c r="D9" s="7">
        <v>8.2810000000000006</v>
      </c>
    </row>
    <row r="10" spans="1:20" x14ac:dyDescent="0.2">
      <c r="A10" s="5"/>
      <c r="B10" s="48">
        <v>2016</v>
      </c>
      <c r="C10" s="49">
        <v>16.550750000000001</v>
      </c>
      <c r="D10" s="49">
        <v>9.1439389999999996</v>
      </c>
    </row>
    <row r="11" spans="1:20" x14ac:dyDescent="0.2">
      <c r="A11" s="8" t="s">
        <v>7</v>
      </c>
      <c r="B11" s="8"/>
      <c r="C11" s="9"/>
      <c r="D11" s="9"/>
    </row>
    <row r="12" spans="1:20" x14ac:dyDescent="0.2">
      <c r="A12" s="5" t="s">
        <v>11</v>
      </c>
      <c r="B12" s="6">
        <v>2007</v>
      </c>
      <c r="C12" s="7">
        <v>12.259</v>
      </c>
      <c r="D12" s="7">
        <v>5.5330000000000004</v>
      </c>
    </row>
    <row r="13" spans="1:20" x14ac:dyDescent="0.2">
      <c r="A13" s="5"/>
      <c r="B13" s="6">
        <v>2011</v>
      </c>
      <c r="C13" s="7">
        <v>16.59</v>
      </c>
      <c r="D13" s="7">
        <v>6.4659999999999993</v>
      </c>
    </row>
    <row r="14" spans="1:20" x14ac:dyDescent="0.2">
      <c r="A14" s="5"/>
      <c r="B14" s="48">
        <v>2016</v>
      </c>
      <c r="C14" s="49">
        <v>16.1388</v>
      </c>
      <c r="D14" s="49">
        <v>5.124568</v>
      </c>
    </row>
    <row r="15" spans="1:20" x14ac:dyDescent="0.2">
      <c r="A15" s="8" t="s">
        <v>7</v>
      </c>
      <c r="B15" s="8"/>
      <c r="C15" s="9"/>
      <c r="D15" s="9"/>
    </row>
    <row r="16" spans="1:20" x14ac:dyDescent="0.2">
      <c r="A16" s="5" t="s">
        <v>12</v>
      </c>
      <c r="B16" s="6">
        <v>2007</v>
      </c>
      <c r="C16" s="7">
        <v>7.5709999999999997</v>
      </c>
      <c r="D16" s="7">
        <v>5.8310000000000004</v>
      </c>
    </row>
    <row r="17" spans="1:4" x14ac:dyDescent="0.2">
      <c r="A17" s="5"/>
      <c r="B17" s="6">
        <v>2011</v>
      </c>
      <c r="C17" s="7">
        <v>10.9</v>
      </c>
      <c r="D17" s="7">
        <v>7.7009999999999996</v>
      </c>
    </row>
    <row r="18" spans="1:4" x14ac:dyDescent="0.2">
      <c r="A18" s="5"/>
      <c r="B18" s="48">
        <v>2016</v>
      </c>
      <c r="C18" s="49">
        <v>14.707090000000001</v>
      </c>
      <c r="D18" s="49">
        <v>11.216189999999999</v>
      </c>
    </row>
    <row r="19" spans="1:4" x14ac:dyDescent="0.2">
      <c r="A19" s="8" t="s">
        <v>7</v>
      </c>
      <c r="B19" s="8"/>
      <c r="C19" s="10"/>
      <c r="D19" s="10"/>
    </row>
    <row r="20" spans="1:4" x14ac:dyDescent="0.2">
      <c r="A20" s="5" t="s">
        <v>13</v>
      </c>
      <c r="B20" s="6">
        <v>2007</v>
      </c>
      <c r="C20" s="7">
        <v>12.503</v>
      </c>
      <c r="D20" s="7">
        <v>6.9470000000000001</v>
      </c>
    </row>
    <row r="21" spans="1:4" x14ac:dyDescent="0.2">
      <c r="A21" s="5"/>
      <c r="B21" s="6">
        <v>2011</v>
      </c>
      <c r="C21" s="7">
        <v>9.4260000000000002</v>
      </c>
      <c r="D21" s="7">
        <v>5.5279999999999996</v>
      </c>
    </row>
    <row r="22" spans="1:4" x14ac:dyDescent="0.2">
      <c r="A22" s="5"/>
      <c r="B22" s="48">
        <v>2016</v>
      </c>
      <c r="C22" s="49">
        <v>6.9474839999999993</v>
      </c>
      <c r="D22" s="49">
        <v>3.7705129999999998</v>
      </c>
    </row>
    <row r="23" spans="1:4" x14ac:dyDescent="0.2">
      <c r="A23" s="8" t="s">
        <v>7</v>
      </c>
      <c r="B23" s="8"/>
      <c r="C23" s="9"/>
      <c r="D23" s="9"/>
    </row>
    <row r="24" spans="1:4" x14ac:dyDescent="0.2">
      <c r="A24" s="11" t="s">
        <v>14</v>
      </c>
      <c r="B24" s="6">
        <v>2007</v>
      </c>
      <c r="C24" s="7">
        <v>7.5129999999999999</v>
      </c>
      <c r="D24" s="7">
        <v>5.1760000000000002</v>
      </c>
    </row>
    <row r="25" spans="1:4" x14ac:dyDescent="0.2">
      <c r="A25" s="5"/>
      <c r="B25" s="6">
        <v>2011</v>
      </c>
      <c r="C25" s="7">
        <v>9.1329999999999991</v>
      </c>
      <c r="D25" s="7">
        <v>7.9600000000000009</v>
      </c>
    </row>
    <row r="26" spans="1:4" x14ac:dyDescent="0.2">
      <c r="A26" s="5"/>
      <c r="B26" s="48">
        <v>2016</v>
      </c>
      <c r="C26" s="49">
        <v>5.6819220000000001</v>
      </c>
      <c r="D26" s="49">
        <v>4.8775930000000001</v>
      </c>
    </row>
    <row r="27" spans="1:4" x14ac:dyDescent="0.2">
      <c r="A27" s="5"/>
      <c r="B27" s="6"/>
      <c r="C27" s="7"/>
      <c r="D27" s="7"/>
    </row>
    <row r="28" spans="1:4" x14ac:dyDescent="0.2">
      <c r="A28" s="8" t="s">
        <v>7</v>
      </c>
      <c r="B28" s="8"/>
      <c r="C28" s="9"/>
      <c r="D28" s="9"/>
    </row>
    <row r="29" spans="1:4" x14ac:dyDescent="0.2">
      <c r="A29" s="8" t="s">
        <v>7</v>
      </c>
      <c r="B29" s="8"/>
      <c r="C29" s="9"/>
      <c r="D29" s="9"/>
    </row>
  </sheetData>
  <mergeCells count="2">
    <mergeCell ref="A5:T5"/>
    <mergeCell ref="A6:T6"/>
  </mergeCells>
  <hyperlinks>
    <hyperlink ref="A1" r:id="rId1" display="http://dx.doi.org/10.1787/migr_outlook-2017-en" xr:uid="{87113575-7B4A-F54B-A004-016317E9317A}"/>
    <hyperlink ref="A4" r:id="rId2" xr:uid="{BA7D7BAC-B0CF-044E-9BE6-EC9F72CF9E83}"/>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BD8E8-AE46-BA43-B3D4-8A9F26AE56CE}">
  <dimension ref="A1:K137"/>
  <sheetViews>
    <sheetView topLeftCell="W1" workbookViewId="0">
      <selection activeCell="A19" sqref="A19:I20"/>
    </sheetView>
  </sheetViews>
  <sheetFormatPr baseColWidth="10" defaultColWidth="8.83203125" defaultRowHeight="14" x14ac:dyDescent="0.15"/>
  <cols>
    <col min="1" max="1" width="25.5" style="13" customWidth="1"/>
    <col min="2" max="16384" width="8.83203125" style="13"/>
  </cols>
  <sheetData>
    <row r="1" spans="1:5" x14ac:dyDescent="0.15">
      <c r="A1" s="12" t="s">
        <v>15</v>
      </c>
    </row>
    <row r="2" spans="1:5" x14ac:dyDescent="0.15">
      <c r="A2" s="14" t="s">
        <v>16</v>
      </c>
    </row>
    <row r="3" spans="1:5" x14ac:dyDescent="0.15">
      <c r="A3" s="12" t="s">
        <v>17</v>
      </c>
      <c r="B3" s="15">
        <v>43090.386284722219</v>
      </c>
    </row>
    <row r="4" spans="1:5" x14ac:dyDescent="0.15">
      <c r="A4" s="12" t="s">
        <v>18</v>
      </c>
      <c r="B4" s="15">
        <v>43140.717985868054</v>
      </c>
    </row>
    <row r="5" spans="1:5" x14ac:dyDescent="0.15">
      <c r="A5" s="12" t="s">
        <v>19</v>
      </c>
      <c r="B5" s="12" t="s">
        <v>20</v>
      </c>
    </row>
    <row r="6" spans="1:5" x14ac:dyDescent="0.15">
      <c r="A6" s="12"/>
      <c r="B6" s="12"/>
    </row>
    <row r="7" spans="1:5" x14ac:dyDescent="0.15">
      <c r="B7" s="59">
        <v>2016</v>
      </c>
      <c r="C7" s="59"/>
      <c r="D7" s="59"/>
      <c r="E7" s="59"/>
    </row>
    <row r="8" spans="1:5" x14ac:dyDescent="0.15">
      <c r="B8" s="60" t="s">
        <v>21</v>
      </c>
      <c r="C8" s="60"/>
      <c r="D8" s="60" t="s">
        <v>22</v>
      </c>
      <c r="E8" s="60"/>
    </row>
    <row r="9" spans="1:5" x14ac:dyDescent="0.15">
      <c r="A9" s="16" t="s">
        <v>23</v>
      </c>
      <c r="B9" s="16" t="s">
        <v>24</v>
      </c>
      <c r="C9" s="16" t="s">
        <v>25</v>
      </c>
      <c r="D9" s="16" t="s">
        <v>24</v>
      </c>
      <c r="E9" s="16" t="s">
        <v>25</v>
      </c>
    </row>
    <row r="10" spans="1:5" x14ac:dyDescent="0.15">
      <c r="A10" s="16" t="s">
        <v>26</v>
      </c>
      <c r="B10" s="17">
        <v>16.3</v>
      </c>
      <c r="C10" s="17">
        <v>35.1</v>
      </c>
      <c r="D10" s="17">
        <v>24.9</v>
      </c>
      <c r="E10" s="17">
        <v>22.3</v>
      </c>
    </row>
    <row r="11" spans="1:5" x14ac:dyDescent="0.15">
      <c r="A11" s="16" t="s">
        <v>27</v>
      </c>
      <c r="B11" s="17">
        <v>23.4</v>
      </c>
      <c r="C11" s="17">
        <v>39.1</v>
      </c>
      <c r="D11" s="17">
        <v>31.2</v>
      </c>
      <c r="E11" s="17">
        <v>28.8</v>
      </c>
    </row>
    <row r="12" spans="1:5" x14ac:dyDescent="0.15">
      <c r="A12" s="16" t="s">
        <v>28</v>
      </c>
      <c r="B12" s="17">
        <v>40.4</v>
      </c>
      <c r="C12" s="17">
        <v>49.1</v>
      </c>
      <c r="D12" s="17">
        <v>16.3</v>
      </c>
      <c r="E12" s="17">
        <v>11.7</v>
      </c>
    </row>
    <row r="13" spans="1:5" x14ac:dyDescent="0.15">
      <c r="A13" s="16" t="s">
        <v>29</v>
      </c>
      <c r="B13" s="17">
        <v>17.600000000000001</v>
      </c>
      <c r="C13" s="17">
        <v>33.700000000000003</v>
      </c>
      <c r="D13" s="17">
        <v>34.6</v>
      </c>
      <c r="E13" s="17">
        <v>37.9</v>
      </c>
    </row>
    <row r="14" spans="1:5" x14ac:dyDescent="0.15">
      <c r="A14" s="16" t="s">
        <v>30</v>
      </c>
      <c r="B14" s="17">
        <v>21.3</v>
      </c>
      <c r="C14" s="17">
        <v>16.600000000000001</v>
      </c>
      <c r="D14" s="17">
        <v>36</v>
      </c>
      <c r="E14" s="17">
        <v>48.8</v>
      </c>
    </row>
    <row r="17" spans="1:9" x14ac:dyDescent="0.15">
      <c r="A17" s="14" t="s">
        <v>31</v>
      </c>
    </row>
    <row r="18" spans="1:9" x14ac:dyDescent="0.15">
      <c r="A18" s="14" t="s">
        <v>32</v>
      </c>
      <c r="C18" s="13" t="s">
        <v>33</v>
      </c>
    </row>
    <row r="19" spans="1:9" x14ac:dyDescent="0.15">
      <c r="A19" s="61" t="s">
        <v>34</v>
      </c>
      <c r="B19" s="61"/>
      <c r="C19" s="61"/>
      <c r="D19" s="61"/>
      <c r="E19" s="61"/>
      <c r="F19" s="61"/>
      <c r="G19" s="61"/>
      <c r="H19" s="61"/>
      <c r="I19" s="61"/>
    </row>
    <row r="20" spans="1:9" x14ac:dyDescent="0.15">
      <c r="A20" s="61"/>
      <c r="B20" s="61"/>
      <c r="C20" s="61"/>
      <c r="D20" s="61"/>
      <c r="E20" s="61"/>
      <c r="F20" s="61"/>
      <c r="G20" s="61"/>
      <c r="H20" s="61"/>
      <c r="I20" s="61"/>
    </row>
    <row r="21" spans="1:9" x14ac:dyDescent="0.15">
      <c r="A21" s="14"/>
    </row>
    <row r="22" spans="1:9" x14ac:dyDescent="0.15">
      <c r="A22" s="14"/>
    </row>
    <row r="23" spans="1:9" x14ac:dyDescent="0.15">
      <c r="A23" s="62" t="s">
        <v>35</v>
      </c>
      <c r="B23" s="62"/>
      <c r="C23" s="62"/>
      <c r="D23" s="62"/>
      <c r="E23" s="62" t="s">
        <v>36</v>
      </c>
      <c r="F23" s="62"/>
      <c r="G23" s="62"/>
      <c r="H23" s="62"/>
    </row>
    <row r="24" spans="1:9" x14ac:dyDescent="0.15">
      <c r="A24" s="62"/>
      <c r="B24" s="62"/>
      <c r="C24" s="62"/>
      <c r="D24" s="62"/>
      <c r="E24" s="62"/>
      <c r="F24" s="62"/>
      <c r="G24" s="62"/>
      <c r="H24" s="62"/>
    </row>
    <row r="25" spans="1:9" x14ac:dyDescent="0.15">
      <c r="A25" s="13" t="s">
        <v>37</v>
      </c>
      <c r="E25" s="13" t="s">
        <v>38</v>
      </c>
    </row>
    <row r="26" spans="1:9" x14ac:dyDescent="0.15">
      <c r="A26" s="13" t="s">
        <v>39</v>
      </c>
      <c r="E26" s="13" t="s">
        <v>40</v>
      </c>
    </row>
    <row r="27" spans="1:9" x14ac:dyDescent="0.15">
      <c r="A27" s="13" t="s">
        <v>41</v>
      </c>
      <c r="E27" s="13" t="s">
        <v>42</v>
      </c>
    </row>
    <row r="28" spans="1:9" x14ac:dyDescent="0.15">
      <c r="A28" s="13" t="s">
        <v>43</v>
      </c>
      <c r="E28" s="13" t="s">
        <v>44</v>
      </c>
    </row>
    <row r="29" spans="1:9" x14ac:dyDescent="0.15">
      <c r="A29" s="13" t="s">
        <v>45</v>
      </c>
      <c r="E29" s="13" t="s">
        <v>45</v>
      </c>
    </row>
    <row r="30" spans="1:9" x14ac:dyDescent="0.15">
      <c r="A30" s="13" t="s">
        <v>46</v>
      </c>
      <c r="E30" s="13" t="s">
        <v>47</v>
      </c>
    </row>
    <row r="31" spans="1:9" x14ac:dyDescent="0.15">
      <c r="A31" s="13" t="s">
        <v>48</v>
      </c>
      <c r="E31" s="13" t="s">
        <v>49</v>
      </c>
    </row>
    <row r="32" spans="1:9" x14ac:dyDescent="0.15">
      <c r="A32" s="13" t="s">
        <v>50</v>
      </c>
    </row>
    <row r="33" spans="1:2" x14ac:dyDescent="0.15">
      <c r="A33" s="13" t="s">
        <v>51</v>
      </c>
    </row>
    <row r="40" spans="1:2" x14ac:dyDescent="0.15">
      <c r="A40" s="18" t="s">
        <v>52</v>
      </c>
    </row>
    <row r="43" spans="1:2" x14ac:dyDescent="0.15">
      <c r="A43" s="12" t="s">
        <v>53</v>
      </c>
      <c r="B43" s="12" t="s">
        <v>54</v>
      </c>
    </row>
    <row r="44" spans="1:2" x14ac:dyDescent="0.15">
      <c r="A44" s="12" t="s">
        <v>55</v>
      </c>
      <c r="B44" s="12" t="s">
        <v>56</v>
      </c>
    </row>
    <row r="45" spans="1:2" x14ac:dyDescent="0.15">
      <c r="A45" s="12" t="s">
        <v>57</v>
      </c>
      <c r="B45" s="12" t="s">
        <v>58</v>
      </c>
    </row>
    <row r="46" spans="1:2" x14ac:dyDescent="0.15">
      <c r="A46" s="12" t="s">
        <v>59</v>
      </c>
      <c r="B46" s="12" t="s">
        <v>60</v>
      </c>
    </row>
    <row r="47" spans="1:2" x14ac:dyDescent="0.15">
      <c r="A47" s="12" t="s">
        <v>61</v>
      </c>
      <c r="B47" s="12" t="s">
        <v>62</v>
      </c>
    </row>
    <row r="49" spans="1:11" x14ac:dyDescent="0.15">
      <c r="A49" s="16" t="s">
        <v>23</v>
      </c>
      <c r="B49" s="16" t="s">
        <v>63</v>
      </c>
      <c r="C49" s="16" t="s">
        <v>64</v>
      </c>
      <c r="D49" s="16" t="s">
        <v>65</v>
      </c>
      <c r="E49" s="16" t="s">
        <v>66</v>
      </c>
      <c r="F49" s="16" t="s">
        <v>67</v>
      </c>
      <c r="G49" s="16" t="s">
        <v>68</v>
      </c>
      <c r="H49" s="16" t="s">
        <v>69</v>
      </c>
      <c r="I49" s="16" t="s">
        <v>70</v>
      </c>
      <c r="J49" s="16" t="s">
        <v>71</v>
      </c>
      <c r="K49" s="16" t="s">
        <v>72</v>
      </c>
    </row>
    <row r="50" spans="1:11" x14ac:dyDescent="0.15">
      <c r="A50" s="16" t="s">
        <v>26</v>
      </c>
      <c r="B50" s="17">
        <v>40.799999999999997</v>
      </c>
      <c r="C50" s="17">
        <v>39.200000000000003</v>
      </c>
      <c r="D50" s="17">
        <v>38.700000000000003</v>
      </c>
      <c r="E50" s="17">
        <v>37.9</v>
      </c>
      <c r="F50" s="17">
        <v>35.9</v>
      </c>
      <c r="G50" s="17">
        <v>34.9</v>
      </c>
      <c r="H50" s="17">
        <v>34.5</v>
      </c>
      <c r="I50" s="17">
        <v>34.5</v>
      </c>
      <c r="J50" s="17">
        <v>34.6</v>
      </c>
      <c r="K50" s="17">
        <v>35.1</v>
      </c>
    </row>
    <row r="51" spans="1:11" x14ac:dyDescent="0.15">
      <c r="A51" s="16" t="s">
        <v>27</v>
      </c>
      <c r="B51" s="17">
        <v>47.5</v>
      </c>
      <c r="C51" s="17">
        <v>46.1</v>
      </c>
      <c r="D51" s="17">
        <v>45.5</v>
      </c>
      <c r="E51" s="17">
        <v>46.3</v>
      </c>
      <c r="F51" s="17">
        <v>45.2</v>
      </c>
      <c r="G51" s="17">
        <v>44.2</v>
      </c>
      <c r="H51" s="17">
        <v>41.8</v>
      </c>
      <c r="I51" s="17">
        <v>40</v>
      </c>
      <c r="J51" s="17">
        <v>40</v>
      </c>
      <c r="K51" s="17">
        <v>39.1</v>
      </c>
    </row>
    <row r="52" spans="1:11" x14ac:dyDescent="0.15">
      <c r="A52" s="16" t="s">
        <v>28</v>
      </c>
      <c r="B52" s="17">
        <v>48.2</v>
      </c>
      <c r="C52" s="17">
        <v>48</v>
      </c>
      <c r="D52" s="17">
        <v>47.3</v>
      </c>
      <c r="E52" s="17">
        <v>47.3</v>
      </c>
      <c r="F52" s="17">
        <v>47.5</v>
      </c>
      <c r="G52" s="17">
        <v>47.4</v>
      </c>
      <c r="H52" s="17">
        <v>47.3</v>
      </c>
      <c r="I52" s="17">
        <v>47</v>
      </c>
      <c r="J52" s="17">
        <v>47.2</v>
      </c>
      <c r="K52" s="17">
        <v>49.1</v>
      </c>
    </row>
    <row r="53" spans="1:11" x14ac:dyDescent="0.15">
      <c r="A53" s="16" t="s">
        <v>29</v>
      </c>
      <c r="B53" s="17">
        <v>33.700000000000003</v>
      </c>
      <c r="C53" s="17">
        <v>32.799999999999997</v>
      </c>
      <c r="D53" s="17">
        <v>33</v>
      </c>
      <c r="E53" s="17">
        <v>32.700000000000003</v>
      </c>
      <c r="F53" s="17">
        <v>32.9</v>
      </c>
      <c r="G53" s="17">
        <v>33.799999999999997</v>
      </c>
      <c r="H53" s="17">
        <v>34.299999999999997</v>
      </c>
      <c r="I53" s="17">
        <v>34.200000000000003</v>
      </c>
      <c r="J53" s="17">
        <v>34.4</v>
      </c>
      <c r="K53" s="17">
        <v>33.700000000000003</v>
      </c>
    </row>
    <row r="54" spans="1:11" x14ac:dyDescent="0.15">
      <c r="A54" s="16" t="s">
        <v>30</v>
      </c>
      <c r="B54" s="17">
        <v>22.8</v>
      </c>
      <c r="C54" s="17">
        <v>22</v>
      </c>
      <c r="D54" s="17">
        <v>21.4</v>
      </c>
      <c r="E54" s="17">
        <v>19.7</v>
      </c>
      <c r="F54" s="17">
        <v>20.9</v>
      </c>
      <c r="G54" s="17">
        <v>19</v>
      </c>
      <c r="H54" s="17">
        <v>19.3</v>
      </c>
      <c r="I54" s="17">
        <v>17.8</v>
      </c>
      <c r="J54" s="17">
        <v>17.2</v>
      </c>
      <c r="K54" s="17">
        <v>16.600000000000001</v>
      </c>
    </row>
    <row r="56" spans="1:11" x14ac:dyDescent="0.15">
      <c r="A56" s="12" t="s">
        <v>73</v>
      </c>
    </row>
    <row r="57" spans="1:11" x14ac:dyDescent="0.15">
      <c r="A57" s="12" t="s">
        <v>74</v>
      </c>
      <c r="B57" s="12" t="s">
        <v>75</v>
      </c>
    </row>
    <row r="59" spans="1:11" x14ac:dyDescent="0.15">
      <c r="A59" s="12" t="s">
        <v>53</v>
      </c>
      <c r="B59" s="12" t="s">
        <v>54</v>
      </c>
    </row>
    <row r="60" spans="1:11" x14ac:dyDescent="0.15">
      <c r="A60" s="12" t="s">
        <v>55</v>
      </c>
      <c r="B60" s="12" t="s">
        <v>56</v>
      </c>
    </row>
    <row r="61" spans="1:11" x14ac:dyDescent="0.15">
      <c r="A61" s="12" t="s">
        <v>57</v>
      </c>
      <c r="B61" s="12" t="s">
        <v>58</v>
      </c>
    </row>
    <row r="62" spans="1:11" x14ac:dyDescent="0.15">
      <c r="A62" s="12" t="s">
        <v>59</v>
      </c>
      <c r="B62" s="12" t="s">
        <v>76</v>
      </c>
    </row>
    <row r="63" spans="1:11" x14ac:dyDescent="0.15">
      <c r="A63" s="12" t="s">
        <v>61</v>
      </c>
      <c r="B63" s="12" t="s">
        <v>62</v>
      </c>
    </row>
    <row r="65" spans="1:11" x14ac:dyDescent="0.15">
      <c r="A65" s="16" t="s">
        <v>23</v>
      </c>
      <c r="B65" s="16" t="s">
        <v>63</v>
      </c>
      <c r="C65" s="16" t="s">
        <v>64</v>
      </c>
      <c r="D65" s="16" t="s">
        <v>65</v>
      </c>
      <c r="E65" s="16" t="s">
        <v>66</v>
      </c>
      <c r="F65" s="16" t="s">
        <v>67</v>
      </c>
      <c r="G65" s="16" t="s">
        <v>68</v>
      </c>
      <c r="H65" s="16" t="s">
        <v>69</v>
      </c>
      <c r="I65" s="16" t="s">
        <v>70</v>
      </c>
      <c r="J65" s="16" t="s">
        <v>71</v>
      </c>
      <c r="K65" s="16" t="s">
        <v>72</v>
      </c>
    </row>
    <row r="66" spans="1:11" x14ac:dyDescent="0.15">
      <c r="A66" s="16" t="s">
        <v>26</v>
      </c>
      <c r="B66" s="17">
        <v>20</v>
      </c>
      <c r="C66" s="17">
        <v>18.899999999999999</v>
      </c>
      <c r="D66" s="17">
        <v>18.7</v>
      </c>
      <c r="E66" s="17">
        <v>17.899999999999999</v>
      </c>
      <c r="F66" s="17">
        <v>14.7</v>
      </c>
      <c r="G66" s="17">
        <v>14.6</v>
      </c>
      <c r="H66" s="17">
        <v>14.3</v>
      </c>
      <c r="I66" s="17">
        <v>16.7</v>
      </c>
      <c r="J66" s="17">
        <v>16.7</v>
      </c>
      <c r="K66" s="17">
        <v>16.3</v>
      </c>
    </row>
    <row r="67" spans="1:11" x14ac:dyDescent="0.15">
      <c r="A67" s="16" t="s">
        <v>27</v>
      </c>
      <c r="B67" s="17">
        <v>32.1</v>
      </c>
      <c r="C67" s="17">
        <v>31.1</v>
      </c>
      <c r="D67" s="17">
        <v>30.5</v>
      </c>
      <c r="E67" s="17">
        <v>29.9</v>
      </c>
      <c r="F67" s="17">
        <v>29.2</v>
      </c>
      <c r="G67" s="17">
        <v>28.3</v>
      </c>
      <c r="H67" s="17">
        <v>26</v>
      </c>
      <c r="I67" s="17">
        <v>24.6</v>
      </c>
      <c r="J67" s="17">
        <v>23.9</v>
      </c>
      <c r="K67" s="17">
        <v>23.4</v>
      </c>
    </row>
    <row r="68" spans="1:11" x14ac:dyDescent="0.15">
      <c r="A68" s="16" t="s">
        <v>28</v>
      </c>
      <c r="B68" s="17">
        <v>48.7</v>
      </c>
      <c r="C68" s="17">
        <v>47.9</v>
      </c>
      <c r="D68" s="17">
        <v>47.1</v>
      </c>
      <c r="E68" s="17">
        <v>46.1</v>
      </c>
      <c r="F68" s="17">
        <v>45.2</v>
      </c>
      <c r="G68" s="17">
        <v>43.8</v>
      </c>
      <c r="H68" s="17">
        <v>42.9</v>
      </c>
      <c r="I68" s="17">
        <v>41.6</v>
      </c>
      <c r="J68" s="17">
        <v>41.1</v>
      </c>
      <c r="K68" s="17">
        <v>40.4</v>
      </c>
    </row>
    <row r="69" spans="1:11" x14ac:dyDescent="0.15">
      <c r="A69" s="16" t="s">
        <v>29</v>
      </c>
      <c r="B69" s="17">
        <v>25.3</v>
      </c>
      <c r="C69" s="17">
        <v>24.8</v>
      </c>
      <c r="D69" s="17">
        <v>23.9</v>
      </c>
      <c r="E69" s="17">
        <v>23.4</v>
      </c>
      <c r="F69" s="17">
        <v>22.6</v>
      </c>
      <c r="G69" s="17">
        <v>21.6</v>
      </c>
      <c r="H69" s="17">
        <v>20.2</v>
      </c>
      <c r="I69" s="17">
        <v>19.100000000000001</v>
      </c>
      <c r="J69" s="17">
        <v>18.3</v>
      </c>
      <c r="K69" s="17">
        <v>17.600000000000001</v>
      </c>
    </row>
    <row r="70" spans="1:11" x14ac:dyDescent="0.15">
      <c r="A70" s="16" t="s">
        <v>30</v>
      </c>
      <c r="B70" s="17">
        <v>27.6</v>
      </c>
      <c r="C70" s="17">
        <v>27.7</v>
      </c>
      <c r="D70" s="17">
        <v>26.4</v>
      </c>
      <c r="E70" s="17">
        <v>24.9</v>
      </c>
      <c r="F70" s="17">
        <v>24.3</v>
      </c>
      <c r="G70" s="17">
        <v>22.8</v>
      </c>
      <c r="H70" s="17">
        <v>22.2</v>
      </c>
      <c r="I70" s="17">
        <v>21.5</v>
      </c>
      <c r="J70" s="17">
        <v>21</v>
      </c>
      <c r="K70" s="17">
        <v>21.3</v>
      </c>
    </row>
    <row r="72" spans="1:11" x14ac:dyDescent="0.15">
      <c r="A72" s="12" t="s">
        <v>73</v>
      </c>
    </row>
    <row r="73" spans="1:11" x14ac:dyDescent="0.15">
      <c r="A73" s="12" t="s">
        <v>74</v>
      </c>
      <c r="B73" s="12" t="s">
        <v>75</v>
      </c>
    </row>
    <row r="75" spans="1:11" x14ac:dyDescent="0.15">
      <c r="A75" s="12" t="s">
        <v>53</v>
      </c>
      <c r="B75" s="12" t="s">
        <v>54</v>
      </c>
    </row>
    <row r="76" spans="1:11" x14ac:dyDescent="0.15">
      <c r="A76" s="12" t="s">
        <v>55</v>
      </c>
      <c r="B76" s="12" t="s">
        <v>56</v>
      </c>
    </row>
    <row r="77" spans="1:11" x14ac:dyDescent="0.15">
      <c r="A77" s="12" t="s">
        <v>57</v>
      </c>
      <c r="B77" s="12" t="s">
        <v>77</v>
      </c>
    </row>
    <row r="78" spans="1:11" x14ac:dyDescent="0.15">
      <c r="A78" s="12" t="s">
        <v>59</v>
      </c>
      <c r="B78" s="12" t="s">
        <v>60</v>
      </c>
    </row>
    <row r="79" spans="1:11" x14ac:dyDescent="0.15">
      <c r="A79" s="12" t="s">
        <v>61</v>
      </c>
      <c r="B79" s="12" t="s">
        <v>62</v>
      </c>
    </row>
    <row r="81" spans="1:11" x14ac:dyDescent="0.15">
      <c r="A81" s="16" t="s">
        <v>23</v>
      </c>
      <c r="B81" s="16" t="s">
        <v>63</v>
      </c>
      <c r="C81" s="16" t="s">
        <v>64</v>
      </c>
      <c r="D81" s="16" t="s">
        <v>65</v>
      </c>
      <c r="E81" s="16" t="s">
        <v>66</v>
      </c>
      <c r="F81" s="16" t="s">
        <v>67</v>
      </c>
      <c r="G81" s="16" t="s">
        <v>68</v>
      </c>
      <c r="H81" s="16" t="s">
        <v>69</v>
      </c>
      <c r="I81" s="16" t="s">
        <v>70</v>
      </c>
      <c r="J81" s="16" t="s">
        <v>71</v>
      </c>
      <c r="K81" s="16" t="s">
        <v>72</v>
      </c>
    </row>
    <row r="82" spans="1:11" x14ac:dyDescent="0.15">
      <c r="A82" s="16" t="s">
        <v>26</v>
      </c>
      <c r="B82" s="17">
        <v>42.6</v>
      </c>
      <c r="C82" s="17">
        <v>43.3</v>
      </c>
      <c r="D82" s="17">
        <v>42.6</v>
      </c>
      <c r="E82" s="17">
        <v>43.2</v>
      </c>
      <c r="F82" s="17">
        <v>44</v>
      </c>
      <c r="G82" s="17">
        <v>44.3</v>
      </c>
      <c r="H82" s="17">
        <v>44</v>
      </c>
      <c r="I82" s="17">
        <v>44.8</v>
      </c>
      <c r="J82" s="17">
        <v>44.3</v>
      </c>
      <c r="K82" s="17">
        <v>42.6</v>
      </c>
    </row>
    <row r="83" spans="1:11" x14ac:dyDescent="0.15">
      <c r="A83" s="16" t="s">
        <v>27</v>
      </c>
      <c r="B83" s="17">
        <v>29.8</v>
      </c>
      <c r="C83" s="17">
        <v>30.7</v>
      </c>
      <c r="D83" s="17">
        <v>29.8</v>
      </c>
      <c r="E83" s="17">
        <v>30.1</v>
      </c>
      <c r="F83" s="17">
        <v>30.5</v>
      </c>
      <c r="G83" s="17">
        <v>30.4</v>
      </c>
      <c r="H83" s="17">
        <v>30.9</v>
      </c>
      <c r="I83" s="17">
        <v>32.200000000000003</v>
      </c>
      <c r="J83" s="17">
        <v>31.5</v>
      </c>
      <c r="K83" s="17">
        <v>32.1</v>
      </c>
    </row>
    <row r="84" spans="1:11" x14ac:dyDescent="0.15">
      <c r="A84" s="16" t="s">
        <v>28</v>
      </c>
      <c r="B84" s="17">
        <v>40</v>
      </c>
      <c r="C84" s="17">
        <v>40.200000000000003</v>
      </c>
      <c r="D84" s="17">
        <v>41.5</v>
      </c>
      <c r="E84" s="17">
        <v>41.6</v>
      </c>
      <c r="F84" s="17">
        <v>41.8</v>
      </c>
      <c r="G84" s="17">
        <v>41.5</v>
      </c>
      <c r="H84" s="17">
        <v>41.6</v>
      </c>
      <c r="I84" s="17">
        <v>41.6</v>
      </c>
      <c r="J84" s="17">
        <v>40.700000000000003</v>
      </c>
      <c r="K84" s="17">
        <v>39.1</v>
      </c>
    </row>
    <row r="85" spans="1:11" x14ac:dyDescent="0.15">
      <c r="A85" s="16" t="s">
        <v>29</v>
      </c>
      <c r="B85" s="17">
        <v>38</v>
      </c>
      <c r="C85" s="17">
        <v>36.6</v>
      </c>
      <c r="D85" s="17">
        <v>36.5</v>
      </c>
      <c r="E85" s="17">
        <v>35.700000000000003</v>
      </c>
      <c r="F85" s="17">
        <v>34.9</v>
      </c>
      <c r="G85" s="17">
        <v>34</v>
      </c>
      <c r="H85" s="17">
        <v>32.6</v>
      </c>
      <c r="I85" s="17">
        <v>30.7</v>
      </c>
      <c r="J85" s="17">
        <v>29.5</v>
      </c>
      <c r="K85" s="17">
        <v>28.4</v>
      </c>
    </row>
    <row r="86" spans="1:11" x14ac:dyDescent="0.15">
      <c r="A86" s="16" t="s">
        <v>30</v>
      </c>
      <c r="B86" s="17">
        <v>47</v>
      </c>
      <c r="C86" s="17">
        <v>47.4</v>
      </c>
      <c r="D86" s="17">
        <v>46.6</v>
      </c>
      <c r="E86" s="17">
        <v>46.4</v>
      </c>
      <c r="F86" s="17">
        <v>33.299999999999997</v>
      </c>
      <c r="G86" s="17">
        <v>34.6</v>
      </c>
      <c r="H86" s="17">
        <v>34.6</v>
      </c>
      <c r="I86" s="17">
        <v>35.700000000000003</v>
      </c>
      <c r="J86" s="17">
        <v>35.6</v>
      </c>
      <c r="K86" s="17">
        <v>34.5</v>
      </c>
    </row>
    <row r="88" spans="1:11" x14ac:dyDescent="0.15">
      <c r="A88" s="12" t="s">
        <v>73</v>
      </c>
    </row>
    <row r="89" spans="1:11" x14ac:dyDescent="0.15">
      <c r="A89" s="12" t="s">
        <v>74</v>
      </c>
      <c r="B89" s="12" t="s">
        <v>75</v>
      </c>
    </row>
    <row r="91" spans="1:11" x14ac:dyDescent="0.15">
      <c r="A91" s="12" t="s">
        <v>53</v>
      </c>
      <c r="B91" s="12" t="s">
        <v>54</v>
      </c>
    </row>
    <row r="92" spans="1:11" x14ac:dyDescent="0.15">
      <c r="A92" s="12" t="s">
        <v>55</v>
      </c>
      <c r="B92" s="12" t="s">
        <v>56</v>
      </c>
    </row>
    <row r="93" spans="1:11" x14ac:dyDescent="0.15">
      <c r="A93" s="12" t="s">
        <v>57</v>
      </c>
      <c r="B93" s="12" t="s">
        <v>77</v>
      </c>
    </row>
    <row r="94" spans="1:11" x14ac:dyDescent="0.15">
      <c r="A94" s="12" t="s">
        <v>59</v>
      </c>
      <c r="B94" s="12" t="s">
        <v>76</v>
      </c>
    </row>
    <row r="95" spans="1:11" x14ac:dyDescent="0.15">
      <c r="A95" s="12" t="s">
        <v>61</v>
      </c>
      <c r="B95" s="12" t="s">
        <v>62</v>
      </c>
    </row>
    <row r="97" spans="1:11" x14ac:dyDescent="0.15">
      <c r="A97" s="16" t="s">
        <v>23</v>
      </c>
      <c r="B97" s="16" t="s">
        <v>63</v>
      </c>
      <c r="C97" s="16" t="s">
        <v>64</v>
      </c>
      <c r="D97" s="16" t="s">
        <v>65</v>
      </c>
      <c r="E97" s="16" t="s">
        <v>66</v>
      </c>
      <c r="F97" s="16" t="s">
        <v>67</v>
      </c>
      <c r="G97" s="16" t="s">
        <v>68</v>
      </c>
      <c r="H97" s="16" t="s">
        <v>69</v>
      </c>
      <c r="I97" s="16" t="s">
        <v>70</v>
      </c>
      <c r="J97" s="16" t="s">
        <v>71</v>
      </c>
      <c r="K97" s="16" t="s">
        <v>72</v>
      </c>
    </row>
    <row r="98" spans="1:11" x14ac:dyDescent="0.15">
      <c r="A98" s="16" t="s">
        <v>26</v>
      </c>
      <c r="B98" s="17">
        <v>58.8</v>
      </c>
      <c r="C98" s="17">
        <v>58.9</v>
      </c>
      <c r="D98" s="17">
        <v>58.3</v>
      </c>
      <c r="E98" s="17">
        <v>58.7</v>
      </c>
      <c r="F98" s="17">
        <v>60.2</v>
      </c>
      <c r="G98" s="17">
        <v>59.7</v>
      </c>
      <c r="H98" s="17">
        <v>59.7</v>
      </c>
      <c r="I98" s="17">
        <v>59.6</v>
      </c>
      <c r="J98" s="17">
        <v>58.9</v>
      </c>
      <c r="K98" s="17">
        <v>58.7</v>
      </c>
    </row>
    <row r="99" spans="1:11" x14ac:dyDescent="0.15">
      <c r="A99" s="16" t="s">
        <v>27</v>
      </c>
      <c r="B99" s="17">
        <v>43.3</v>
      </c>
      <c r="C99" s="17">
        <v>43.9</v>
      </c>
      <c r="D99" s="17">
        <v>43.4</v>
      </c>
      <c r="E99" s="17">
        <v>43.6</v>
      </c>
      <c r="F99" s="17">
        <v>43.7</v>
      </c>
      <c r="G99" s="17">
        <v>43.6</v>
      </c>
      <c r="H99" s="17">
        <v>44.9</v>
      </c>
      <c r="I99" s="17">
        <v>45.3</v>
      </c>
      <c r="J99" s="17">
        <v>45.4</v>
      </c>
      <c r="K99" s="17">
        <v>45.3</v>
      </c>
    </row>
    <row r="100" spans="1:11" x14ac:dyDescent="0.15">
      <c r="A100" s="16" t="s">
        <v>28</v>
      </c>
      <c r="B100" s="17">
        <v>39.200000000000003</v>
      </c>
      <c r="C100" s="17">
        <v>39.4</v>
      </c>
      <c r="D100" s="17">
        <v>39.9</v>
      </c>
      <c r="E100" s="17">
        <v>40.6</v>
      </c>
      <c r="F100" s="17">
        <v>41.3</v>
      </c>
      <c r="G100" s="17">
        <v>41.9</v>
      </c>
      <c r="H100" s="17">
        <v>42.2</v>
      </c>
      <c r="I100" s="17">
        <v>42.9</v>
      </c>
      <c r="J100" s="17">
        <v>43</v>
      </c>
      <c r="K100" s="17">
        <v>43.3</v>
      </c>
    </row>
    <row r="101" spans="1:11" x14ac:dyDescent="0.15">
      <c r="A101" s="16" t="s">
        <v>29</v>
      </c>
      <c r="B101" s="17">
        <v>48.6</v>
      </c>
      <c r="C101" s="17">
        <v>48.8</v>
      </c>
      <c r="D101" s="17">
        <v>49</v>
      </c>
      <c r="E101" s="17">
        <v>49</v>
      </c>
      <c r="F101" s="17">
        <v>49</v>
      </c>
      <c r="G101" s="17">
        <v>48.8</v>
      </c>
      <c r="H101" s="17">
        <v>48.8</v>
      </c>
      <c r="I101" s="17">
        <v>48.5</v>
      </c>
      <c r="J101" s="17">
        <v>48.3</v>
      </c>
      <c r="K101" s="17">
        <v>47.8</v>
      </c>
    </row>
    <row r="102" spans="1:11" x14ac:dyDescent="0.15">
      <c r="A102" s="16" t="s">
        <v>30</v>
      </c>
      <c r="B102" s="17">
        <v>43.9</v>
      </c>
      <c r="C102" s="17">
        <v>43.9</v>
      </c>
      <c r="D102" s="17">
        <v>43.9</v>
      </c>
      <c r="E102" s="17">
        <v>43.9</v>
      </c>
      <c r="F102" s="17">
        <v>44.7</v>
      </c>
      <c r="G102" s="17">
        <v>44.7</v>
      </c>
      <c r="H102" s="17">
        <v>44.2</v>
      </c>
      <c r="I102" s="17">
        <v>43.9</v>
      </c>
      <c r="J102" s="17">
        <v>43.4</v>
      </c>
      <c r="K102" s="17">
        <v>42.7</v>
      </c>
    </row>
    <row r="104" spans="1:11" x14ac:dyDescent="0.15">
      <c r="A104" s="12" t="s">
        <v>73</v>
      </c>
    </row>
    <row r="105" spans="1:11" x14ac:dyDescent="0.15">
      <c r="A105" s="12" t="s">
        <v>74</v>
      </c>
      <c r="B105" s="12" t="s">
        <v>75</v>
      </c>
    </row>
    <row r="107" spans="1:11" x14ac:dyDescent="0.15">
      <c r="A107" s="12" t="s">
        <v>53</v>
      </c>
      <c r="B107" s="12" t="s">
        <v>54</v>
      </c>
    </row>
    <row r="108" spans="1:11" x14ac:dyDescent="0.15">
      <c r="A108" s="12" t="s">
        <v>55</v>
      </c>
      <c r="B108" s="12" t="s">
        <v>56</v>
      </c>
    </row>
    <row r="109" spans="1:11" x14ac:dyDescent="0.15">
      <c r="A109" s="12" t="s">
        <v>57</v>
      </c>
      <c r="B109" s="12" t="s">
        <v>78</v>
      </c>
    </row>
    <row r="110" spans="1:11" x14ac:dyDescent="0.15">
      <c r="A110" s="12" t="s">
        <v>59</v>
      </c>
      <c r="B110" s="12" t="s">
        <v>60</v>
      </c>
    </row>
    <row r="111" spans="1:11" x14ac:dyDescent="0.15">
      <c r="A111" s="12" t="s">
        <v>61</v>
      </c>
      <c r="B111" s="12" t="s">
        <v>62</v>
      </c>
    </row>
    <row r="113" spans="1:11" x14ac:dyDescent="0.15">
      <c r="A113" s="16" t="s">
        <v>23</v>
      </c>
      <c r="B113" s="16" t="s">
        <v>63</v>
      </c>
      <c r="C113" s="16" t="s">
        <v>64</v>
      </c>
      <c r="D113" s="16" t="s">
        <v>65</v>
      </c>
      <c r="E113" s="16" t="s">
        <v>66</v>
      </c>
      <c r="F113" s="16" t="s">
        <v>67</v>
      </c>
      <c r="G113" s="16" t="s">
        <v>68</v>
      </c>
      <c r="H113" s="16" t="s">
        <v>69</v>
      </c>
      <c r="I113" s="16" t="s">
        <v>70</v>
      </c>
      <c r="J113" s="16" t="s">
        <v>71</v>
      </c>
      <c r="K113" s="16" t="s">
        <v>72</v>
      </c>
    </row>
    <row r="114" spans="1:11" x14ac:dyDescent="0.15">
      <c r="A114" s="16" t="s">
        <v>26</v>
      </c>
      <c r="B114" s="17">
        <v>16.600000000000001</v>
      </c>
      <c r="C114" s="17">
        <v>17.600000000000001</v>
      </c>
      <c r="D114" s="17">
        <v>18.7</v>
      </c>
      <c r="E114" s="17">
        <v>18.899999999999999</v>
      </c>
      <c r="F114" s="17">
        <v>20.100000000000001</v>
      </c>
      <c r="G114" s="17">
        <v>20.8</v>
      </c>
      <c r="H114" s="17">
        <v>21.5</v>
      </c>
      <c r="I114" s="17">
        <v>20.7</v>
      </c>
      <c r="J114" s="17">
        <v>21.1</v>
      </c>
      <c r="K114" s="17">
        <v>22.3</v>
      </c>
    </row>
    <row r="115" spans="1:11" x14ac:dyDescent="0.15">
      <c r="A115" s="16" t="s">
        <v>27</v>
      </c>
      <c r="B115" s="17">
        <v>22.8</v>
      </c>
      <c r="C115" s="17">
        <v>23.2</v>
      </c>
      <c r="D115" s="17">
        <v>24.7</v>
      </c>
      <c r="E115" s="17">
        <v>23.6</v>
      </c>
      <c r="F115" s="17">
        <v>24.3</v>
      </c>
      <c r="G115" s="17">
        <v>25.4</v>
      </c>
      <c r="H115" s="17">
        <v>27.4</v>
      </c>
      <c r="I115" s="17">
        <v>27.8</v>
      </c>
      <c r="J115" s="17">
        <v>28.5</v>
      </c>
      <c r="K115" s="17">
        <v>28.8</v>
      </c>
    </row>
    <row r="116" spans="1:11" x14ac:dyDescent="0.15">
      <c r="A116" s="16" t="s">
        <v>28</v>
      </c>
      <c r="B116" s="17">
        <v>11.8</v>
      </c>
      <c r="C116" s="17">
        <v>11.8</v>
      </c>
      <c r="D116" s="17">
        <v>11.2</v>
      </c>
      <c r="E116" s="17">
        <v>11</v>
      </c>
      <c r="F116" s="17">
        <v>10.6</v>
      </c>
      <c r="G116" s="17">
        <v>11.1</v>
      </c>
      <c r="H116" s="17">
        <v>11.1</v>
      </c>
      <c r="I116" s="17">
        <v>11.4</v>
      </c>
      <c r="J116" s="17">
        <v>12.1</v>
      </c>
      <c r="K116" s="17">
        <v>11.7</v>
      </c>
    </row>
    <row r="117" spans="1:11" x14ac:dyDescent="0.15">
      <c r="A117" s="16" t="s">
        <v>29</v>
      </c>
      <c r="B117" s="17">
        <v>28.2</v>
      </c>
      <c r="C117" s="17">
        <v>30.6</v>
      </c>
      <c r="D117" s="17">
        <v>30.5</v>
      </c>
      <c r="E117" s="17">
        <v>31.7</v>
      </c>
      <c r="F117" s="17">
        <v>32.299999999999997</v>
      </c>
      <c r="G117" s="17">
        <v>32.200000000000003</v>
      </c>
      <c r="H117" s="17">
        <v>33.1</v>
      </c>
      <c r="I117" s="17">
        <v>35</v>
      </c>
      <c r="J117" s="17">
        <v>36.1</v>
      </c>
      <c r="K117" s="17">
        <v>37.9</v>
      </c>
    </row>
    <row r="118" spans="1:11" x14ac:dyDescent="0.15">
      <c r="A118" s="16" t="s">
        <v>30</v>
      </c>
      <c r="B118" s="17">
        <v>30.2</v>
      </c>
      <c r="C118" s="17">
        <v>30.6</v>
      </c>
      <c r="D118" s="17">
        <v>32</v>
      </c>
      <c r="E118" s="17">
        <v>33.9</v>
      </c>
      <c r="F118" s="17">
        <v>45.8</v>
      </c>
      <c r="G118" s="17">
        <v>46.4</v>
      </c>
      <c r="H118" s="17">
        <v>46.1</v>
      </c>
      <c r="I118" s="17">
        <v>46.5</v>
      </c>
      <c r="J118" s="17">
        <v>47.3</v>
      </c>
      <c r="K118" s="17">
        <v>48.8</v>
      </c>
    </row>
    <row r="120" spans="1:11" x14ac:dyDescent="0.15">
      <c r="A120" s="12" t="s">
        <v>73</v>
      </c>
    </row>
    <row r="121" spans="1:11" x14ac:dyDescent="0.15">
      <c r="A121" s="12" t="s">
        <v>74</v>
      </c>
      <c r="B121" s="12" t="s">
        <v>75</v>
      </c>
    </row>
    <row r="123" spans="1:11" x14ac:dyDescent="0.15">
      <c r="A123" s="12" t="s">
        <v>53</v>
      </c>
      <c r="B123" s="12" t="s">
        <v>54</v>
      </c>
    </row>
    <row r="124" spans="1:11" x14ac:dyDescent="0.15">
      <c r="A124" s="12" t="s">
        <v>55</v>
      </c>
      <c r="B124" s="12" t="s">
        <v>56</v>
      </c>
    </row>
    <row r="125" spans="1:11" x14ac:dyDescent="0.15">
      <c r="A125" s="12" t="s">
        <v>57</v>
      </c>
      <c r="B125" s="12" t="s">
        <v>78</v>
      </c>
    </row>
    <row r="126" spans="1:11" x14ac:dyDescent="0.15">
      <c r="A126" s="12" t="s">
        <v>59</v>
      </c>
      <c r="B126" s="12" t="s">
        <v>76</v>
      </c>
    </row>
    <row r="127" spans="1:11" x14ac:dyDescent="0.15">
      <c r="A127" s="12" t="s">
        <v>61</v>
      </c>
      <c r="B127" s="12" t="s">
        <v>62</v>
      </c>
    </row>
    <row r="129" spans="1:11" x14ac:dyDescent="0.15">
      <c r="A129" s="16" t="s">
        <v>23</v>
      </c>
      <c r="B129" s="16" t="s">
        <v>63</v>
      </c>
      <c r="C129" s="16" t="s">
        <v>64</v>
      </c>
      <c r="D129" s="16" t="s">
        <v>65</v>
      </c>
      <c r="E129" s="16" t="s">
        <v>66</v>
      </c>
      <c r="F129" s="16" t="s">
        <v>67</v>
      </c>
      <c r="G129" s="16" t="s">
        <v>68</v>
      </c>
      <c r="H129" s="16" t="s">
        <v>69</v>
      </c>
      <c r="I129" s="16" t="s">
        <v>70</v>
      </c>
      <c r="J129" s="16" t="s">
        <v>71</v>
      </c>
      <c r="K129" s="16" t="s">
        <v>72</v>
      </c>
    </row>
    <row r="130" spans="1:11" x14ac:dyDescent="0.15">
      <c r="A130" s="16" t="s">
        <v>26</v>
      </c>
      <c r="B130" s="17">
        <v>21.1</v>
      </c>
      <c r="C130" s="17">
        <v>22.1</v>
      </c>
      <c r="D130" s="17">
        <v>23</v>
      </c>
      <c r="E130" s="17">
        <v>23.4</v>
      </c>
      <c r="F130" s="17">
        <v>25.1</v>
      </c>
      <c r="G130" s="17">
        <v>25.7</v>
      </c>
      <c r="H130" s="17">
        <v>26</v>
      </c>
      <c r="I130" s="17">
        <v>23.7</v>
      </c>
      <c r="J130" s="17">
        <v>24.4</v>
      </c>
      <c r="K130" s="17">
        <v>24.9</v>
      </c>
    </row>
    <row r="131" spans="1:11" x14ac:dyDescent="0.15">
      <c r="A131" s="16" t="s">
        <v>27</v>
      </c>
      <c r="B131" s="17">
        <v>24.6</v>
      </c>
      <c r="C131" s="17">
        <v>25</v>
      </c>
      <c r="D131" s="17">
        <v>26</v>
      </c>
      <c r="E131" s="17">
        <v>26.5</v>
      </c>
      <c r="F131" s="17">
        <v>27.1</v>
      </c>
      <c r="G131" s="17">
        <v>28.1</v>
      </c>
      <c r="H131" s="17">
        <v>29.1</v>
      </c>
      <c r="I131" s="17">
        <v>30</v>
      </c>
      <c r="J131" s="17">
        <v>30.7</v>
      </c>
      <c r="K131" s="17">
        <v>31.2</v>
      </c>
    </row>
    <row r="132" spans="1:11" x14ac:dyDescent="0.15">
      <c r="A132" s="16" t="s">
        <v>28</v>
      </c>
      <c r="B132" s="17">
        <v>12</v>
      </c>
      <c r="C132" s="17">
        <v>12.7</v>
      </c>
      <c r="D132" s="17">
        <v>13</v>
      </c>
      <c r="E132" s="17">
        <v>13.3</v>
      </c>
      <c r="F132" s="17">
        <v>13.5</v>
      </c>
      <c r="G132" s="17">
        <v>14.3</v>
      </c>
      <c r="H132" s="17">
        <v>14.9</v>
      </c>
      <c r="I132" s="17">
        <v>15.5</v>
      </c>
      <c r="J132" s="17">
        <v>16</v>
      </c>
      <c r="K132" s="17">
        <v>16.3</v>
      </c>
    </row>
    <row r="133" spans="1:11" x14ac:dyDescent="0.15">
      <c r="A133" s="16" t="s">
        <v>29</v>
      </c>
      <c r="B133" s="17">
        <v>26.1</v>
      </c>
      <c r="C133" s="17">
        <v>26.4</v>
      </c>
      <c r="D133" s="17">
        <v>27</v>
      </c>
      <c r="E133" s="17">
        <v>27.6</v>
      </c>
      <c r="F133" s="17">
        <v>28.4</v>
      </c>
      <c r="G133" s="17">
        <v>29.6</v>
      </c>
      <c r="H133" s="17">
        <v>31</v>
      </c>
      <c r="I133" s="17">
        <v>32.299999999999997</v>
      </c>
      <c r="J133" s="17">
        <v>33.5</v>
      </c>
      <c r="K133" s="17">
        <v>34.6</v>
      </c>
    </row>
    <row r="134" spans="1:11" x14ac:dyDescent="0.15">
      <c r="A134" s="16" t="s">
        <v>30</v>
      </c>
      <c r="B134" s="17">
        <v>28.4</v>
      </c>
      <c r="C134" s="17">
        <v>28.5</v>
      </c>
      <c r="D134" s="17">
        <v>29.7</v>
      </c>
      <c r="E134" s="17">
        <v>31.2</v>
      </c>
      <c r="F134" s="17">
        <v>30.9</v>
      </c>
      <c r="G134" s="17">
        <v>32.4</v>
      </c>
      <c r="H134" s="17">
        <v>33.6</v>
      </c>
      <c r="I134" s="17">
        <v>34.6</v>
      </c>
      <c r="J134" s="17">
        <v>35.6</v>
      </c>
      <c r="K134" s="17">
        <v>36</v>
      </c>
    </row>
    <row r="136" spans="1:11" x14ac:dyDescent="0.15">
      <c r="A136" s="12" t="s">
        <v>73</v>
      </c>
    </row>
    <row r="137" spans="1:11" x14ac:dyDescent="0.15">
      <c r="A137" s="12" t="s">
        <v>74</v>
      </c>
      <c r="B137" s="12" t="s">
        <v>75</v>
      </c>
    </row>
  </sheetData>
  <mergeCells count="6">
    <mergeCell ref="B7:E7"/>
    <mergeCell ref="B8:C8"/>
    <mergeCell ref="D8:E8"/>
    <mergeCell ref="A19:I20"/>
    <mergeCell ref="A23:D24"/>
    <mergeCell ref="E23:H2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3C612D-DF04-9E4F-B778-37CCA90E05C5}">
  <dimension ref="A1:K49"/>
  <sheetViews>
    <sheetView workbookViewId="0">
      <selection activeCell="A2" sqref="A2:J7"/>
    </sheetView>
  </sheetViews>
  <sheetFormatPr baseColWidth="10" defaultColWidth="8.83203125" defaultRowHeight="14" x14ac:dyDescent="0.15"/>
  <cols>
    <col min="1" max="1" width="22.5" style="13" customWidth="1"/>
    <col min="2" max="9" width="8.83203125" style="13"/>
    <col min="10" max="10" width="14.6640625" style="13" customWidth="1"/>
    <col min="11" max="16384" width="8.83203125" style="13"/>
  </cols>
  <sheetData>
    <row r="1" spans="1:10" x14ac:dyDescent="0.15">
      <c r="A1" s="19" t="s">
        <v>79</v>
      </c>
    </row>
    <row r="2" spans="1:10" ht="14" customHeight="1" x14ac:dyDescent="0.15">
      <c r="A2" s="63" t="s">
        <v>80</v>
      </c>
      <c r="B2" s="63"/>
      <c r="C2" s="63"/>
      <c r="D2" s="63"/>
      <c r="E2" s="63"/>
      <c r="F2" s="63"/>
      <c r="G2" s="63"/>
      <c r="H2" s="63"/>
      <c r="I2" s="63"/>
      <c r="J2" s="63"/>
    </row>
    <row r="3" spans="1:10" x14ac:dyDescent="0.15">
      <c r="A3" s="63"/>
      <c r="B3" s="63"/>
      <c r="C3" s="63"/>
      <c r="D3" s="63"/>
      <c r="E3" s="63"/>
      <c r="F3" s="63"/>
      <c r="G3" s="63"/>
      <c r="H3" s="63"/>
      <c r="I3" s="63"/>
      <c r="J3" s="63"/>
    </row>
    <row r="4" spans="1:10" x14ac:dyDescent="0.15">
      <c r="A4" s="63"/>
      <c r="B4" s="63"/>
      <c r="C4" s="63"/>
      <c r="D4" s="63"/>
      <c r="E4" s="63"/>
      <c r="F4" s="63"/>
      <c r="G4" s="63"/>
      <c r="H4" s="63"/>
      <c r="I4" s="63"/>
      <c r="J4" s="63"/>
    </row>
    <row r="5" spans="1:10" x14ac:dyDescent="0.15">
      <c r="A5" s="63"/>
      <c r="B5" s="63"/>
      <c r="C5" s="63"/>
      <c r="D5" s="63"/>
      <c r="E5" s="63"/>
      <c r="F5" s="63"/>
      <c r="G5" s="63"/>
      <c r="H5" s="63"/>
      <c r="I5" s="63"/>
      <c r="J5" s="63"/>
    </row>
    <row r="6" spans="1:10" x14ac:dyDescent="0.15">
      <c r="A6" s="63"/>
      <c r="B6" s="63"/>
      <c r="C6" s="63"/>
      <c r="D6" s="63"/>
      <c r="E6" s="63"/>
      <c r="F6" s="63"/>
      <c r="G6" s="63"/>
      <c r="H6" s="63"/>
      <c r="I6" s="63"/>
      <c r="J6" s="63"/>
    </row>
    <row r="7" spans="1:10" x14ac:dyDescent="0.15">
      <c r="A7" s="63"/>
      <c r="B7" s="63"/>
      <c r="C7" s="63"/>
      <c r="D7" s="63"/>
      <c r="E7" s="63"/>
      <c r="F7" s="63"/>
      <c r="G7" s="63"/>
      <c r="H7" s="63"/>
      <c r="I7" s="63"/>
      <c r="J7" s="63"/>
    </row>
    <row r="8" spans="1:10" x14ac:dyDescent="0.15">
      <c r="A8" s="20" t="s">
        <v>17</v>
      </c>
      <c r="B8" s="21">
        <v>43130.611504629633</v>
      </c>
    </row>
    <row r="9" spans="1:10" x14ac:dyDescent="0.15">
      <c r="A9" s="20" t="s">
        <v>18</v>
      </c>
      <c r="B9" s="22">
        <v>43140.657580601852</v>
      </c>
    </row>
    <row r="10" spans="1:10" x14ac:dyDescent="0.15">
      <c r="A10" s="20" t="s">
        <v>19</v>
      </c>
      <c r="B10" s="20" t="s">
        <v>20</v>
      </c>
    </row>
    <row r="12" spans="1:10" x14ac:dyDescent="0.15">
      <c r="A12" s="23"/>
      <c r="B12" s="64">
        <v>2016</v>
      </c>
      <c r="C12" s="65"/>
    </row>
    <row r="13" spans="1:10" x14ac:dyDescent="0.15">
      <c r="A13" s="23"/>
      <c r="B13" s="23" t="s">
        <v>24</v>
      </c>
      <c r="C13" s="23" t="s">
        <v>25</v>
      </c>
    </row>
    <row r="14" spans="1:10" x14ac:dyDescent="0.15">
      <c r="A14" s="16" t="s">
        <v>81</v>
      </c>
      <c r="B14" s="24">
        <v>16.3</v>
      </c>
      <c r="C14" s="24">
        <v>20.5</v>
      </c>
    </row>
    <row r="15" spans="1:10" x14ac:dyDescent="0.15">
      <c r="A15" s="23" t="s">
        <v>27</v>
      </c>
      <c r="B15" s="24">
        <v>10.7</v>
      </c>
      <c r="C15" s="24">
        <v>23.8</v>
      </c>
    </row>
    <row r="16" spans="1:10" x14ac:dyDescent="0.15">
      <c r="A16" s="23" t="s">
        <v>28</v>
      </c>
      <c r="B16" s="24">
        <v>17.5</v>
      </c>
      <c r="C16" s="24">
        <v>34.9</v>
      </c>
    </row>
    <row r="17" spans="1:11" x14ac:dyDescent="0.15">
      <c r="A17" s="23" t="s">
        <v>29</v>
      </c>
      <c r="B17" s="24">
        <v>12</v>
      </c>
      <c r="C17" s="24">
        <v>29.8</v>
      </c>
    </row>
    <row r="18" spans="1:11" x14ac:dyDescent="0.15">
      <c r="A18" s="23" t="s">
        <v>30</v>
      </c>
      <c r="B18" s="24">
        <v>14.5</v>
      </c>
      <c r="C18" s="24">
        <v>19</v>
      </c>
    </row>
    <row r="21" spans="1:11" x14ac:dyDescent="0.15">
      <c r="A21" s="18" t="s">
        <v>82</v>
      </c>
    </row>
    <row r="23" spans="1:11" x14ac:dyDescent="0.15">
      <c r="A23" s="19" t="s">
        <v>59</v>
      </c>
      <c r="B23" s="19" t="s">
        <v>60</v>
      </c>
      <c r="C23" s="25"/>
      <c r="D23" s="25"/>
      <c r="E23" s="25"/>
      <c r="F23" s="25"/>
      <c r="G23" s="25"/>
      <c r="H23" s="25"/>
      <c r="I23" s="25"/>
      <c r="J23" s="25"/>
      <c r="K23" s="25"/>
    </row>
    <row r="24" spans="1:11" x14ac:dyDescent="0.15">
      <c r="A24" s="19" t="s">
        <v>61</v>
      </c>
      <c r="B24" s="19" t="s">
        <v>83</v>
      </c>
      <c r="C24" s="25"/>
      <c r="D24" s="25"/>
      <c r="E24" s="25"/>
      <c r="F24" s="25"/>
      <c r="G24" s="25"/>
      <c r="H24" s="25"/>
      <c r="I24" s="25"/>
      <c r="J24" s="25"/>
      <c r="K24" s="25"/>
    </row>
    <row r="25" spans="1:11" x14ac:dyDescent="0.15">
      <c r="A25" s="19" t="s">
        <v>55</v>
      </c>
      <c r="B25" s="19" t="s">
        <v>56</v>
      </c>
      <c r="C25" s="25"/>
      <c r="D25" s="25"/>
      <c r="E25" s="25"/>
      <c r="F25" s="25"/>
      <c r="G25" s="25"/>
      <c r="H25" s="25"/>
      <c r="I25" s="25"/>
      <c r="J25" s="25"/>
      <c r="K25" s="25"/>
    </row>
    <row r="27" spans="1:11" x14ac:dyDescent="0.15">
      <c r="A27" s="26" t="s">
        <v>23</v>
      </c>
      <c r="B27" s="26" t="s">
        <v>64</v>
      </c>
      <c r="C27" s="26" t="s">
        <v>65</v>
      </c>
      <c r="D27" s="26" t="s">
        <v>66</v>
      </c>
      <c r="E27" s="26" t="s">
        <v>67</v>
      </c>
      <c r="F27" s="26" t="s">
        <v>68</v>
      </c>
      <c r="G27" s="26" t="s">
        <v>69</v>
      </c>
      <c r="H27" s="26" t="s">
        <v>70</v>
      </c>
      <c r="I27" s="26" t="s">
        <v>71</v>
      </c>
      <c r="J27" s="26" t="s">
        <v>72</v>
      </c>
      <c r="K27" s="26" t="s">
        <v>84</v>
      </c>
    </row>
    <row r="28" spans="1:11" x14ac:dyDescent="0.15">
      <c r="A28" s="26" t="s">
        <v>26</v>
      </c>
      <c r="B28" s="24">
        <v>18.3</v>
      </c>
      <c r="C28" s="24">
        <v>17.600000000000001</v>
      </c>
      <c r="D28" s="24">
        <v>18.5</v>
      </c>
      <c r="E28" s="24">
        <v>18.399999999999999</v>
      </c>
      <c r="F28" s="24">
        <v>16.600000000000001</v>
      </c>
      <c r="G28" s="24">
        <v>17.899999999999999</v>
      </c>
      <c r="H28" s="24">
        <v>17.8</v>
      </c>
      <c r="I28" s="24">
        <v>19.5</v>
      </c>
      <c r="J28" s="24">
        <v>20.5</v>
      </c>
      <c r="K28" s="27" t="s">
        <v>74</v>
      </c>
    </row>
    <row r="29" spans="1:11" x14ac:dyDescent="0.15">
      <c r="A29" s="26" t="s">
        <v>27</v>
      </c>
      <c r="B29" s="24">
        <v>24.1</v>
      </c>
      <c r="C29" s="24">
        <v>24.5</v>
      </c>
      <c r="D29" s="24">
        <v>22.7</v>
      </c>
      <c r="E29" s="24">
        <v>25.8</v>
      </c>
      <c r="F29" s="24">
        <v>23.7</v>
      </c>
      <c r="G29" s="24">
        <v>26.2</v>
      </c>
      <c r="H29" s="24">
        <v>24.1</v>
      </c>
      <c r="I29" s="24">
        <v>24.2</v>
      </c>
      <c r="J29" s="24">
        <v>23.8</v>
      </c>
      <c r="K29" s="27" t="s">
        <v>74</v>
      </c>
    </row>
    <row r="30" spans="1:11" x14ac:dyDescent="0.15">
      <c r="A30" s="26" t="s">
        <v>28</v>
      </c>
      <c r="B30" s="24">
        <v>25.4</v>
      </c>
      <c r="C30" s="24">
        <v>27.2</v>
      </c>
      <c r="D30" s="24">
        <v>29.5</v>
      </c>
      <c r="E30" s="24">
        <v>31.2</v>
      </c>
      <c r="F30" s="24">
        <v>29.8</v>
      </c>
      <c r="G30" s="24">
        <v>29.8</v>
      </c>
      <c r="H30" s="24">
        <v>33.5</v>
      </c>
      <c r="I30" s="24">
        <v>31.6</v>
      </c>
      <c r="J30" s="24">
        <v>34.9</v>
      </c>
      <c r="K30" s="27" t="s">
        <v>74</v>
      </c>
    </row>
    <row r="31" spans="1:11" x14ac:dyDescent="0.15">
      <c r="A31" s="26" t="s">
        <v>29</v>
      </c>
      <c r="B31" s="24">
        <v>25.4</v>
      </c>
      <c r="C31" s="24">
        <v>25.2</v>
      </c>
      <c r="D31" s="24">
        <v>22.2</v>
      </c>
      <c r="E31" s="24">
        <v>24.7</v>
      </c>
      <c r="F31" s="24">
        <v>25.4</v>
      </c>
      <c r="G31" s="24">
        <v>25.7</v>
      </c>
      <c r="H31" s="24">
        <v>29.7</v>
      </c>
      <c r="I31" s="24">
        <v>30.7</v>
      </c>
      <c r="J31" s="24">
        <v>29.8</v>
      </c>
      <c r="K31" s="27" t="s">
        <v>74</v>
      </c>
    </row>
    <row r="32" spans="1:11" x14ac:dyDescent="0.15">
      <c r="A32" s="26" t="s">
        <v>30</v>
      </c>
      <c r="B32" s="24">
        <v>21.3</v>
      </c>
      <c r="C32" s="24">
        <v>23.4</v>
      </c>
      <c r="D32" s="24">
        <v>22.1</v>
      </c>
      <c r="E32" s="24">
        <v>21.8</v>
      </c>
      <c r="F32" s="24">
        <v>22.1</v>
      </c>
      <c r="G32" s="24">
        <v>20.5</v>
      </c>
      <c r="H32" s="24">
        <v>21.1</v>
      </c>
      <c r="I32" s="24">
        <v>22.8</v>
      </c>
      <c r="J32" s="24">
        <v>19</v>
      </c>
      <c r="K32" s="27" t="s">
        <v>74</v>
      </c>
    </row>
    <row r="34" spans="1:11" x14ac:dyDescent="0.15">
      <c r="A34" s="19" t="s">
        <v>73</v>
      </c>
      <c r="B34" s="25"/>
      <c r="C34" s="25"/>
      <c r="D34" s="25"/>
      <c r="E34" s="25"/>
      <c r="F34" s="25"/>
      <c r="G34" s="25"/>
      <c r="H34" s="25"/>
      <c r="I34" s="25"/>
      <c r="J34" s="25"/>
      <c r="K34" s="25"/>
    </row>
    <row r="35" spans="1:11" x14ac:dyDescent="0.15">
      <c r="A35" s="19" t="s">
        <v>74</v>
      </c>
      <c r="B35" s="19" t="s">
        <v>75</v>
      </c>
      <c r="C35" s="25"/>
      <c r="D35" s="25"/>
      <c r="E35" s="25"/>
      <c r="F35" s="25"/>
      <c r="G35" s="25"/>
      <c r="H35" s="25"/>
      <c r="I35" s="25"/>
      <c r="J35" s="25"/>
      <c r="K35" s="25"/>
    </row>
    <row r="36" spans="1:11" x14ac:dyDescent="0.15">
      <c r="A36" s="20"/>
      <c r="B36" s="20"/>
    </row>
    <row r="37" spans="1:11" x14ac:dyDescent="0.15">
      <c r="A37" s="19" t="s">
        <v>59</v>
      </c>
      <c r="B37" s="19" t="s">
        <v>76</v>
      </c>
      <c r="C37" s="25"/>
      <c r="D37" s="25"/>
      <c r="E37" s="25"/>
      <c r="F37" s="25"/>
      <c r="G37" s="25"/>
      <c r="H37" s="25"/>
      <c r="I37" s="25"/>
      <c r="J37" s="25"/>
      <c r="K37" s="25"/>
    </row>
    <row r="38" spans="1:11" x14ac:dyDescent="0.15">
      <c r="A38" s="19" t="s">
        <v>61</v>
      </c>
      <c r="B38" s="19" t="s">
        <v>83</v>
      </c>
      <c r="C38" s="25"/>
      <c r="D38" s="25"/>
      <c r="E38" s="25"/>
      <c r="F38" s="25"/>
      <c r="G38" s="25"/>
      <c r="H38" s="25"/>
      <c r="I38" s="25"/>
      <c r="J38" s="25"/>
      <c r="K38" s="25"/>
    </row>
    <row r="39" spans="1:11" x14ac:dyDescent="0.15">
      <c r="A39" s="19" t="s">
        <v>55</v>
      </c>
      <c r="B39" s="19" t="s">
        <v>56</v>
      </c>
      <c r="C39" s="25"/>
      <c r="D39" s="25"/>
      <c r="E39" s="25"/>
      <c r="F39" s="25"/>
      <c r="G39" s="25"/>
      <c r="H39" s="25"/>
      <c r="I39" s="25"/>
      <c r="J39" s="25"/>
      <c r="K39" s="25"/>
    </row>
    <row r="40" spans="1:11" x14ac:dyDescent="0.15">
      <c r="A40" s="23"/>
      <c r="B40" s="28"/>
      <c r="C40" s="28"/>
      <c r="D40" s="28"/>
      <c r="E40" s="28"/>
      <c r="F40" s="28"/>
      <c r="G40" s="28"/>
      <c r="H40" s="28"/>
      <c r="I40" s="28"/>
      <c r="J40" s="28"/>
    </row>
    <row r="41" spans="1:11" x14ac:dyDescent="0.15">
      <c r="A41" s="26" t="s">
        <v>23</v>
      </c>
      <c r="B41" s="26" t="s">
        <v>64</v>
      </c>
      <c r="C41" s="26" t="s">
        <v>65</v>
      </c>
      <c r="D41" s="26" t="s">
        <v>66</v>
      </c>
      <c r="E41" s="26" t="s">
        <v>67</v>
      </c>
      <c r="F41" s="26" t="s">
        <v>68</v>
      </c>
      <c r="G41" s="26" t="s">
        <v>69</v>
      </c>
      <c r="H41" s="26" t="s">
        <v>70</v>
      </c>
      <c r="I41" s="26" t="s">
        <v>71</v>
      </c>
      <c r="J41" s="26" t="s">
        <v>72</v>
      </c>
      <c r="K41" s="26" t="s">
        <v>84</v>
      </c>
    </row>
    <row r="42" spans="1:11" x14ac:dyDescent="0.15">
      <c r="A42" s="26" t="s">
        <v>26</v>
      </c>
      <c r="B42" s="24">
        <v>14.9</v>
      </c>
      <c r="C42" s="24">
        <v>15.5</v>
      </c>
      <c r="D42" s="24">
        <v>15</v>
      </c>
      <c r="E42" s="24">
        <v>15.7</v>
      </c>
      <c r="F42" s="24">
        <v>16.2</v>
      </c>
      <c r="G42" s="24">
        <v>16.3</v>
      </c>
      <c r="H42" s="24">
        <v>16.899999999999999</v>
      </c>
      <c r="I42" s="24">
        <v>16.899999999999999</v>
      </c>
      <c r="J42" s="24">
        <v>16.3</v>
      </c>
      <c r="K42" s="27" t="s">
        <v>74</v>
      </c>
    </row>
    <row r="43" spans="1:11" x14ac:dyDescent="0.15">
      <c r="A43" s="26" t="s">
        <v>27</v>
      </c>
      <c r="B43" s="24">
        <v>10.199999999999999</v>
      </c>
      <c r="C43" s="24">
        <v>10.199999999999999</v>
      </c>
      <c r="D43" s="24">
        <v>10.7</v>
      </c>
      <c r="E43" s="24">
        <v>11.2</v>
      </c>
      <c r="F43" s="24">
        <v>11.5</v>
      </c>
      <c r="G43" s="24">
        <v>11.1</v>
      </c>
      <c r="H43" s="24">
        <v>10.7</v>
      </c>
      <c r="I43" s="24">
        <v>10.8</v>
      </c>
      <c r="J43" s="24">
        <v>10.7</v>
      </c>
      <c r="K43" s="27" t="s">
        <v>74</v>
      </c>
    </row>
    <row r="44" spans="1:11" x14ac:dyDescent="0.15">
      <c r="A44" s="26" t="s">
        <v>28</v>
      </c>
      <c r="B44" s="24">
        <v>17.3</v>
      </c>
      <c r="C44" s="24">
        <v>16.399999999999999</v>
      </c>
      <c r="D44" s="24">
        <v>16.600000000000001</v>
      </c>
      <c r="E44" s="24">
        <v>17.3</v>
      </c>
      <c r="F44" s="24">
        <v>16.899999999999999</v>
      </c>
      <c r="G44" s="24">
        <v>16.8</v>
      </c>
      <c r="H44" s="24">
        <v>16.600000000000001</v>
      </c>
      <c r="I44" s="24">
        <v>17</v>
      </c>
      <c r="J44" s="24">
        <v>17.5</v>
      </c>
      <c r="K44" s="27" t="s">
        <v>74</v>
      </c>
    </row>
    <row r="45" spans="1:11" x14ac:dyDescent="0.15">
      <c r="A45" s="26" t="s">
        <v>29</v>
      </c>
      <c r="B45" s="24">
        <v>9.8000000000000007</v>
      </c>
      <c r="C45" s="24">
        <v>11.6</v>
      </c>
      <c r="D45" s="24">
        <v>11.2</v>
      </c>
      <c r="E45" s="24">
        <v>12.2</v>
      </c>
      <c r="F45" s="24">
        <v>12</v>
      </c>
      <c r="G45" s="24">
        <v>12.4</v>
      </c>
      <c r="H45" s="24">
        <v>12.5</v>
      </c>
      <c r="I45" s="24">
        <v>12.2</v>
      </c>
      <c r="J45" s="24">
        <v>12</v>
      </c>
      <c r="K45" s="27" t="s">
        <v>74</v>
      </c>
    </row>
    <row r="46" spans="1:11" x14ac:dyDescent="0.15">
      <c r="A46" s="26" t="s">
        <v>30</v>
      </c>
      <c r="B46" s="24">
        <v>17</v>
      </c>
      <c r="C46" s="24">
        <v>15.4</v>
      </c>
      <c r="D46" s="24">
        <v>15.4</v>
      </c>
      <c r="E46" s="24">
        <v>14.8</v>
      </c>
      <c r="F46" s="24">
        <v>14.5</v>
      </c>
      <c r="G46" s="24">
        <v>14.2</v>
      </c>
      <c r="H46" s="24">
        <v>15.1</v>
      </c>
      <c r="I46" s="24">
        <v>14.5</v>
      </c>
      <c r="J46" s="24">
        <v>14.5</v>
      </c>
      <c r="K46" s="27" t="s">
        <v>74</v>
      </c>
    </row>
    <row r="48" spans="1:11" x14ac:dyDescent="0.15">
      <c r="A48" s="19" t="s">
        <v>73</v>
      </c>
      <c r="B48" s="25"/>
      <c r="C48" s="25"/>
      <c r="D48" s="25"/>
      <c r="E48" s="25"/>
      <c r="F48" s="25"/>
      <c r="G48" s="25"/>
      <c r="H48" s="25"/>
      <c r="I48" s="25"/>
      <c r="J48" s="25"/>
      <c r="K48" s="25"/>
    </row>
    <row r="49" spans="1:2" x14ac:dyDescent="0.15">
      <c r="A49" s="19" t="s">
        <v>74</v>
      </c>
      <c r="B49" s="19" t="s">
        <v>75</v>
      </c>
    </row>
  </sheetData>
  <mergeCells count="2">
    <mergeCell ref="A2:J7"/>
    <mergeCell ref="B12:C12"/>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B903C-D206-F64E-AB71-FF6046C95CE4}">
  <dimension ref="A1:J17"/>
  <sheetViews>
    <sheetView workbookViewId="0">
      <selection activeCell="A19" sqref="A19"/>
    </sheetView>
  </sheetViews>
  <sheetFormatPr baseColWidth="10" defaultRowHeight="16" x14ac:dyDescent="0.2"/>
  <cols>
    <col min="2" max="2" width="16.5" customWidth="1"/>
    <col min="10" max="10" width="13" bestFit="1" customWidth="1"/>
  </cols>
  <sheetData>
    <row r="1" spans="1:10" x14ac:dyDescent="0.2">
      <c r="A1" t="s">
        <v>369</v>
      </c>
      <c r="C1" t="s">
        <v>370</v>
      </c>
      <c r="D1" t="s">
        <v>371</v>
      </c>
      <c r="E1" t="s">
        <v>372</v>
      </c>
      <c r="F1" t="s">
        <v>373</v>
      </c>
      <c r="G1" t="s">
        <v>374</v>
      </c>
      <c r="H1" t="s">
        <v>375</v>
      </c>
      <c r="I1" t="s">
        <v>376</v>
      </c>
      <c r="J1" t="s">
        <v>56</v>
      </c>
    </row>
    <row r="2" spans="1:10" x14ac:dyDescent="0.2">
      <c r="A2" t="s">
        <v>81</v>
      </c>
      <c r="B2" t="s">
        <v>92</v>
      </c>
      <c r="C2">
        <v>5480000</v>
      </c>
      <c r="D2">
        <v>3230000</v>
      </c>
      <c r="E2">
        <v>30000</v>
      </c>
      <c r="F2">
        <v>60000</v>
      </c>
      <c r="G2">
        <v>210000</v>
      </c>
      <c r="H2">
        <f>J2-SUM(C2:G2,I2)</f>
        <v>170000</v>
      </c>
      <c r="I2">
        <v>1580000</v>
      </c>
      <c r="J2">
        <v>10760000</v>
      </c>
    </row>
    <row r="3" spans="1:10" x14ac:dyDescent="0.2">
      <c r="B3" t="s">
        <v>54</v>
      </c>
      <c r="C3" s="51">
        <f>C2/$J$2*100</f>
        <v>50.929368029739777</v>
      </c>
      <c r="D3" s="51">
        <f t="shared" ref="D3:I3" si="0">D2/$J$2*100</f>
        <v>30.018587360594793</v>
      </c>
      <c r="E3" s="51">
        <f t="shared" si="0"/>
        <v>0.27881040892193309</v>
      </c>
      <c r="F3" s="51">
        <f t="shared" si="0"/>
        <v>0.55762081784386619</v>
      </c>
      <c r="G3" s="51">
        <f t="shared" si="0"/>
        <v>1.9516728624535316</v>
      </c>
      <c r="H3" s="51">
        <f t="shared" si="0"/>
        <v>1.5799256505576207</v>
      </c>
      <c r="I3" s="51">
        <f t="shared" si="0"/>
        <v>14.684014869888475</v>
      </c>
      <c r="J3" s="51">
        <f>J2/$J$2*100</f>
        <v>100</v>
      </c>
    </row>
    <row r="4" spans="1:10" x14ac:dyDescent="0.2">
      <c r="A4" t="s">
        <v>28</v>
      </c>
      <c r="B4" t="s">
        <v>92</v>
      </c>
      <c r="C4">
        <v>2450000</v>
      </c>
      <c r="D4">
        <v>1420000</v>
      </c>
      <c r="E4">
        <v>10000</v>
      </c>
      <c r="F4">
        <v>110000</v>
      </c>
      <c r="G4">
        <v>90000</v>
      </c>
      <c r="H4">
        <v>0</v>
      </c>
      <c r="I4">
        <v>240000</v>
      </c>
      <c r="J4" s="52">
        <f>SUM(C4:I4)</f>
        <v>4320000</v>
      </c>
    </row>
    <row r="5" spans="1:10" x14ac:dyDescent="0.2">
      <c r="B5" t="s">
        <v>54</v>
      </c>
      <c r="C5" s="51">
        <f>C4/$J4*100</f>
        <v>56.712962962962962</v>
      </c>
      <c r="D5">
        <f t="shared" ref="D5:J5" si="1">D4/$J4*100</f>
        <v>32.870370370370374</v>
      </c>
      <c r="E5">
        <f t="shared" si="1"/>
        <v>0.23148148148148145</v>
      </c>
      <c r="F5">
        <f t="shared" si="1"/>
        <v>2.5462962962962963</v>
      </c>
      <c r="G5">
        <f t="shared" si="1"/>
        <v>2.083333333333333</v>
      </c>
      <c r="H5">
        <f t="shared" si="1"/>
        <v>0</v>
      </c>
      <c r="I5">
        <f t="shared" si="1"/>
        <v>5.5555555555555554</v>
      </c>
      <c r="J5">
        <f t="shared" si="1"/>
        <v>100</v>
      </c>
    </row>
    <row r="6" spans="1:10" x14ac:dyDescent="0.2">
      <c r="A6" t="s">
        <v>29</v>
      </c>
      <c r="B6" t="s">
        <v>92</v>
      </c>
      <c r="C6">
        <v>760000</v>
      </c>
      <c r="D6">
        <v>340000</v>
      </c>
      <c r="E6">
        <v>10000</v>
      </c>
      <c r="F6">
        <v>10000</v>
      </c>
      <c r="G6">
        <v>40000</v>
      </c>
      <c r="H6">
        <v>0</v>
      </c>
      <c r="I6">
        <v>90000</v>
      </c>
      <c r="J6">
        <f>SUM(C6:I6)</f>
        <v>1250000</v>
      </c>
    </row>
    <row r="7" spans="1:10" x14ac:dyDescent="0.2">
      <c r="B7" t="s">
        <v>54</v>
      </c>
      <c r="C7">
        <f>C6/$J6*100</f>
        <v>60.8</v>
      </c>
      <c r="D7">
        <f t="shared" ref="D7:J7" si="2">D6/$J6*100</f>
        <v>27.200000000000003</v>
      </c>
      <c r="E7">
        <f t="shared" si="2"/>
        <v>0.8</v>
      </c>
      <c r="F7">
        <f t="shared" si="2"/>
        <v>0.8</v>
      </c>
      <c r="G7">
        <f t="shared" si="2"/>
        <v>3.2</v>
      </c>
      <c r="H7">
        <f t="shared" si="2"/>
        <v>0</v>
      </c>
      <c r="I7">
        <f t="shared" si="2"/>
        <v>7.1999999999999993</v>
      </c>
      <c r="J7">
        <f t="shared" si="2"/>
        <v>100</v>
      </c>
    </row>
    <row r="8" spans="1:10" x14ac:dyDescent="0.2">
      <c r="A8" t="s">
        <v>27</v>
      </c>
      <c r="B8" t="s">
        <v>92</v>
      </c>
      <c r="C8">
        <v>2750000</v>
      </c>
      <c r="D8">
        <v>3040000</v>
      </c>
      <c r="E8">
        <v>10000</v>
      </c>
      <c r="F8">
        <v>0</v>
      </c>
      <c r="G8">
        <v>190000</v>
      </c>
      <c r="H8">
        <v>0</v>
      </c>
      <c r="I8">
        <v>400000</v>
      </c>
      <c r="J8" s="52">
        <f>SUM(C8:I8)</f>
        <v>6390000</v>
      </c>
    </row>
    <row r="9" spans="1:10" x14ac:dyDescent="0.2">
      <c r="B9" t="s">
        <v>54</v>
      </c>
      <c r="C9" s="51">
        <f>C8/$J8*100</f>
        <v>43.035993740219091</v>
      </c>
      <c r="D9">
        <f t="shared" ref="D9:J9" si="3">D8/$J8*100</f>
        <v>47.574334898278558</v>
      </c>
      <c r="E9">
        <f t="shared" si="3"/>
        <v>0.1564945226917058</v>
      </c>
      <c r="F9">
        <f t="shared" si="3"/>
        <v>0</v>
      </c>
      <c r="G9">
        <f t="shared" si="3"/>
        <v>2.9733959311424099</v>
      </c>
      <c r="H9">
        <f t="shared" si="3"/>
        <v>0</v>
      </c>
      <c r="I9">
        <f t="shared" si="3"/>
        <v>6.2597809076682314</v>
      </c>
      <c r="J9">
        <f t="shared" si="3"/>
        <v>100</v>
      </c>
    </row>
    <row r="10" spans="1:10" x14ac:dyDescent="0.2">
      <c r="A10" t="s">
        <v>88</v>
      </c>
      <c r="B10" t="s">
        <v>92</v>
      </c>
      <c r="C10">
        <v>3500000</v>
      </c>
      <c r="D10">
        <v>1420000</v>
      </c>
      <c r="E10">
        <v>40000</v>
      </c>
      <c r="F10">
        <v>390000</v>
      </c>
      <c r="G10">
        <v>190000</v>
      </c>
      <c r="H10">
        <v>0</v>
      </c>
      <c r="I10">
        <v>530000</v>
      </c>
      <c r="J10">
        <f>SUM(C10:I10)</f>
        <v>6070000</v>
      </c>
    </row>
    <row r="11" spans="1:10" x14ac:dyDescent="0.2">
      <c r="B11" t="s">
        <v>54</v>
      </c>
      <c r="C11">
        <f>C10/$J10*100</f>
        <v>57.66062602965404</v>
      </c>
      <c r="D11">
        <f t="shared" ref="D11:J11" si="4">D10/$J10*100</f>
        <v>23.393739703459637</v>
      </c>
      <c r="E11">
        <f t="shared" si="4"/>
        <v>0.65897858319604619</v>
      </c>
      <c r="F11">
        <f t="shared" si="4"/>
        <v>6.4250411861614491</v>
      </c>
      <c r="G11">
        <f t="shared" si="4"/>
        <v>3.1301482701812189</v>
      </c>
      <c r="H11">
        <f t="shared" si="4"/>
        <v>0</v>
      </c>
      <c r="I11">
        <f t="shared" si="4"/>
        <v>8.731466227347612</v>
      </c>
      <c r="J11">
        <f t="shared" si="4"/>
        <v>100</v>
      </c>
    </row>
    <row r="13" spans="1:10" x14ac:dyDescent="0.2">
      <c r="A13" t="s">
        <v>377</v>
      </c>
    </row>
    <row r="14" spans="1:10" x14ac:dyDescent="0.2">
      <c r="A14" t="s">
        <v>378</v>
      </c>
    </row>
    <row r="16" spans="1:10" x14ac:dyDescent="0.2">
      <c r="A16" t="s">
        <v>379</v>
      </c>
    </row>
    <row r="17" spans="1:1" x14ac:dyDescent="0.2">
      <c r="A17" t="s">
        <v>380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4A03E-C054-F54A-84A1-079B0E7100BD}">
  <dimension ref="A3:J17"/>
  <sheetViews>
    <sheetView workbookViewId="0">
      <selection activeCell="A11" sqref="A11:J11"/>
    </sheetView>
  </sheetViews>
  <sheetFormatPr baseColWidth="10" defaultRowHeight="16" x14ac:dyDescent="0.2"/>
  <cols>
    <col min="2" max="2" width="18.33203125" customWidth="1"/>
    <col min="10" max="10" width="23.83203125" customWidth="1"/>
  </cols>
  <sheetData>
    <row r="3" spans="1:10" x14ac:dyDescent="0.2">
      <c r="A3" s="29"/>
      <c r="B3" s="29" t="s">
        <v>86</v>
      </c>
    </row>
    <row r="4" spans="1:10" x14ac:dyDescent="0.2">
      <c r="A4" s="29" t="s">
        <v>28</v>
      </c>
      <c r="B4" s="30">
        <v>9.9519389352070995</v>
      </c>
    </row>
    <row r="5" spans="1:10" x14ac:dyDescent="0.2">
      <c r="A5" s="29" t="s">
        <v>81</v>
      </c>
      <c r="B5" s="30">
        <v>14.814830375794577</v>
      </c>
    </row>
    <row r="6" spans="1:10" x14ac:dyDescent="0.2">
      <c r="A6" s="29" t="s">
        <v>27</v>
      </c>
      <c r="B6" s="30">
        <v>12.161954404484316</v>
      </c>
    </row>
    <row r="7" spans="1:10" x14ac:dyDescent="0.2">
      <c r="A7" s="29" t="s">
        <v>88</v>
      </c>
      <c r="B7" s="30">
        <v>13.359784296492748</v>
      </c>
    </row>
    <row r="8" spans="1:10" x14ac:dyDescent="0.2">
      <c r="A8" s="29" t="s">
        <v>29</v>
      </c>
      <c r="B8" s="30">
        <v>17.634574991214045</v>
      </c>
    </row>
    <row r="9" spans="1:10" x14ac:dyDescent="0.2">
      <c r="A9" s="29" t="s">
        <v>89</v>
      </c>
      <c r="B9" s="30">
        <v>6.2206704734964013</v>
      </c>
    </row>
    <row r="10" spans="1:10" x14ac:dyDescent="0.2">
      <c r="A10" s="29" t="s">
        <v>90</v>
      </c>
      <c r="B10" s="30">
        <v>29.570463915488489</v>
      </c>
    </row>
    <row r="11" spans="1:10" x14ac:dyDescent="0.2">
      <c r="A11" s="56" t="s">
        <v>85</v>
      </c>
      <c r="B11" s="56"/>
      <c r="C11" s="56"/>
      <c r="D11" s="56"/>
      <c r="E11" s="56"/>
      <c r="F11" s="56"/>
      <c r="G11" s="56"/>
      <c r="H11" s="56"/>
      <c r="I11" s="56"/>
      <c r="J11" s="56"/>
    </row>
    <row r="13" spans="1:10" x14ac:dyDescent="0.2">
      <c r="A13" t="s">
        <v>87</v>
      </c>
      <c r="B13" s="30">
        <v>13.5</v>
      </c>
    </row>
    <row r="14" spans="1:10" x14ac:dyDescent="0.2">
      <c r="B14" s="30"/>
    </row>
    <row r="15" spans="1:10" x14ac:dyDescent="0.2">
      <c r="A15" t="s">
        <v>366</v>
      </c>
      <c r="B15" s="46" t="s">
        <v>0</v>
      </c>
    </row>
    <row r="16" spans="1:10" x14ac:dyDescent="0.2">
      <c r="B16" s="47" t="s">
        <v>367</v>
      </c>
    </row>
    <row r="17" spans="2:2" x14ac:dyDescent="0.2">
      <c r="B17" s="47" t="s">
        <v>3</v>
      </c>
    </row>
  </sheetData>
  <mergeCells count="1">
    <mergeCell ref="A11:J11"/>
  </mergeCells>
  <hyperlinks>
    <hyperlink ref="B15" r:id="rId1" display="http://dx.doi.org/10.1787/migr_outlook-2017-en" xr:uid="{9C7FB340-CFDB-0B48-A04E-BB36D280ACB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A620A-F40F-8845-9691-33C2575A1F34}">
  <dimension ref="A1:G13"/>
  <sheetViews>
    <sheetView workbookViewId="0">
      <selection activeCell="D4" sqref="D4"/>
    </sheetView>
  </sheetViews>
  <sheetFormatPr baseColWidth="10" defaultRowHeight="16" x14ac:dyDescent="0.2"/>
  <cols>
    <col min="1" max="1" width="17.5" bestFit="1" customWidth="1"/>
    <col min="2" max="2" width="12.1640625" bestFit="1" customWidth="1"/>
    <col min="3" max="3" width="14.1640625" bestFit="1" customWidth="1"/>
  </cols>
  <sheetData>
    <row r="1" spans="1:7" x14ac:dyDescent="0.2">
      <c r="A1" t="s">
        <v>85</v>
      </c>
    </row>
    <row r="3" spans="1:7" x14ac:dyDescent="0.2">
      <c r="A3" s="50" t="s">
        <v>317</v>
      </c>
      <c r="B3" t="s">
        <v>318</v>
      </c>
      <c r="C3" t="s">
        <v>368</v>
      </c>
    </row>
    <row r="4" spans="1:7" x14ac:dyDescent="0.2">
      <c r="A4" s="44" t="s">
        <v>97</v>
      </c>
      <c r="B4" s="45">
        <v>0.30123617392413715</v>
      </c>
      <c r="C4" s="51">
        <v>2663445</v>
      </c>
      <c r="G4" s="44"/>
    </row>
    <row r="5" spans="1:7" x14ac:dyDescent="0.2">
      <c r="A5" s="44" t="s">
        <v>100</v>
      </c>
      <c r="B5" s="45">
        <v>0.19946080608551484</v>
      </c>
      <c r="C5" s="51">
        <v>1763576</v>
      </c>
      <c r="G5" s="44"/>
    </row>
    <row r="6" spans="1:7" x14ac:dyDescent="0.2">
      <c r="A6" s="44" t="s">
        <v>96</v>
      </c>
      <c r="B6" s="45">
        <v>3.852091171884376E-2</v>
      </c>
      <c r="C6" s="51">
        <v>340591</v>
      </c>
      <c r="G6" s="44"/>
    </row>
    <row r="7" spans="1:7" x14ac:dyDescent="0.2">
      <c r="A7" s="44" t="s">
        <v>98</v>
      </c>
      <c r="B7" s="45">
        <v>5.1004233679951522E-2</v>
      </c>
      <c r="C7" s="51">
        <v>450965</v>
      </c>
      <c r="G7" s="44"/>
    </row>
    <row r="8" spans="1:7" x14ac:dyDescent="0.2">
      <c r="A8" s="44" t="s">
        <v>102</v>
      </c>
      <c r="B8" s="45">
        <v>8.7849452770316014E-3</v>
      </c>
      <c r="C8" s="51">
        <v>77674</v>
      </c>
      <c r="G8" s="44"/>
    </row>
    <row r="9" spans="1:7" x14ac:dyDescent="0.2">
      <c r="A9" s="44" t="s">
        <v>95</v>
      </c>
      <c r="B9" s="45">
        <v>2.2298157699460409E-2</v>
      </c>
      <c r="C9" s="51">
        <v>197154</v>
      </c>
      <c r="G9" s="44"/>
    </row>
    <row r="10" spans="1:7" x14ac:dyDescent="0.2">
      <c r="A10" s="44" t="s">
        <v>101</v>
      </c>
      <c r="B10" s="45">
        <v>2.2773744058987643E-2</v>
      </c>
      <c r="C10" s="51">
        <v>201359</v>
      </c>
      <c r="G10" s="44"/>
    </row>
    <row r="11" spans="1:7" x14ac:dyDescent="0.2">
      <c r="A11" s="44" t="s">
        <v>103</v>
      </c>
      <c r="B11" s="45">
        <v>0.16021989846542251</v>
      </c>
      <c r="C11" s="51">
        <v>1416619</v>
      </c>
      <c r="G11" s="44"/>
    </row>
    <row r="12" spans="1:7" x14ac:dyDescent="0.2">
      <c r="A12" s="44" t="s">
        <v>99</v>
      </c>
      <c r="B12" s="45">
        <v>0.19012234840812031</v>
      </c>
      <c r="C12" s="51">
        <v>1681008</v>
      </c>
      <c r="G12" s="44"/>
    </row>
    <row r="13" spans="1:7" x14ac:dyDescent="0.2">
      <c r="A13" s="44" t="s">
        <v>319</v>
      </c>
      <c r="B13" s="45">
        <v>0.99442121931746974</v>
      </c>
      <c r="C13" s="45">
        <v>8792391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109C6-24BF-2949-9C17-F7A2EEF46B91}">
  <dimension ref="A1:M237"/>
  <sheetViews>
    <sheetView zoomScale="85" workbookViewId="0">
      <pane ySplit="1" topLeftCell="A72" activePane="bottomLeft" state="frozen"/>
      <selection pane="bottomLeft" activeCell="C105" sqref="C105"/>
    </sheetView>
  </sheetViews>
  <sheetFormatPr baseColWidth="10" defaultRowHeight="16" x14ac:dyDescent="0.2"/>
  <cols>
    <col min="1" max="1" width="49.33203125" style="39" bestFit="1" customWidth="1"/>
    <col min="2" max="2" width="10.83203125" style="39"/>
    <col min="3" max="3" width="14" style="40" customWidth="1"/>
    <col min="4" max="4" width="10.83203125" style="39"/>
    <col min="5" max="5" width="13.1640625" style="39" bestFit="1" customWidth="1"/>
    <col min="6" max="16384" width="10.83203125" style="39"/>
  </cols>
  <sheetData>
    <row r="1" spans="1:13" x14ac:dyDescent="0.2">
      <c r="A1" s="39" t="s">
        <v>91</v>
      </c>
      <c r="B1" s="39" t="s">
        <v>92</v>
      </c>
      <c r="C1" s="40" t="s">
        <v>93</v>
      </c>
      <c r="D1" s="39" t="s">
        <v>94</v>
      </c>
      <c r="E1" s="39" t="s">
        <v>95</v>
      </c>
      <c r="F1" s="39" t="s">
        <v>96</v>
      </c>
      <c r="G1" s="39" t="s">
        <v>97</v>
      </c>
      <c r="H1" s="39" t="s">
        <v>98</v>
      </c>
      <c r="I1" s="39" t="s">
        <v>99</v>
      </c>
      <c r="J1" s="39" t="s">
        <v>100</v>
      </c>
      <c r="K1" s="39" t="s">
        <v>101</v>
      </c>
      <c r="L1" s="39" t="s">
        <v>102</v>
      </c>
      <c r="M1" s="39" t="s">
        <v>103</v>
      </c>
    </row>
    <row r="2" spans="1:13" ht="17" x14ac:dyDescent="0.2">
      <c r="A2" s="41" t="s">
        <v>56</v>
      </c>
      <c r="B2" s="42">
        <v>8841717</v>
      </c>
      <c r="C2" s="43">
        <f>IF(B2="..",0,B2/$B$2)</f>
        <v>1</v>
      </c>
      <c r="D2" s="39" t="b">
        <f>IF(E2=1,$E$1,IF(F2=1,$F$1,IF(G2=1,$G$1,IF(H2=1,$H$1,IF(I2=1,$I$1,IF(J2=1,$J$1,IF(K2=1,$K$1,IF(L2=1,$L$1,IF(M2=1,$M$1)))))))))</f>
        <v>0</v>
      </c>
    </row>
    <row r="3" spans="1:13" ht="17" x14ac:dyDescent="0.2">
      <c r="A3" s="41" t="s">
        <v>320</v>
      </c>
      <c r="B3" s="42">
        <v>29599</v>
      </c>
      <c r="C3" s="43">
        <f t="shared" ref="C3:C66" si="0">IF(B3="..",0,B3/$B$2)</f>
        <v>3.3476529502131768E-3</v>
      </c>
      <c r="D3" s="39" t="b">
        <f t="shared" ref="D3:D66" si="1">IF(E3=1,$E$1,IF(F3=1,$F$1,IF(G3=1,$G$1,IF(H3=1,$H$1,IF(I3=1,$I$1,IF(J3=1,$J$1,IF(K3=1,$K$1,IF(L3=1,$L$1,IF(M3=1,$M$1)))))))))</f>
        <v>0</v>
      </c>
    </row>
    <row r="4" spans="1:13" ht="17" x14ac:dyDescent="0.2">
      <c r="A4" s="41" t="s">
        <v>321</v>
      </c>
      <c r="B4" s="42">
        <v>12784</v>
      </c>
      <c r="C4" s="43">
        <f t="shared" si="0"/>
        <v>1.4458730131262966E-3</v>
      </c>
      <c r="D4" s="39" t="b">
        <f t="shared" si="1"/>
        <v>0</v>
      </c>
    </row>
    <row r="5" spans="1:13" ht="17" x14ac:dyDescent="0.2">
      <c r="A5" s="41" t="s">
        <v>183</v>
      </c>
      <c r="B5" s="42">
        <v>80160</v>
      </c>
      <c r="C5" s="43">
        <f t="shared" si="0"/>
        <v>9.0661123851849129E-3</v>
      </c>
      <c r="D5" s="39" t="str">
        <f t="shared" si="1"/>
        <v>Asia</v>
      </c>
      <c r="G5" s="39">
        <v>1</v>
      </c>
    </row>
    <row r="6" spans="1:13" ht="17" x14ac:dyDescent="0.2">
      <c r="A6" s="41" t="s">
        <v>124</v>
      </c>
      <c r="B6" s="42">
        <v>30157</v>
      </c>
      <c r="C6" s="43">
        <f t="shared" si="0"/>
        <v>3.4107628642717244E-3</v>
      </c>
      <c r="D6" s="39" t="str">
        <f t="shared" si="1"/>
        <v>East Europe</v>
      </c>
      <c r="J6" s="39">
        <v>1</v>
      </c>
    </row>
    <row r="7" spans="1:13" ht="17" x14ac:dyDescent="0.2">
      <c r="A7" s="41" t="s">
        <v>161</v>
      </c>
      <c r="B7" s="42">
        <v>21995</v>
      </c>
      <c r="C7" s="43">
        <f t="shared" si="0"/>
        <v>2.4876389959099573E-3</v>
      </c>
      <c r="D7" s="39" t="str">
        <f t="shared" si="1"/>
        <v>North Africa</v>
      </c>
      <c r="L7" s="39">
        <v>1</v>
      </c>
    </row>
    <row r="8" spans="1:13" ht="17" x14ac:dyDescent="0.2">
      <c r="A8" s="41" t="s">
        <v>322</v>
      </c>
      <c r="B8" s="42" t="s">
        <v>105</v>
      </c>
      <c r="C8" s="43">
        <f t="shared" si="0"/>
        <v>0</v>
      </c>
      <c r="D8" s="39" t="b">
        <f t="shared" si="1"/>
        <v>0</v>
      </c>
    </row>
    <row r="9" spans="1:13" ht="17" x14ac:dyDescent="0.2">
      <c r="A9" s="41" t="s">
        <v>284</v>
      </c>
      <c r="B9" s="42">
        <v>51</v>
      </c>
      <c r="C9" s="43">
        <f t="shared" si="0"/>
        <v>5.7681104247059702E-6</v>
      </c>
      <c r="D9" s="39" t="str">
        <f t="shared" si="1"/>
        <v>West Europe</v>
      </c>
      <c r="I9" s="39">
        <v>1</v>
      </c>
    </row>
    <row r="10" spans="1:13" ht="17" x14ac:dyDescent="0.2">
      <c r="A10" s="41" t="s">
        <v>222</v>
      </c>
      <c r="B10" s="42">
        <v>12882</v>
      </c>
      <c r="C10" s="43">
        <f t="shared" si="0"/>
        <v>1.4569568331580845E-3</v>
      </c>
      <c r="D10" s="39" t="str">
        <f t="shared" si="1"/>
        <v>Sub-Saharian Africa</v>
      </c>
      <c r="M10" s="39">
        <v>1</v>
      </c>
    </row>
    <row r="11" spans="1:13" ht="17" x14ac:dyDescent="0.2">
      <c r="A11" s="41" t="s">
        <v>323</v>
      </c>
      <c r="B11" s="42">
        <v>477</v>
      </c>
      <c r="C11" s="43">
        <f t="shared" si="0"/>
        <v>5.3948797501661727E-5</v>
      </c>
      <c r="D11" s="39" t="str">
        <f t="shared" si="1"/>
        <v>Latin America</v>
      </c>
      <c r="F11" s="39">
        <v>1</v>
      </c>
    </row>
    <row r="12" spans="1:13" ht="17" x14ac:dyDescent="0.2">
      <c r="A12" s="41" t="s">
        <v>301</v>
      </c>
      <c r="B12" s="42">
        <v>3275</v>
      </c>
      <c r="C12" s="43">
        <f t="shared" si="0"/>
        <v>3.704031694296481E-4</v>
      </c>
      <c r="D12" s="39" t="str">
        <f t="shared" si="1"/>
        <v>Latin America</v>
      </c>
      <c r="F12" s="39">
        <v>1</v>
      </c>
    </row>
    <row r="13" spans="1:13" ht="17" x14ac:dyDescent="0.2">
      <c r="A13" s="41" t="s">
        <v>143</v>
      </c>
      <c r="B13" s="42">
        <v>9296</v>
      </c>
      <c r="C13" s="43">
        <f t="shared" si="0"/>
        <v>1.0513795001581706E-3</v>
      </c>
      <c r="D13" s="39" t="str">
        <f t="shared" si="1"/>
        <v>Latin America</v>
      </c>
      <c r="F13" s="39">
        <v>1</v>
      </c>
    </row>
    <row r="14" spans="1:13" ht="17" x14ac:dyDescent="0.2">
      <c r="A14" s="41" t="s">
        <v>229</v>
      </c>
      <c r="B14" s="42">
        <v>1467</v>
      </c>
      <c r="C14" s="43">
        <f t="shared" si="0"/>
        <v>1.6591799986360117E-4</v>
      </c>
      <c r="D14" s="39" t="str">
        <f t="shared" si="1"/>
        <v>East Europe</v>
      </c>
      <c r="J14" s="39">
        <v>1</v>
      </c>
    </row>
    <row r="15" spans="1:13" ht="17" x14ac:dyDescent="0.2">
      <c r="A15" s="41" t="s">
        <v>324</v>
      </c>
      <c r="B15" s="42">
        <v>555</v>
      </c>
      <c r="C15" s="43">
        <f t="shared" si="0"/>
        <v>6.2770613445329673E-5</v>
      </c>
      <c r="D15" s="39" t="str">
        <f t="shared" si="1"/>
        <v>Latin America</v>
      </c>
      <c r="F15" s="39">
        <v>1</v>
      </c>
    </row>
    <row r="16" spans="1:13" ht="17" x14ac:dyDescent="0.2">
      <c r="A16" s="41" t="s">
        <v>163</v>
      </c>
      <c r="B16" s="42">
        <v>131542</v>
      </c>
      <c r="C16" s="43">
        <f t="shared" si="0"/>
        <v>1.4877427087973976E-2</v>
      </c>
      <c r="D16" s="39" t="str">
        <f t="shared" si="1"/>
        <v>Oceania</v>
      </c>
      <c r="K16" s="39">
        <v>1</v>
      </c>
    </row>
    <row r="17" spans="1:13" ht="17" x14ac:dyDescent="0.2">
      <c r="A17" s="41" t="s">
        <v>166</v>
      </c>
      <c r="B17" s="42">
        <v>17790</v>
      </c>
      <c r="C17" s="43">
        <f t="shared" si="0"/>
        <v>2.0120526363827298E-3</v>
      </c>
      <c r="D17" s="39" t="str">
        <f t="shared" si="1"/>
        <v>West Europe</v>
      </c>
      <c r="I17" s="39">
        <v>1</v>
      </c>
    </row>
    <row r="18" spans="1:13" ht="17" x14ac:dyDescent="0.2">
      <c r="A18" s="41" t="s">
        <v>248</v>
      </c>
      <c r="B18" s="42">
        <v>2562</v>
      </c>
      <c r="C18" s="43">
        <f t="shared" si="0"/>
        <v>2.8976272368817053E-4</v>
      </c>
      <c r="D18" s="39" t="str">
        <f t="shared" si="1"/>
        <v>East Europe</v>
      </c>
      <c r="J18" s="39">
        <v>1</v>
      </c>
    </row>
    <row r="19" spans="1:13" ht="17" x14ac:dyDescent="0.2">
      <c r="A19" s="41" t="s">
        <v>273</v>
      </c>
      <c r="B19" s="42">
        <v>1697</v>
      </c>
      <c r="C19" s="43">
        <f t="shared" si="0"/>
        <v>1.9193104687698103E-4</v>
      </c>
      <c r="D19" s="39" t="str">
        <f t="shared" si="1"/>
        <v>Latin America</v>
      </c>
      <c r="F19" s="39">
        <v>1</v>
      </c>
    </row>
    <row r="20" spans="1:13" ht="17" x14ac:dyDescent="0.2">
      <c r="A20" s="41" t="s">
        <v>282</v>
      </c>
      <c r="B20" s="42">
        <v>5133</v>
      </c>
      <c r="C20" s="43">
        <f t="shared" si="0"/>
        <v>5.8054334921599508E-4</v>
      </c>
      <c r="D20" s="39" t="str">
        <f t="shared" si="1"/>
        <v>Middle-East</v>
      </c>
      <c r="H20" s="39">
        <v>1</v>
      </c>
    </row>
    <row r="21" spans="1:13" ht="17" x14ac:dyDescent="0.2">
      <c r="A21" s="41" t="s">
        <v>134</v>
      </c>
      <c r="B21" s="42">
        <v>228353</v>
      </c>
      <c r="C21" s="43">
        <f t="shared" si="0"/>
        <v>2.5826770976723187E-2</v>
      </c>
      <c r="D21" s="39" t="str">
        <f t="shared" si="1"/>
        <v>Asia</v>
      </c>
      <c r="G21" s="39">
        <v>1</v>
      </c>
    </row>
    <row r="22" spans="1:13" ht="17" x14ac:dyDescent="0.2">
      <c r="A22" s="41" t="s">
        <v>286</v>
      </c>
      <c r="B22" s="42">
        <v>16620</v>
      </c>
      <c r="C22" s="43">
        <f t="shared" si="0"/>
        <v>1.8797253972277104E-3</v>
      </c>
      <c r="D22" s="39" t="str">
        <f t="shared" si="1"/>
        <v>Latin America</v>
      </c>
      <c r="F22" s="39">
        <v>1</v>
      </c>
    </row>
    <row r="23" spans="1:13" ht="17" x14ac:dyDescent="0.2">
      <c r="A23" s="41" t="s">
        <v>156</v>
      </c>
      <c r="B23" s="42">
        <v>3881</v>
      </c>
      <c r="C23" s="43">
        <f t="shared" si="0"/>
        <v>4.3894189329968377E-4</v>
      </c>
      <c r="D23" s="39" t="str">
        <f t="shared" si="1"/>
        <v>East Europe</v>
      </c>
      <c r="J23" s="39">
        <v>1</v>
      </c>
    </row>
    <row r="24" spans="1:13" ht="17" x14ac:dyDescent="0.2">
      <c r="A24" s="41" t="s">
        <v>149</v>
      </c>
      <c r="B24" s="42">
        <v>36822</v>
      </c>
      <c r="C24" s="43">
        <f t="shared" si="0"/>
        <v>4.1645757266377112E-3</v>
      </c>
      <c r="D24" s="39" t="str">
        <f t="shared" si="1"/>
        <v>West Europe</v>
      </c>
      <c r="I24" s="39">
        <v>1</v>
      </c>
    </row>
    <row r="25" spans="1:13" ht="17" x14ac:dyDescent="0.2">
      <c r="A25" s="41" t="s">
        <v>298</v>
      </c>
      <c r="B25" s="42">
        <v>1189</v>
      </c>
      <c r="C25" s="43">
        <f t="shared" si="0"/>
        <v>1.344761430387333E-4</v>
      </c>
      <c r="D25" s="39" t="str">
        <f t="shared" si="1"/>
        <v>Sub-Saharian Africa</v>
      </c>
      <c r="M25" s="39">
        <v>1</v>
      </c>
    </row>
    <row r="26" spans="1:13" ht="17" x14ac:dyDescent="0.2">
      <c r="A26" s="41" t="s">
        <v>214</v>
      </c>
      <c r="B26" s="42">
        <v>555</v>
      </c>
      <c r="C26" s="43">
        <f t="shared" si="0"/>
        <v>6.2770613445329673E-5</v>
      </c>
      <c r="D26" s="39" t="str">
        <f t="shared" si="1"/>
        <v>Sub-Saharian Africa</v>
      </c>
      <c r="M26" s="39">
        <v>1</v>
      </c>
    </row>
    <row r="27" spans="1:13" ht="17" x14ac:dyDescent="0.2">
      <c r="A27" s="41" t="s">
        <v>312</v>
      </c>
      <c r="B27" s="42">
        <v>3772</v>
      </c>
      <c r="C27" s="43">
        <f t="shared" si="0"/>
        <v>4.266139710194298E-4</v>
      </c>
      <c r="D27" s="39" t="str">
        <f t="shared" si="1"/>
        <v>Latin America</v>
      </c>
      <c r="F27" s="39">
        <v>1</v>
      </c>
    </row>
    <row r="28" spans="1:13" ht="17" x14ac:dyDescent="0.2">
      <c r="A28" s="41" t="s">
        <v>291</v>
      </c>
      <c r="B28" s="42">
        <v>379</v>
      </c>
      <c r="C28" s="43">
        <f t="shared" si="0"/>
        <v>4.2864977469873781E-5</v>
      </c>
      <c r="D28" s="39" t="str">
        <f t="shared" si="1"/>
        <v>Asia</v>
      </c>
      <c r="G28" s="39">
        <v>1</v>
      </c>
    </row>
    <row r="29" spans="1:13" ht="17" x14ac:dyDescent="0.2">
      <c r="A29" s="41" t="s">
        <v>325</v>
      </c>
      <c r="B29" s="42">
        <v>3316</v>
      </c>
      <c r="C29" s="43">
        <f t="shared" si="0"/>
        <v>3.7504027781029407E-4</v>
      </c>
      <c r="D29" s="39" t="str">
        <f t="shared" si="1"/>
        <v>Latin America</v>
      </c>
      <c r="F29" s="39">
        <v>1</v>
      </c>
    </row>
    <row r="30" spans="1:13" ht="17" x14ac:dyDescent="0.2">
      <c r="A30" s="41" t="s">
        <v>326</v>
      </c>
      <c r="B30" s="42">
        <v>6943</v>
      </c>
      <c r="C30" s="43">
        <f t="shared" si="0"/>
        <v>7.8525471919085399E-4</v>
      </c>
      <c r="D30" s="39" t="b">
        <f t="shared" si="1"/>
        <v>0</v>
      </c>
    </row>
    <row r="31" spans="1:13" ht="17" x14ac:dyDescent="0.2">
      <c r="A31" s="41" t="s">
        <v>175</v>
      </c>
      <c r="B31" s="42">
        <v>2880</v>
      </c>
      <c r="C31" s="43">
        <f t="shared" si="0"/>
        <v>3.2572858868927832E-4</v>
      </c>
      <c r="D31" s="39" t="str">
        <f t="shared" si="1"/>
        <v>East Europe</v>
      </c>
      <c r="J31" s="39">
        <v>1</v>
      </c>
    </row>
    <row r="32" spans="1:13" ht="17" x14ac:dyDescent="0.2">
      <c r="A32" s="41" t="s">
        <v>288</v>
      </c>
      <c r="B32" s="42">
        <v>55772</v>
      </c>
      <c r="C32" s="43">
        <f t="shared" si="0"/>
        <v>6.3078246001313995E-3</v>
      </c>
      <c r="D32" s="39" t="str">
        <f t="shared" si="1"/>
        <v>Sub-Saharian Africa</v>
      </c>
      <c r="M32" s="39">
        <v>1</v>
      </c>
    </row>
    <row r="33" spans="1:13" ht="17" x14ac:dyDescent="0.2">
      <c r="A33" s="41" t="s">
        <v>135</v>
      </c>
      <c r="B33" s="42">
        <v>238</v>
      </c>
      <c r="C33" s="43">
        <f t="shared" si="0"/>
        <v>2.6917848648627863E-5</v>
      </c>
      <c r="D33" s="39" t="str">
        <f t="shared" si="1"/>
        <v>Latin America</v>
      </c>
      <c r="F33" s="39">
        <v>1</v>
      </c>
    </row>
    <row r="34" spans="1:13" ht="17" x14ac:dyDescent="0.2">
      <c r="A34" s="41" t="s">
        <v>327</v>
      </c>
      <c r="B34" s="42">
        <v>4698</v>
      </c>
      <c r="C34" s="43">
        <f t="shared" si="0"/>
        <v>5.313447602993853E-4</v>
      </c>
      <c r="D34" s="39" t="str">
        <f t="shared" si="1"/>
        <v>Latin America</v>
      </c>
      <c r="F34" s="39">
        <v>1</v>
      </c>
    </row>
    <row r="35" spans="1:13" ht="17" x14ac:dyDescent="0.2">
      <c r="A35" s="41" t="s">
        <v>294</v>
      </c>
      <c r="B35" s="42">
        <v>72586</v>
      </c>
      <c r="C35" s="43">
        <f t="shared" si="0"/>
        <v>8.2094914370138741E-3</v>
      </c>
      <c r="D35" s="39" t="str">
        <f t="shared" si="1"/>
        <v>Asia</v>
      </c>
      <c r="G35" s="39">
        <v>1</v>
      </c>
    </row>
    <row r="36" spans="1:13" ht="17" x14ac:dyDescent="0.2">
      <c r="A36" s="41" t="s">
        <v>145</v>
      </c>
      <c r="B36" s="42">
        <v>193</v>
      </c>
      <c r="C36" s="43">
        <f t="shared" si="0"/>
        <v>2.182833945035789E-5</v>
      </c>
      <c r="D36" s="39" t="str">
        <f t="shared" si="1"/>
        <v>East Europe</v>
      </c>
      <c r="J36" s="39">
        <v>1</v>
      </c>
    </row>
    <row r="37" spans="1:13" ht="17" x14ac:dyDescent="0.2">
      <c r="A37" s="41" t="s">
        <v>176</v>
      </c>
      <c r="B37" s="42">
        <v>3951</v>
      </c>
      <c r="C37" s="43">
        <f t="shared" si="0"/>
        <v>4.468589076081037E-4</v>
      </c>
      <c r="D37" s="39" t="str">
        <f t="shared" si="1"/>
        <v>Sub-Saharian Africa</v>
      </c>
      <c r="M37" s="39">
        <v>1</v>
      </c>
    </row>
    <row r="38" spans="1:13" ht="17" x14ac:dyDescent="0.2">
      <c r="A38" s="41" t="s">
        <v>236</v>
      </c>
      <c r="B38" s="42">
        <v>1048</v>
      </c>
      <c r="C38" s="43">
        <f t="shared" si="0"/>
        <v>1.1852901421748739E-4</v>
      </c>
      <c r="D38" s="39" t="str">
        <f t="shared" si="1"/>
        <v>Sub-Saharian Africa</v>
      </c>
      <c r="M38" s="39">
        <v>1</v>
      </c>
    </row>
    <row r="39" spans="1:13" ht="17" x14ac:dyDescent="0.2">
      <c r="A39" s="41" t="s">
        <v>328</v>
      </c>
      <c r="B39" s="42">
        <v>1069</v>
      </c>
      <c r="C39" s="43">
        <f t="shared" si="0"/>
        <v>1.2090411851001339E-4</v>
      </c>
      <c r="D39" s="39" t="str">
        <f t="shared" si="1"/>
        <v>Sub-Saharian Africa</v>
      </c>
      <c r="M39" s="39">
        <v>1</v>
      </c>
    </row>
    <row r="40" spans="1:13" ht="17" x14ac:dyDescent="0.2">
      <c r="A40" s="41" t="s">
        <v>232</v>
      </c>
      <c r="B40" s="42">
        <v>9026</v>
      </c>
      <c r="C40" s="43">
        <f t="shared" si="0"/>
        <v>1.0208424449685508E-3</v>
      </c>
      <c r="D40" s="39" t="str">
        <f t="shared" si="1"/>
        <v>Asia</v>
      </c>
      <c r="G40" s="39">
        <v>1</v>
      </c>
    </row>
    <row r="41" spans="1:13" ht="17" x14ac:dyDescent="0.2">
      <c r="A41" s="41" t="s">
        <v>174</v>
      </c>
      <c r="B41" s="42">
        <v>91545</v>
      </c>
      <c r="C41" s="43">
        <f t="shared" si="0"/>
        <v>1.0353758212347217E-2</v>
      </c>
      <c r="D41" s="39" t="str">
        <f t="shared" si="1"/>
        <v>Sub-Saharian Africa</v>
      </c>
      <c r="M41" s="39">
        <v>1</v>
      </c>
    </row>
    <row r="42" spans="1:13" ht="17" x14ac:dyDescent="0.2">
      <c r="A42" s="41" t="s">
        <v>159</v>
      </c>
      <c r="B42" s="42" t="s">
        <v>105</v>
      </c>
      <c r="C42" s="43">
        <f t="shared" si="0"/>
        <v>0</v>
      </c>
      <c r="D42" s="39" t="str">
        <f t="shared" si="1"/>
        <v>North America</v>
      </c>
      <c r="E42" s="39">
        <v>1</v>
      </c>
    </row>
    <row r="43" spans="1:13" ht="17" x14ac:dyDescent="0.2">
      <c r="A43" s="41" t="s">
        <v>106</v>
      </c>
      <c r="B43" s="42">
        <v>748</v>
      </c>
      <c r="C43" s="43">
        <f t="shared" si="0"/>
        <v>8.4598952895687573E-5</v>
      </c>
      <c r="D43" s="39" t="str">
        <f t="shared" si="1"/>
        <v>Latin America</v>
      </c>
      <c r="F43" s="39">
        <v>1</v>
      </c>
    </row>
    <row r="44" spans="1:13" ht="17" x14ac:dyDescent="0.2">
      <c r="A44" s="41" t="s">
        <v>264</v>
      </c>
      <c r="B44" s="42">
        <v>139</v>
      </c>
      <c r="C44" s="43">
        <f t="shared" si="0"/>
        <v>1.5720928412433919E-5</v>
      </c>
      <c r="D44" s="39" t="str">
        <f t="shared" si="1"/>
        <v>Sub-Saharian Africa</v>
      </c>
      <c r="M44" s="39">
        <v>1</v>
      </c>
    </row>
    <row r="45" spans="1:13" ht="17" x14ac:dyDescent="0.2">
      <c r="A45" s="41" t="s">
        <v>254</v>
      </c>
      <c r="B45" s="42">
        <v>303</v>
      </c>
      <c r="C45" s="43">
        <f t="shared" si="0"/>
        <v>3.4269361935017825E-5</v>
      </c>
      <c r="D45" s="39" t="str">
        <f t="shared" si="1"/>
        <v>Sub-Saharian Africa</v>
      </c>
      <c r="M45" s="39">
        <v>1</v>
      </c>
    </row>
    <row r="46" spans="1:13" ht="17" x14ac:dyDescent="0.2">
      <c r="A46" s="41" t="s">
        <v>329</v>
      </c>
      <c r="B46" s="42">
        <v>16350</v>
      </c>
      <c r="C46" s="43">
        <f t="shared" si="0"/>
        <v>1.8491883420380906E-3</v>
      </c>
      <c r="D46" s="39" t="str">
        <f t="shared" si="1"/>
        <v>West Europe</v>
      </c>
      <c r="I46" s="39">
        <v>1</v>
      </c>
    </row>
    <row r="47" spans="1:13" ht="17" x14ac:dyDescent="0.2">
      <c r="A47" s="41" t="s">
        <v>173</v>
      </c>
      <c r="B47" s="42">
        <v>6290</v>
      </c>
      <c r="C47" s="43">
        <f t="shared" si="0"/>
        <v>7.1140028571373636E-4</v>
      </c>
      <c r="D47" s="39" t="str">
        <f t="shared" si="1"/>
        <v>Latin America</v>
      </c>
      <c r="F47" s="39">
        <v>1</v>
      </c>
    </row>
    <row r="48" spans="1:13" ht="17" x14ac:dyDescent="0.2">
      <c r="A48" s="41" t="s">
        <v>127</v>
      </c>
      <c r="B48" s="42">
        <v>207278</v>
      </c>
      <c r="C48" s="43">
        <f t="shared" si="0"/>
        <v>2.3443184168866749E-2</v>
      </c>
      <c r="D48" s="39" t="str">
        <f t="shared" si="1"/>
        <v>Asia</v>
      </c>
      <c r="G48" s="39">
        <v>1</v>
      </c>
    </row>
    <row r="49" spans="1:13" ht="17" x14ac:dyDescent="0.2">
      <c r="A49" s="41" t="s">
        <v>330</v>
      </c>
      <c r="B49" s="42">
        <v>98384</v>
      </c>
      <c r="C49" s="43">
        <f t="shared" si="0"/>
        <v>1.1127250510279848E-2</v>
      </c>
      <c r="D49" s="39" t="str">
        <f t="shared" si="1"/>
        <v>Asia</v>
      </c>
      <c r="G49" s="39">
        <v>1</v>
      </c>
    </row>
    <row r="50" spans="1:13" ht="17" x14ac:dyDescent="0.2">
      <c r="A50" s="41" t="s">
        <v>331</v>
      </c>
      <c r="B50" s="42" t="s">
        <v>105</v>
      </c>
      <c r="C50" s="43">
        <f t="shared" si="0"/>
        <v>0</v>
      </c>
      <c r="D50" s="39" t="str">
        <f t="shared" si="1"/>
        <v>Asia</v>
      </c>
      <c r="G50" s="39">
        <v>1</v>
      </c>
    </row>
    <row r="51" spans="1:13" ht="17" x14ac:dyDescent="0.2">
      <c r="A51" s="41" t="s">
        <v>152</v>
      </c>
      <c r="B51" s="42">
        <v>22703</v>
      </c>
      <c r="C51" s="43">
        <f t="shared" si="0"/>
        <v>2.5677139406294048E-3</v>
      </c>
      <c r="D51" s="39" t="str">
        <f t="shared" si="1"/>
        <v>Latin America</v>
      </c>
      <c r="F51" s="39">
        <v>1</v>
      </c>
    </row>
    <row r="52" spans="1:13" ht="17" x14ac:dyDescent="0.2">
      <c r="A52" s="41" t="s">
        <v>296</v>
      </c>
      <c r="B52" s="42">
        <v>126</v>
      </c>
      <c r="C52" s="43">
        <f t="shared" si="0"/>
        <v>1.4250625755155928E-5</v>
      </c>
      <c r="D52" s="39" t="str">
        <f t="shared" si="1"/>
        <v>Sub-Saharian Africa</v>
      </c>
      <c r="M52" s="39">
        <v>1</v>
      </c>
    </row>
    <row r="53" spans="1:13" ht="17" x14ac:dyDescent="0.2">
      <c r="A53" s="41" t="s">
        <v>208</v>
      </c>
      <c r="B53" s="42">
        <v>7838</v>
      </c>
      <c r="C53" s="43">
        <f t="shared" si="0"/>
        <v>8.8647940213422351E-4</v>
      </c>
      <c r="D53" s="39" t="str">
        <f t="shared" si="1"/>
        <v>Sub-Saharian Africa</v>
      </c>
      <c r="M53" s="39">
        <v>1</v>
      </c>
    </row>
    <row r="54" spans="1:13" ht="17" x14ac:dyDescent="0.2">
      <c r="A54" s="41" t="s">
        <v>107</v>
      </c>
      <c r="B54" s="42" t="s">
        <v>105</v>
      </c>
      <c r="C54" s="43">
        <f t="shared" si="0"/>
        <v>0</v>
      </c>
      <c r="D54" s="39" t="b">
        <f t="shared" si="1"/>
        <v>0</v>
      </c>
    </row>
    <row r="55" spans="1:13" ht="17" x14ac:dyDescent="0.2">
      <c r="A55" s="41" t="s">
        <v>228</v>
      </c>
      <c r="B55" s="42">
        <v>637</v>
      </c>
      <c r="C55" s="43">
        <f t="shared" si="0"/>
        <v>7.2044830206621633E-5</v>
      </c>
      <c r="D55" s="39" t="str">
        <f t="shared" si="1"/>
        <v>Latin America</v>
      </c>
      <c r="F55" s="39">
        <v>1</v>
      </c>
    </row>
    <row r="56" spans="1:13" ht="17" x14ac:dyDescent="0.2">
      <c r="A56" s="41" t="s">
        <v>158</v>
      </c>
      <c r="B56" s="42">
        <v>6997</v>
      </c>
      <c r="C56" s="43">
        <f t="shared" si="0"/>
        <v>7.9136213022877795E-4</v>
      </c>
      <c r="D56" s="39" t="str">
        <f t="shared" si="1"/>
        <v>Sub-Saharian Africa</v>
      </c>
      <c r="M56" s="39">
        <v>1</v>
      </c>
    </row>
    <row r="57" spans="1:13" ht="17" x14ac:dyDescent="0.2">
      <c r="A57" s="41" t="s">
        <v>160</v>
      </c>
      <c r="B57" s="42">
        <v>7402</v>
      </c>
      <c r="C57" s="43">
        <f t="shared" si="0"/>
        <v>8.3716771301320771E-4</v>
      </c>
      <c r="D57" s="39" t="str">
        <f t="shared" si="1"/>
        <v>East Europe</v>
      </c>
      <c r="J57" s="39">
        <v>1</v>
      </c>
    </row>
    <row r="58" spans="1:13" ht="17" x14ac:dyDescent="0.2">
      <c r="A58" s="41" t="s">
        <v>153</v>
      </c>
      <c r="B58" s="42">
        <v>2184</v>
      </c>
      <c r="C58" s="43">
        <f t="shared" si="0"/>
        <v>2.4701084642270274E-4</v>
      </c>
      <c r="D58" s="39" t="str">
        <f t="shared" si="1"/>
        <v>Latin America</v>
      </c>
      <c r="F58" s="39">
        <v>1</v>
      </c>
    </row>
    <row r="59" spans="1:13" ht="17" x14ac:dyDescent="0.2">
      <c r="A59" s="41" t="s">
        <v>332</v>
      </c>
      <c r="B59" s="42" t="s">
        <v>105</v>
      </c>
      <c r="C59" s="43">
        <f t="shared" si="0"/>
        <v>0</v>
      </c>
      <c r="D59" s="39" t="str">
        <f t="shared" si="1"/>
        <v>Latin America</v>
      </c>
      <c r="F59" s="39">
        <v>1</v>
      </c>
    </row>
    <row r="60" spans="1:13" ht="17" x14ac:dyDescent="0.2">
      <c r="A60" s="41" t="s">
        <v>253</v>
      </c>
      <c r="B60" s="42">
        <v>63160</v>
      </c>
      <c r="C60" s="43">
        <f t="shared" si="0"/>
        <v>7.1434089102829232E-3</v>
      </c>
      <c r="D60" s="39" t="str">
        <f t="shared" si="1"/>
        <v>Middle-East</v>
      </c>
      <c r="H60" s="39">
        <v>1</v>
      </c>
    </row>
    <row r="61" spans="1:13" ht="17" x14ac:dyDescent="0.2">
      <c r="A61" s="41" t="s">
        <v>180</v>
      </c>
      <c r="B61" s="42">
        <v>51552</v>
      </c>
      <c r="C61" s="43">
        <f t="shared" si="0"/>
        <v>5.8305417375380825E-3</v>
      </c>
      <c r="D61" s="39" t="str">
        <f t="shared" si="1"/>
        <v>East Europe</v>
      </c>
      <c r="J61" s="39">
        <v>1</v>
      </c>
    </row>
    <row r="62" spans="1:13" ht="17" x14ac:dyDescent="0.2">
      <c r="A62" s="41" t="s">
        <v>278</v>
      </c>
      <c r="B62" s="42">
        <v>15329</v>
      </c>
      <c r="C62" s="43">
        <f t="shared" si="0"/>
        <v>1.7337130333395651E-3</v>
      </c>
      <c r="D62" s="39" t="str">
        <f t="shared" si="1"/>
        <v>Asia</v>
      </c>
      <c r="G62" s="39">
        <v>1</v>
      </c>
    </row>
    <row r="63" spans="1:13" ht="17" x14ac:dyDescent="0.2">
      <c r="A63" s="41" t="s">
        <v>191</v>
      </c>
      <c r="B63" s="42">
        <v>17194</v>
      </c>
      <c r="C63" s="43">
        <f t="shared" si="0"/>
        <v>1.944644914556754E-3</v>
      </c>
      <c r="D63" s="39" t="str">
        <f t="shared" si="1"/>
        <v>Sub-Saharian Africa</v>
      </c>
      <c r="M63" s="39">
        <v>1</v>
      </c>
    </row>
    <row r="64" spans="1:13" ht="17" x14ac:dyDescent="0.2">
      <c r="A64" s="41" t="s">
        <v>209</v>
      </c>
      <c r="B64" s="42">
        <v>29459</v>
      </c>
      <c r="C64" s="43">
        <f t="shared" si="0"/>
        <v>3.3318189215963369E-3</v>
      </c>
      <c r="D64" s="39" t="str">
        <f t="shared" si="1"/>
        <v>West Europe</v>
      </c>
      <c r="I64" s="39">
        <v>1</v>
      </c>
    </row>
    <row r="65" spans="1:13" ht="17" x14ac:dyDescent="0.2">
      <c r="A65" s="41" t="s">
        <v>279</v>
      </c>
      <c r="B65" s="42">
        <v>398</v>
      </c>
      <c r="C65" s="43">
        <f t="shared" si="0"/>
        <v>4.5013881353587772E-5</v>
      </c>
      <c r="D65" s="39" t="str">
        <f t="shared" si="1"/>
        <v>Sub-Saharian Africa</v>
      </c>
      <c r="M65" s="39">
        <v>1</v>
      </c>
    </row>
    <row r="66" spans="1:13" ht="17" x14ac:dyDescent="0.2">
      <c r="A66" s="41" t="s">
        <v>261</v>
      </c>
      <c r="B66" s="42">
        <v>5616</v>
      </c>
      <c r="C66" s="43">
        <f t="shared" si="0"/>
        <v>6.3517074794409273E-4</v>
      </c>
      <c r="D66" s="39" t="str">
        <f t="shared" si="1"/>
        <v>Latin America</v>
      </c>
      <c r="F66" s="39">
        <v>1</v>
      </c>
    </row>
    <row r="67" spans="1:13" ht="17" x14ac:dyDescent="0.2">
      <c r="A67" s="41" t="s">
        <v>151</v>
      </c>
      <c r="B67" s="42">
        <v>1217</v>
      </c>
      <c r="C67" s="43">
        <f t="shared" ref="C67:C130" si="2">IF(B67="..",0,B67/$B$2)</f>
        <v>1.3764294876210129E-4</v>
      </c>
      <c r="D67" s="39" t="str">
        <f t="shared" ref="D67:D130" si="3">IF(E67=1,$E$1,IF(F67=1,$F$1,IF(G67=1,$G$1,IF(H67=1,$H$1,IF(I67=1,$I$1,IF(J67=1,$J$1,IF(K67=1,$K$1,IF(L67=1,$L$1,IF(M67=1,$M$1)))))))))</f>
        <v>Latin America</v>
      </c>
      <c r="F67" s="39">
        <v>1</v>
      </c>
    </row>
    <row r="68" spans="1:13" ht="17" x14ac:dyDescent="0.2">
      <c r="A68" s="41" t="s">
        <v>140</v>
      </c>
      <c r="B68" s="42">
        <v>7725</v>
      </c>
      <c r="C68" s="43">
        <f t="shared" si="2"/>
        <v>8.7369907903634553E-4</v>
      </c>
      <c r="D68" s="39" t="str">
        <f t="shared" si="3"/>
        <v>Latin America</v>
      </c>
      <c r="F68" s="39">
        <v>1</v>
      </c>
    </row>
    <row r="69" spans="1:13" ht="17" x14ac:dyDescent="0.2">
      <c r="A69" s="41" t="s">
        <v>133</v>
      </c>
      <c r="B69" s="42">
        <v>39980</v>
      </c>
      <c r="C69" s="43">
        <f t="shared" si="2"/>
        <v>4.5217461721518571E-3</v>
      </c>
      <c r="D69" s="39" t="str">
        <f t="shared" si="3"/>
        <v>Middle-East</v>
      </c>
      <c r="H69" s="39">
        <v>1</v>
      </c>
    </row>
    <row r="70" spans="1:13" ht="17" x14ac:dyDescent="0.2">
      <c r="A70" s="41" t="s">
        <v>169</v>
      </c>
      <c r="B70" s="42">
        <v>776</v>
      </c>
      <c r="C70" s="43">
        <f t="shared" si="2"/>
        <v>8.7765758619055552E-5</v>
      </c>
      <c r="D70" s="39" t="str">
        <f t="shared" si="3"/>
        <v>Latin America</v>
      </c>
      <c r="F70" s="39">
        <v>1</v>
      </c>
    </row>
    <row r="71" spans="1:13" ht="17" x14ac:dyDescent="0.2">
      <c r="A71" s="41" t="s">
        <v>272</v>
      </c>
      <c r="B71" s="42">
        <v>255</v>
      </c>
      <c r="C71" s="43">
        <f t="shared" si="2"/>
        <v>2.8840552123529854E-5</v>
      </c>
      <c r="D71" s="39" t="str">
        <f t="shared" si="3"/>
        <v>Sub-Saharian Africa</v>
      </c>
      <c r="M71" s="39">
        <v>1</v>
      </c>
    </row>
    <row r="72" spans="1:13" ht="17" x14ac:dyDescent="0.2">
      <c r="A72" s="41" t="s">
        <v>172</v>
      </c>
      <c r="B72" s="42">
        <v>15604</v>
      </c>
      <c r="C72" s="43">
        <f t="shared" si="2"/>
        <v>1.764815589551215E-3</v>
      </c>
      <c r="D72" s="39" t="str">
        <f t="shared" si="3"/>
        <v>Sub-Saharian Africa</v>
      </c>
      <c r="M72" s="39">
        <v>1</v>
      </c>
    </row>
    <row r="73" spans="1:13" ht="17" x14ac:dyDescent="0.2">
      <c r="A73" s="41" t="s">
        <v>230</v>
      </c>
      <c r="B73" s="42">
        <v>7674</v>
      </c>
      <c r="C73" s="43">
        <f t="shared" si="2"/>
        <v>8.6793096861163962E-4</v>
      </c>
      <c r="D73" s="39" t="str">
        <f t="shared" si="3"/>
        <v>East Europe</v>
      </c>
      <c r="J73" s="39">
        <v>1</v>
      </c>
    </row>
    <row r="74" spans="1:13" ht="17" x14ac:dyDescent="0.2">
      <c r="A74" s="41" t="s">
        <v>157</v>
      </c>
      <c r="B74" s="42">
        <v>13655</v>
      </c>
      <c r="C74" s="43">
        <f t="shared" si="2"/>
        <v>1.544383291163922E-3</v>
      </c>
      <c r="D74" s="39" t="str">
        <f t="shared" si="3"/>
        <v>Sub-Saharian Africa</v>
      </c>
      <c r="M74" s="39">
        <v>1</v>
      </c>
    </row>
    <row r="75" spans="1:13" ht="17" x14ac:dyDescent="0.2">
      <c r="A75" s="41" t="s">
        <v>333</v>
      </c>
      <c r="B75" s="42">
        <v>350</v>
      </c>
      <c r="C75" s="43">
        <f t="shared" si="2"/>
        <v>3.9585071542099801E-5</v>
      </c>
      <c r="D75" s="39" t="str">
        <f t="shared" si="3"/>
        <v>West Europe</v>
      </c>
      <c r="I75" s="39">
        <v>1</v>
      </c>
    </row>
    <row r="76" spans="1:13" ht="17" x14ac:dyDescent="0.2">
      <c r="A76" s="41" t="s">
        <v>334</v>
      </c>
      <c r="B76" s="42">
        <v>793</v>
      </c>
      <c r="C76" s="43">
        <f t="shared" si="2"/>
        <v>8.9688462093957539E-5</v>
      </c>
      <c r="D76" s="39" t="str">
        <f t="shared" si="3"/>
        <v>Latin America</v>
      </c>
      <c r="F76" s="39">
        <v>1</v>
      </c>
    </row>
    <row r="77" spans="1:13" ht="17" x14ac:dyDescent="0.2">
      <c r="A77" s="41" t="s">
        <v>289</v>
      </c>
      <c r="B77" s="42">
        <v>5537</v>
      </c>
      <c r="C77" s="43">
        <f t="shared" si="2"/>
        <v>6.2623583179601883E-4</v>
      </c>
      <c r="D77" s="39" t="str">
        <f t="shared" si="3"/>
        <v>Oceania</v>
      </c>
      <c r="K77" s="39">
        <v>1</v>
      </c>
    </row>
    <row r="78" spans="1:13" ht="17" x14ac:dyDescent="0.2">
      <c r="A78" s="41" t="s">
        <v>89</v>
      </c>
      <c r="B78" s="42">
        <v>11745</v>
      </c>
      <c r="C78" s="43">
        <f t="shared" si="2"/>
        <v>1.3283619007484631E-3</v>
      </c>
      <c r="D78" s="39" t="str">
        <f t="shared" si="3"/>
        <v>West Europe</v>
      </c>
      <c r="I78" s="39">
        <v>1</v>
      </c>
    </row>
    <row r="79" spans="1:13" ht="17" x14ac:dyDescent="0.2">
      <c r="A79" s="41" t="s">
        <v>27</v>
      </c>
      <c r="B79" s="42">
        <v>160991</v>
      </c>
      <c r="C79" s="43">
        <f t="shared" si="2"/>
        <v>1.8208115007526254E-2</v>
      </c>
      <c r="D79" s="39" t="str">
        <f t="shared" si="3"/>
        <v>West Europe</v>
      </c>
      <c r="I79" s="39">
        <v>1</v>
      </c>
    </row>
    <row r="80" spans="1:13" ht="17" x14ac:dyDescent="0.2">
      <c r="A80" s="41" t="s">
        <v>111</v>
      </c>
      <c r="B80" s="42" t="s">
        <v>105</v>
      </c>
      <c r="C80" s="43">
        <f t="shared" si="2"/>
        <v>0</v>
      </c>
      <c r="D80" s="39" t="str">
        <f t="shared" si="3"/>
        <v>Latin America</v>
      </c>
      <c r="F80" s="39">
        <v>1</v>
      </c>
    </row>
    <row r="81" spans="1:13" ht="17" x14ac:dyDescent="0.2">
      <c r="A81" s="41" t="s">
        <v>335</v>
      </c>
      <c r="B81" s="42">
        <v>70</v>
      </c>
      <c r="C81" s="43">
        <f t="shared" si="2"/>
        <v>7.9170143084199602E-6</v>
      </c>
      <c r="D81" s="39" t="str">
        <f t="shared" si="3"/>
        <v>Oceania</v>
      </c>
      <c r="K81" s="39">
        <v>1</v>
      </c>
    </row>
    <row r="82" spans="1:13" ht="17" x14ac:dyDescent="0.2">
      <c r="A82" s="41" t="s">
        <v>257</v>
      </c>
      <c r="B82" s="42">
        <v>321</v>
      </c>
      <c r="C82" s="43">
        <f t="shared" si="2"/>
        <v>3.6305165614325814E-5</v>
      </c>
      <c r="D82" s="39" t="str">
        <f t="shared" si="3"/>
        <v>Sub-Saharian Africa</v>
      </c>
      <c r="M82" s="39">
        <v>1</v>
      </c>
    </row>
    <row r="83" spans="1:13" ht="17" x14ac:dyDescent="0.2">
      <c r="A83" s="41" t="s">
        <v>186</v>
      </c>
      <c r="B83" s="42">
        <v>9998</v>
      </c>
      <c r="C83" s="43">
        <f t="shared" si="2"/>
        <v>1.1307758436511822E-3</v>
      </c>
      <c r="D83" s="39" t="str">
        <f t="shared" si="3"/>
        <v>Sub-Saharian Africa</v>
      </c>
      <c r="M83" s="39">
        <v>1</v>
      </c>
    </row>
    <row r="84" spans="1:13" ht="17" x14ac:dyDescent="0.2">
      <c r="A84" s="41" t="s">
        <v>168</v>
      </c>
      <c r="B84" s="42">
        <v>2777</v>
      </c>
      <c r="C84" s="43">
        <f t="shared" si="2"/>
        <v>3.1407926763546038E-4</v>
      </c>
      <c r="D84" s="39" t="str">
        <f t="shared" si="3"/>
        <v>East Europe</v>
      </c>
      <c r="J84" s="39">
        <v>1</v>
      </c>
    </row>
    <row r="85" spans="1:13" ht="17" x14ac:dyDescent="0.2">
      <c r="A85" s="41" t="s">
        <v>81</v>
      </c>
      <c r="B85" s="42">
        <v>300983</v>
      </c>
      <c r="C85" s="43">
        <f t="shared" si="2"/>
        <v>3.4041238822730926E-2</v>
      </c>
      <c r="D85" s="39" t="str">
        <f t="shared" si="3"/>
        <v>West Europe</v>
      </c>
      <c r="I85" s="39">
        <v>1</v>
      </c>
    </row>
    <row r="86" spans="1:13" ht="17" x14ac:dyDescent="0.2">
      <c r="A86" s="41" t="s">
        <v>148</v>
      </c>
      <c r="B86" s="42">
        <v>113637</v>
      </c>
      <c r="C86" s="43">
        <f t="shared" si="2"/>
        <v>1.2852367928084557E-2</v>
      </c>
      <c r="D86" s="39" t="str">
        <f t="shared" si="3"/>
        <v>Sub-Saharian Africa</v>
      </c>
      <c r="M86" s="39">
        <v>1</v>
      </c>
    </row>
    <row r="87" spans="1:13" ht="17" x14ac:dyDescent="0.2">
      <c r="A87" s="41" t="s">
        <v>336</v>
      </c>
      <c r="B87" s="42">
        <v>9801</v>
      </c>
      <c r="C87" s="43">
        <f t="shared" si="2"/>
        <v>1.1084951033832004E-3</v>
      </c>
      <c r="D87" s="39" t="str">
        <f t="shared" si="3"/>
        <v>West Europe</v>
      </c>
      <c r="I87" s="39">
        <v>1</v>
      </c>
    </row>
    <row r="88" spans="1:13" ht="17" x14ac:dyDescent="0.2">
      <c r="A88" s="41" t="s">
        <v>164</v>
      </c>
      <c r="B88" s="42">
        <v>59959</v>
      </c>
      <c r="C88" s="43">
        <f t="shared" si="2"/>
        <v>6.7813751559793198E-3</v>
      </c>
      <c r="D88" s="39" t="str">
        <f t="shared" si="3"/>
        <v>West Europe</v>
      </c>
      <c r="I88" s="39">
        <v>1</v>
      </c>
    </row>
    <row r="89" spans="1:13" ht="17" x14ac:dyDescent="0.2">
      <c r="A89" s="41" t="s">
        <v>337</v>
      </c>
      <c r="B89" s="42">
        <v>48</v>
      </c>
      <c r="C89" s="43">
        <f t="shared" si="2"/>
        <v>5.428809811487972E-6</v>
      </c>
      <c r="D89" s="39" t="str">
        <f t="shared" si="3"/>
        <v>North America</v>
      </c>
      <c r="E89" s="39">
        <v>1</v>
      </c>
    </row>
    <row r="90" spans="1:13" ht="17" x14ac:dyDescent="0.2">
      <c r="A90" s="41" t="s">
        <v>304</v>
      </c>
      <c r="B90" s="42">
        <v>8206</v>
      </c>
      <c r="C90" s="43">
        <f t="shared" si="2"/>
        <v>9.2810027735563125E-4</v>
      </c>
      <c r="D90" s="39" t="str">
        <f t="shared" si="3"/>
        <v>Latin America</v>
      </c>
      <c r="F90" s="39">
        <v>1</v>
      </c>
    </row>
    <row r="91" spans="1:13" ht="17" x14ac:dyDescent="0.2">
      <c r="A91" s="41" t="s">
        <v>338</v>
      </c>
      <c r="B91" s="42" t="s">
        <v>105</v>
      </c>
      <c r="C91" s="43">
        <f t="shared" si="2"/>
        <v>0</v>
      </c>
      <c r="D91" s="39" t="str">
        <f t="shared" si="3"/>
        <v>Latin America</v>
      </c>
      <c r="F91" s="39">
        <v>1</v>
      </c>
    </row>
    <row r="92" spans="1:13" ht="17" x14ac:dyDescent="0.2">
      <c r="A92" s="41" t="s">
        <v>112</v>
      </c>
      <c r="B92" s="42" t="s">
        <v>105</v>
      </c>
      <c r="C92" s="43">
        <f t="shared" si="2"/>
        <v>0</v>
      </c>
      <c r="D92" s="39" t="str">
        <f t="shared" si="3"/>
        <v>Oceania</v>
      </c>
      <c r="K92" s="39">
        <v>1</v>
      </c>
    </row>
    <row r="93" spans="1:13" ht="17" x14ac:dyDescent="0.2">
      <c r="A93" s="41" t="s">
        <v>218</v>
      </c>
      <c r="B93" s="42">
        <v>859</v>
      </c>
      <c r="C93" s="43">
        <f t="shared" si="2"/>
        <v>9.71530755847535E-5</v>
      </c>
      <c r="D93" s="39" t="str">
        <f t="shared" si="3"/>
        <v>Latin America</v>
      </c>
      <c r="F93" s="39">
        <v>1</v>
      </c>
    </row>
    <row r="94" spans="1:13" ht="17" x14ac:dyDescent="0.2">
      <c r="A94" s="41" t="s">
        <v>197</v>
      </c>
      <c r="B94" s="42">
        <v>2072</v>
      </c>
      <c r="C94" s="43">
        <f t="shared" si="2"/>
        <v>2.343436235292308E-4</v>
      </c>
      <c r="D94" s="39" t="str">
        <f t="shared" si="3"/>
        <v>Sub-Saharian Africa</v>
      </c>
      <c r="M94" s="39">
        <v>1</v>
      </c>
    </row>
    <row r="95" spans="1:13" ht="17" x14ac:dyDescent="0.2">
      <c r="A95" s="41" t="s">
        <v>234</v>
      </c>
      <c r="B95" s="42">
        <v>2108</v>
      </c>
      <c r="C95" s="43">
        <f t="shared" si="2"/>
        <v>2.3841523088784678E-4</v>
      </c>
      <c r="D95" s="39" t="str">
        <f t="shared" si="3"/>
        <v>Sub-Saharian Africa</v>
      </c>
      <c r="M95" s="39">
        <v>1</v>
      </c>
    </row>
    <row r="96" spans="1:13" ht="17" x14ac:dyDescent="0.2">
      <c r="A96" s="41" t="s">
        <v>280</v>
      </c>
      <c r="B96" s="42">
        <v>19233</v>
      </c>
      <c r="C96" s="43">
        <f t="shared" si="2"/>
        <v>2.1752562313405869E-3</v>
      </c>
      <c r="D96" s="39" t="str">
        <f t="shared" si="3"/>
        <v>Latin America</v>
      </c>
      <c r="F96" s="39">
        <v>1</v>
      </c>
    </row>
    <row r="97" spans="1:10" ht="17" x14ac:dyDescent="0.2">
      <c r="A97" s="41" t="s">
        <v>249</v>
      </c>
      <c r="B97" s="42">
        <v>278</v>
      </c>
      <c r="C97" s="43">
        <f t="shared" si="2"/>
        <v>3.1441856824867837E-5</v>
      </c>
      <c r="D97" s="39" t="str">
        <f t="shared" si="3"/>
        <v>Latin America</v>
      </c>
      <c r="F97" s="39">
        <v>1</v>
      </c>
    </row>
    <row r="98" spans="1:10" ht="17" x14ac:dyDescent="0.2">
      <c r="A98" s="41" t="s">
        <v>339</v>
      </c>
      <c r="B98" s="42" t="s">
        <v>105</v>
      </c>
      <c r="C98" s="43">
        <f t="shared" si="2"/>
        <v>0</v>
      </c>
      <c r="D98" s="39" t="b">
        <f t="shared" si="3"/>
        <v>0</v>
      </c>
    </row>
    <row r="99" spans="1:10" ht="17" x14ac:dyDescent="0.2">
      <c r="A99" s="41" t="s">
        <v>213</v>
      </c>
      <c r="B99" s="42">
        <v>559</v>
      </c>
      <c r="C99" s="43">
        <f t="shared" si="2"/>
        <v>6.322301426295368E-5</v>
      </c>
      <c r="D99" s="39" t="str">
        <f t="shared" si="3"/>
        <v>Latin America</v>
      </c>
      <c r="F99" s="39">
        <v>1</v>
      </c>
    </row>
    <row r="100" spans="1:10" ht="17" x14ac:dyDescent="0.2">
      <c r="A100" s="41" t="s">
        <v>170</v>
      </c>
      <c r="B100" s="42">
        <v>84155</v>
      </c>
      <c r="C100" s="43">
        <f t="shared" si="2"/>
        <v>9.5179477017868809E-3</v>
      </c>
      <c r="D100" s="39" t="str">
        <f t="shared" si="3"/>
        <v>East Europe</v>
      </c>
      <c r="J100" s="39">
        <v>1</v>
      </c>
    </row>
    <row r="101" spans="1:10" ht="17" x14ac:dyDescent="0.2">
      <c r="A101" s="41" t="s">
        <v>268</v>
      </c>
      <c r="B101" s="42">
        <v>1823</v>
      </c>
      <c r="C101" s="43">
        <f t="shared" si="2"/>
        <v>2.0618167263213694E-4</v>
      </c>
      <c r="D101" s="39" t="str">
        <f t="shared" si="3"/>
        <v>East Europe</v>
      </c>
      <c r="J101" s="39">
        <v>1</v>
      </c>
    </row>
    <row r="102" spans="1:10" ht="17" x14ac:dyDescent="0.2">
      <c r="A102" s="41" t="s">
        <v>129</v>
      </c>
      <c r="B102" s="42">
        <v>836524</v>
      </c>
      <c r="C102" s="43">
        <f t="shared" si="2"/>
        <v>9.4611035390524262E-2</v>
      </c>
      <c r="D102" s="39" t="str">
        <f t="shared" si="3"/>
        <v>Asia</v>
      </c>
      <c r="G102" s="39">
        <v>1</v>
      </c>
    </row>
    <row r="103" spans="1:10" ht="17" x14ac:dyDescent="0.2">
      <c r="A103" s="41" t="s">
        <v>207</v>
      </c>
      <c r="B103" s="42">
        <v>8481</v>
      </c>
      <c r="C103" s="43">
        <f t="shared" si="2"/>
        <v>9.592028335672811E-4</v>
      </c>
      <c r="D103" s="39" t="str">
        <f t="shared" si="3"/>
        <v>Asia</v>
      </c>
      <c r="G103" s="39">
        <v>1</v>
      </c>
    </row>
    <row r="104" spans="1:10" ht="17" x14ac:dyDescent="0.2">
      <c r="A104" s="41" t="s">
        <v>340</v>
      </c>
      <c r="B104" s="42">
        <v>90499</v>
      </c>
      <c r="C104" s="43">
        <f t="shared" si="2"/>
        <v>1.0235455398538542E-2</v>
      </c>
      <c r="D104" s="39" t="str">
        <f t="shared" si="3"/>
        <v>Middle-East</v>
      </c>
      <c r="H104" s="39">
        <v>1</v>
      </c>
    </row>
    <row r="105" spans="1:10" ht="17" x14ac:dyDescent="0.2">
      <c r="A105" s="41" t="s">
        <v>201</v>
      </c>
      <c r="B105" s="42">
        <v>74719</v>
      </c>
      <c r="C105" s="43">
        <f t="shared" si="2"/>
        <v>8.4507341730118701E-3</v>
      </c>
      <c r="D105" s="39" t="str">
        <f t="shared" si="3"/>
        <v>Middle-East</v>
      </c>
      <c r="H105" s="39">
        <v>1</v>
      </c>
    </row>
    <row r="106" spans="1:10" ht="17" x14ac:dyDescent="0.2">
      <c r="A106" s="41" t="s">
        <v>205</v>
      </c>
      <c r="B106" s="42">
        <v>402089</v>
      </c>
      <c r="C106" s="43">
        <f t="shared" si="2"/>
        <v>4.5476348089403901E-2</v>
      </c>
      <c r="D106" s="39" t="str">
        <f t="shared" si="3"/>
        <v>West Europe</v>
      </c>
      <c r="I106" s="39">
        <v>1</v>
      </c>
    </row>
    <row r="107" spans="1:10" ht="17" x14ac:dyDescent="0.2">
      <c r="A107" s="41" t="s">
        <v>341</v>
      </c>
      <c r="B107" s="42">
        <v>8681</v>
      </c>
      <c r="C107" s="43">
        <f t="shared" si="2"/>
        <v>9.8182287444848089E-4</v>
      </c>
      <c r="D107" s="39" t="str">
        <f t="shared" si="3"/>
        <v>West Europe</v>
      </c>
      <c r="I107" s="39">
        <v>1</v>
      </c>
    </row>
    <row r="108" spans="1:10" ht="17" x14ac:dyDescent="0.2">
      <c r="A108" s="41" t="s">
        <v>204</v>
      </c>
      <c r="B108" s="42">
        <v>16077</v>
      </c>
      <c r="C108" s="43">
        <f t="shared" si="2"/>
        <v>1.8183119862352527E-3</v>
      </c>
      <c r="D108" s="39" t="str">
        <f t="shared" si="3"/>
        <v>Middle-East</v>
      </c>
      <c r="H108" s="39">
        <v>1</v>
      </c>
    </row>
    <row r="109" spans="1:10" ht="17" x14ac:dyDescent="0.2">
      <c r="A109" s="41" t="s">
        <v>28</v>
      </c>
      <c r="B109" s="42">
        <v>170454</v>
      </c>
      <c r="C109" s="43">
        <f t="shared" si="2"/>
        <v>1.9278382241820227E-2</v>
      </c>
      <c r="D109" s="39" t="str">
        <f t="shared" si="3"/>
        <v>West Europe</v>
      </c>
      <c r="I109" s="39">
        <v>1</v>
      </c>
    </row>
    <row r="110" spans="1:10" ht="17" x14ac:dyDescent="0.2">
      <c r="A110" s="41" t="s">
        <v>260</v>
      </c>
      <c r="B110" s="42">
        <v>144196</v>
      </c>
      <c r="C110" s="43">
        <f t="shared" si="2"/>
        <v>1.6308597074527493E-2</v>
      </c>
      <c r="D110" s="39" t="str">
        <f t="shared" si="3"/>
        <v>Latin America</v>
      </c>
      <c r="F110" s="39">
        <v>1</v>
      </c>
    </row>
    <row r="111" spans="1:10" ht="17" x14ac:dyDescent="0.2">
      <c r="A111" s="41" t="s">
        <v>185</v>
      </c>
      <c r="B111" s="42">
        <v>45243</v>
      </c>
      <c r="C111" s="43">
        <f t="shared" si="2"/>
        <v>5.116992547940632E-3</v>
      </c>
      <c r="D111" s="39" t="str">
        <f t="shared" si="3"/>
        <v>Asia</v>
      </c>
      <c r="G111" s="39">
        <v>1</v>
      </c>
    </row>
    <row r="112" spans="1:10" ht="17" x14ac:dyDescent="0.2">
      <c r="A112" s="41" t="s">
        <v>210</v>
      </c>
      <c r="B112" s="42">
        <v>5182</v>
      </c>
      <c r="C112" s="43">
        <f t="shared" si="2"/>
        <v>5.8608525923188896E-4</v>
      </c>
      <c r="D112" s="39" t="str">
        <f t="shared" si="3"/>
        <v>Middle-East</v>
      </c>
      <c r="H112" s="39">
        <v>1</v>
      </c>
    </row>
    <row r="113" spans="1:13" ht="17" x14ac:dyDescent="0.2">
      <c r="A113" s="41" t="s">
        <v>200</v>
      </c>
      <c r="B113" s="42">
        <v>4452</v>
      </c>
      <c r="C113" s="43">
        <f t="shared" si="2"/>
        <v>5.0352211001550946E-4</v>
      </c>
      <c r="D113" s="39" t="str">
        <f t="shared" si="3"/>
        <v>Asia</v>
      </c>
      <c r="G113" s="39">
        <v>1</v>
      </c>
    </row>
    <row r="114" spans="1:13" ht="17" x14ac:dyDescent="0.2">
      <c r="A114" s="41" t="s">
        <v>203</v>
      </c>
      <c r="B114" s="42">
        <v>141020</v>
      </c>
      <c r="C114" s="43">
        <f t="shared" si="2"/>
        <v>1.5949390825334038E-2</v>
      </c>
      <c r="D114" s="39" t="str">
        <f t="shared" si="3"/>
        <v>Sub-Saharian Africa</v>
      </c>
      <c r="M114" s="39">
        <v>1</v>
      </c>
    </row>
    <row r="115" spans="1:13" ht="17" x14ac:dyDescent="0.2">
      <c r="A115" s="41" t="s">
        <v>308</v>
      </c>
      <c r="B115" s="42">
        <v>148</v>
      </c>
      <c r="C115" s="43">
        <f t="shared" si="2"/>
        <v>1.6738830252087913E-5</v>
      </c>
      <c r="D115" s="39" t="str">
        <f t="shared" si="3"/>
        <v>Oceania</v>
      </c>
      <c r="K115" s="39">
        <v>1</v>
      </c>
    </row>
    <row r="116" spans="1:13" ht="17" x14ac:dyDescent="0.2">
      <c r="A116" s="41" t="s">
        <v>252</v>
      </c>
      <c r="B116" s="42">
        <v>11523</v>
      </c>
      <c r="C116" s="43">
        <f t="shared" si="2"/>
        <v>1.3032536553703314E-3</v>
      </c>
      <c r="D116" s="39" t="str">
        <f t="shared" si="3"/>
        <v>Middle-East</v>
      </c>
      <c r="H116" s="39">
        <v>1</v>
      </c>
    </row>
    <row r="117" spans="1:13" ht="17" x14ac:dyDescent="0.2">
      <c r="A117" s="41" t="s">
        <v>227</v>
      </c>
      <c r="B117" s="42">
        <v>927</v>
      </c>
      <c r="C117" s="43">
        <f t="shared" si="2"/>
        <v>1.0484388948436146E-4</v>
      </c>
      <c r="D117" s="39" t="str">
        <f t="shared" si="3"/>
        <v>Asia</v>
      </c>
      <c r="G117" s="39">
        <v>1</v>
      </c>
    </row>
    <row r="118" spans="1:13" ht="17" x14ac:dyDescent="0.2">
      <c r="A118" s="41" t="s">
        <v>342</v>
      </c>
      <c r="B118" s="42">
        <v>586</v>
      </c>
      <c r="C118" s="43">
        <f t="shared" si="2"/>
        <v>6.6276719781915657E-5</v>
      </c>
      <c r="D118" s="39" t="str">
        <f t="shared" si="3"/>
        <v>Asia</v>
      </c>
      <c r="G118" s="39">
        <v>1</v>
      </c>
    </row>
    <row r="119" spans="1:13" ht="17" x14ac:dyDescent="0.2">
      <c r="A119" s="41" t="s">
        <v>206</v>
      </c>
      <c r="B119" s="42">
        <v>98882</v>
      </c>
      <c r="C119" s="43">
        <f t="shared" si="2"/>
        <v>1.1183574412074035E-2</v>
      </c>
      <c r="D119" s="39" t="str">
        <f t="shared" si="3"/>
        <v>East Europe</v>
      </c>
      <c r="J119" s="39">
        <v>1</v>
      </c>
    </row>
    <row r="120" spans="1:13" ht="17" x14ac:dyDescent="0.2">
      <c r="A120" s="41" t="s">
        <v>188</v>
      </c>
      <c r="B120" s="42">
        <v>14043</v>
      </c>
      <c r="C120" s="43">
        <f t="shared" si="2"/>
        <v>1.5882661704734499E-3</v>
      </c>
      <c r="D120" s="39" t="str">
        <f t="shared" si="3"/>
        <v>Middle-East</v>
      </c>
      <c r="H120" s="39">
        <v>1</v>
      </c>
    </row>
    <row r="121" spans="1:13" ht="17" x14ac:dyDescent="0.2">
      <c r="A121" s="41" t="s">
        <v>297</v>
      </c>
      <c r="B121" s="42">
        <v>696</v>
      </c>
      <c r="C121" s="43">
        <f t="shared" si="2"/>
        <v>7.8717742266575595E-5</v>
      </c>
      <c r="D121" s="39" t="str">
        <f t="shared" si="3"/>
        <v>Sub-Saharian Africa</v>
      </c>
      <c r="M121" s="39">
        <v>1</v>
      </c>
    </row>
    <row r="122" spans="1:13" ht="17" x14ac:dyDescent="0.2">
      <c r="A122" s="41" t="s">
        <v>225</v>
      </c>
      <c r="B122" s="42">
        <v>3151</v>
      </c>
      <c r="C122" s="43">
        <f t="shared" si="2"/>
        <v>3.5637874408330416E-4</v>
      </c>
      <c r="D122" s="39" t="str">
        <f t="shared" si="3"/>
        <v>Sub-Saharian Africa</v>
      </c>
      <c r="M122" s="39">
        <v>1</v>
      </c>
    </row>
    <row r="123" spans="1:13" ht="17" x14ac:dyDescent="0.2">
      <c r="A123" s="41" t="s">
        <v>154</v>
      </c>
      <c r="B123" s="42">
        <v>14499</v>
      </c>
      <c r="C123" s="43">
        <f t="shared" si="2"/>
        <v>1.6398398636825857E-3</v>
      </c>
      <c r="D123" s="39" t="str">
        <f t="shared" si="3"/>
        <v>North Africa</v>
      </c>
      <c r="L123" s="39">
        <v>1</v>
      </c>
    </row>
    <row r="124" spans="1:13" ht="17" x14ac:dyDescent="0.2">
      <c r="A124" s="41" t="s">
        <v>274</v>
      </c>
      <c r="B124" s="42">
        <v>25</v>
      </c>
      <c r="C124" s="43">
        <f t="shared" si="2"/>
        <v>2.8275051101499855E-6</v>
      </c>
      <c r="D124" s="39" t="str">
        <f t="shared" si="3"/>
        <v>West Europe</v>
      </c>
      <c r="I124" s="39">
        <v>1</v>
      </c>
    </row>
    <row r="125" spans="1:13" ht="17" x14ac:dyDescent="0.2">
      <c r="A125" s="41" t="s">
        <v>193</v>
      </c>
      <c r="B125" s="42">
        <v>158854</v>
      </c>
      <c r="C125" s="43">
        <f t="shared" si="2"/>
        <v>1.7966419870710633E-2</v>
      </c>
      <c r="D125" s="39" t="str">
        <f t="shared" si="3"/>
        <v>East Europe</v>
      </c>
      <c r="J125" s="39">
        <v>1</v>
      </c>
    </row>
    <row r="126" spans="1:13" ht="17" x14ac:dyDescent="0.2">
      <c r="A126" s="41" t="s">
        <v>198</v>
      </c>
      <c r="B126" s="42">
        <v>1714</v>
      </c>
      <c r="C126" s="43">
        <f t="shared" si="2"/>
        <v>1.9385375035188302E-4</v>
      </c>
      <c r="D126" s="39" t="str">
        <f t="shared" si="3"/>
        <v>West Europe</v>
      </c>
      <c r="I126" s="39">
        <v>1</v>
      </c>
    </row>
    <row r="127" spans="1:13" ht="17" x14ac:dyDescent="0.2">
      <c r="A127" s="41" t="s">
        <v>216</v>
      </c>
      <c r="B127" s="42">
        <v>918</v>
      </c>
      <c r="C127" s="43">
        <f t="shared" si="2"/>
        <v>1.0382598764470748E-4</v>
      </c>
      <c r="D127" s="39" t="str">
        <f t="shared" si="3"/>
        <v>Sub-Saharian Africa</v>
      </c>
      <c r="M127" s="39">
        <v>1</v>
      </c>
    </row>
    <row r="128" spans="1:13" ht="17" x14ac:dyDescent="0.2">
      <c r="A128" s="41" t="s">
        <v>270</v>
      </c>
      <c r="B128" s="42">
        <v>14652</v>
      </c>
      <c r="C128" s="43">
        <f t="shared" si="2"/>
        <v>1.6571441949567035E-3</v>
      </c>
      <c r="D128" s="39" t="str">
        <f t="shared" si="3"/>
        <v>Sub-Saharian Africa</v>
      </c>
      <c r="M128" s="39">
        <v>1</v>
      </c>
    </row>
    <row r="129" spans="1:13" ht="17" x14ac:dyDescent="0.2">
      <c r="A129" s="41" t="s">
        <v>250</v>
      </c>
      <c r="B129" s="42">
        <v>65253</v>
      </c>
      <c r="C129" s="43">
        <f t="shared" si="2"/>
        <v>7.3801276381046804E-3</v>
      </c>
      <c r="D129" s="39" t="str">
        <f t="shared" si="3"/>
        <v>Asia</v>
      </c>
      <c r="G129" s="39">
        <v>1</v>
      </c>
    </row>
    <row r="130" spans="1:13" ht="17" x14ac:dyDescent="0.2">
      <c r="A130" s="41" t="s">
        <v>295</v>
      </c>
      <c r="B130" s="42">
        <v>329</v>
      </c>
      <c r="C130" s="43">
        <f t="shared" si="2"/>
        <v>3.7209967249573807E-5</v>
      </c>
      <c r="D130" s="39" t="str">
        <f t="shared" si="3"/>
        <v>Asia</v>
      </c>
      <c r="G130" s="39">
        <v>1</v>
      </c>
    </row>
    <row r="131" spans="1:13" ht="17" x14ac:dyDescent="0.2">
      <c r="A131" s="41" t="s">
        <v>179</v>
      </c>
      <c r="B131" s="42">
        <v>336</v>
      </c>
      <c r="C131" s="43">
        <f t="shared" ref="C131:C194" si="4">IF(B131="..",0,B131/$B$2)</f>
        <v>3.8001668680415805E-5</v>
      </c>
      <c r="D131" s="39" t="str">
        <f t="shared" ref="D131:D194" si="5">IF(E131=1,$E$1,IF(F131=1,$F$1,IF(G131=1,$G$1,IF(H131=1,$H$1,IF(I131=1,$I$1,IF(J131=1,$J$1,IF(K131=1,$K$1,IF(L131=1,$L$1,IF(M131=1,$M$1)))))))))</f>
        <v>Sub-Saharian Africa</v>
      </c>
      <c r="M131" s="39">
        <v>1</v>
      </c>
    </row>
    <row r="132" spans="1:13" ht="17" x14ac:dyDescent="0.2">
      <c r="A132" s="41" t="s">
        <v>221</v>
      </c>
      <c r="B132" s="42">
        <v>29466</v>
      </c>
      <c r="C132" s="43">
        <f t="shared" si="4"/>
        <v>3.3326106230271791E-3</v>
      </c>
      <c r="D132" s="39" t="str">
        <f t="shared" si="5"/>
        <v>West Europe</v>
      </c>
      <c r="I132" s="39">
        <v>1</v>
      </c>
    </row>
    <row r="133" spans="1:13" ht="17" x14ac:dyDescent="0.2">
      <c r="A133" s="41" t="s">
        <v>311</v>
      </c>
      <c r="B133" s="42" t="s">
        <v>105</v>
      </c>
      <c r="C133" s="43">
        <f t="shared" si="4"/>
        <v>0</v>
      </c>
      <c r="D133" s="39" t="str">
        <f t="shared" si="5"/>
        <v>Oceania</v>
      </c>
      <c r="K133" s="39">
        <v>1</v>
      </c>
    </row>
    <row r="134" spans="1:13" ht="17" x14ac:dyDescent="0.2">
      <c r="A134" s="41" t="s">
        <v>115</v>
      </c>
      <c r="B134" s="42" t="s">
        <v>105</v>
      </c>
      <c r="C134" s="43">
        <f t="shared" si="4"/>
        <v>0</v>
      </c>
      <c r="D134" s="39" t="b">
        <f t="shared" si="5"/>
        <v>0</v>
      </c>
    </row>
    <row r="135" spans="1:13" ht="17" x14ac:dyDescent="0.2">
      <c r="A135" s="41" t="s">
        <v>247</v>
      </c>
      <c r="B135" s="42">
        <v>190</v>
      </c>
      <c r="C135" s="43">
        <f t="shared" si="4"/>
        <v>2.1489038837139891E-5</v>
      </c>
      <c r="D135" s="39" t="str">
        <f t="shared" si="5"/>
        <v>Sub-Saharian Africa</v>
      </c>
      <c r="M135" s="39">
        <v>1</v>
      </c>
    </row>
    <row r="136" spans="1:13" ht="17" x14ac:dyDescent="0.2">
      <c r="A136" s="41" t="s">
        <v>182</v>
      </c>
      <c r="B136" s="42">
        <v>35788</v>
      </c>
      <c r="C136" s="43">
        <f t="shared" si="4"/>
        <v>4.0476301152819073E-3</v>
      </c>
      <c r="D136" s="39" t="str">
        <f t="shared" si="5"/>
        <v>Sub-Saharian Africa</v>
      </c>
      <c r="M136" s="39">
        <v>1</v>
      </c>
    </row>
    <row r="137" spans="1:13" ht="17" x14ac:dyDescent="0.2">
      <c r="A137" s="41" t="s">
        <v>343</v>
      </c>
      <c r="B137" s="42" t="s">
        <v>105</v>
      </c>
      <c r="C137" s="43">
        <f t="shared" si="4"/>
        <v>0</v>
      </c>
      <c r="D137" s="39" t="b">
        <f t="shared" si="5"/>
        <v>0</v>
      </c>
    </row>
    <row r="138" spans="1:13" ht="17" x14ac:dyDescent="0.2">
      <c r="A138" s="41" t="s">
        <v>184</v>
      </c>
      <c r="B138" s="42">
        <v>8610</v>
      </c>
      <c r="C138" s="43">
        <f t="shared" si="4"/>
        <v>9.73792759935655E-4</v>
      </c>
      <c r="D138" s="39" t="str">
        <f t="shared" si="5"/>
        <v>Latin America</v>
      </c>
      <c r="F138" s="39">
        <v>1</v>
      </c>
    </row>
    <row r="139" spans="1:13" ht="17" x14ac:dyDescent="0.2">
      <c r="A139" s="41" t="s">
        <v>344</v>
      </c>
      <c r="B139" s="42" t="s">
        <v>105</v>
      </c>
      <c r="C139" s="43">
        <f t="shared" si="4"/>
        <v>0</v>
      </c>
      <c r="D139" s="39" t="b">
        <f t="shared" si="5"/>
        <v>0</v>
      </c>
    </row>
    <row r="140" spans="1:13" ht="17" x14ac:dyDescent="0.2">
      <c r="A140" s="41" t="s">
        <v>226</v>
      </c>
      <c r="B140" s="42">
        <v>352</v>
      </c>
      <c r="C140" s="43">
        <f t="shared" si="4"/>
        <v>3.9811271950911798E-5</v>
      </c>
      <c r="D140" s="39" t="str">
        <f t="shared" si="5"/>
        <v>West Europe</v>
      </c>
      <c r="I140" s="39">
        <v>1</v>
      </c>
    </row>
    <row r="141" spans="1:13" ht="17" x14ac:dyDescent="0.2">
      <c r="A141" s="41" t="s">
        <v>262</v>
      </c>
      <c r="B141" s="42">
        <v>1492</v>
      </c>
      <c r="C141" s="43">
        <f t="shared" si="4"/>
        <v>1.6874550497375114E-4</v>
      </c>
      <c r="D141" s="39" t="str">
        <f t="shared" si="5"/>
        <v>Asia</v>
      </c>
      <c r="G141" s="39">
        <v>1</v>
      </c>
    </row>
    <row r="142" spans="1:13" ht="17" x14ac:dyDescent="0.2">
      <c r="A142" s="41" t="s">
        <v>217</v>
      </c>
      <c r="B142" s="42">
        <v>920</v>
      </c>
      <c r="C142" s="43">
        <f t="shared" si="4"/>
        <v>1.0405218805351947E-4</v>
      </c>
      <c r="D142" s="39" t="str">
        <f t="shared" si="5"/>
        <v>East Europe</v>
      </c>
      <c r="J142" s="39">
        <v>1</v>
      </c>
    </row>
    <row r="143" spans="1:13" ht="17" x14ac:dyDescent="0.2">
      <c r="A143" s="41" t="s">
        <v>345</v>
      </c>
      <c r="B143" s="42">
        <v>6417</v>
      </c>
      <c r="C143" s="43">
        <f t="shared" si="4"/>
        <v>7.2576401167329834E-4</v>
      </c>
      <c r="D143" s="39" t="str">
        <f t="shared" si="5"/>
        <v>North America</v>
      </c>
      <c r="E143" s="39">
        <v>1</v>
      </c>
    </row>
    <row r="144" spans="1:13" ht="17" x14ac:dyDescent="0.2">
      <c r="A144" s="41" t="s">
        <v>125</v>
      </c>
      <c r="B144" s="42">
        <v>35765</v>
      </c>
      <c r="C144" s="43">
        <f t="shared" si="4"/>
        <v>4.0450288105805697E-3</v>
      </c>
      <c r="D144" s="39" t="str">
        <f t="shared" si="5"/>
        <v>North Africa</v>
      </c>
      <c r="L144" s="39">
        <v>1</v>
      </c>
    </row>
    <row r="145" spans="1:13" ht="17" x14ac:dyDescent="0.2">
      <c r="A145" s="41" t="s">
        <v>243</v>
      </c>
      <c r="B145" s="42">
        <v>5221</v>
      </c>
      <c r="C145" s="43">
        <f t="shared" si="4"/>
        <v>5.9049616720372301E-4</v>
      </c>
      <c r="D145" s="39" t="str">
        <f t="shared" si="5"/>
        <v>Sub-Saharian Africa</v>
      </c>
      <c r="M145" s="39">
        <v>1</v>
      </c>
    </row>
    <row r="146" spans="1:13" ht="17" x14ac:dyDescent="0.2">
      <c r="A146" s="41" t="s">
        <v>256</v>
      </c>
      <c r="B146" s="42">
        <v>10710</v>
      </c>
      <c r="C146" s="43">
        <f t="shared" si="4"/>
        <v>1.2113031891882538E-3</v>
      </c>
      <c r="D146" s="39" t="str">
        <f t="shared" si="5"/>
        <v>Asia</v>
      </c>
      <c r="G146" s="39">
        <v>1</v>
      </c>
    </row>
    <row r="147" spans="1:13" ht="17" x14ac:dyDescent="0.2">
      <c r="A147" s="41" t="s">
        <v>277</v>
      </c>
      <c r="B147" s="42">
        <v>2171</v>
      </c>
      <c r="C147" s="43">
        <f t="shared" si="4"/>
        <v>2.4554054376542476E-4</v>
      </c>
      <c r="D147" s="39" t="str">
        <f t="shared" si="5"/>
        <v>Sub-Saharian Africa</v>
      </c>
      <c r="M147" s="39">
        <v>1</v>
      </c>
    </row>
    <row r="148" spans="1:13" ht="17" x14ac:dyDescent="0.2">
      <c r="A148" s="41" t="s">
        <v>306</v>
      </c>
      <c r="B148" s="42">
        <v>24</v>
      </c>
      <c r="C148" s="43">
        <f t="shared" si="4"/>
        <v>2.714404905743986E-6</v>
      </c>
      <c r="D148" s="39" t="str">
        <f t="shared" si="5"/>
        <v>Oceania</v>
      </c>
      <c r="K148" s="39">
        <v>1</v>
      </c>
    </row>
    <row r="149" spans="1:13" ht="17" x14ac:dyDescent="0.2">
      <c r="A149" s="41" t="s">
        <v>219</v>
      </c>
      <c r="B149" s="42">
        <v>70487</v>
      </c>
      <c r="C149" s="43">
        <f t="shared" si="4"/>
        <v>7.9720941079656805E-3</v>
      </c>
      <c r="D149" s="39" t="str">
        <f t="shared" si="5"/>
        <v>Asia</v>
      </c>
      <c r="G149" s="39">
        <v>1</v>
      </c>
    </row>
    <row r="150" spans="1:13" ht="17" x14ac:dyDescent="0.2">
      <c r="A150" s="41" t="s">
        <v>171</v>
      </c>
      <c r="B150" s="42">
        <v>72604</v>
      </c>
      <c r="C150" s="43">
        <f t="shared" si="4"/>
        <v>8.2115272406931821E-3</v>
      </c>
      <c r="D150" s="39" t="str">
        <f t="shared" si="5"/>
        <v>West Europe</v>
      </c>
      <c r="I150" s="39">
        <v>1</v>
      </c>
    </row>
    <row r="151" spans="1:13" ht="17" x14ac:dyDescent="0.2">
      <c r="A151" s="41" t="s">
        <v>116</v>
      </c>
      <c r="B151" s="42">
        <v>98</v>
      </c>
      <c r="C151" s="43">
        <f t="shared" si="4"/>
        <v>1.1083820031787944E-5</v>
      </c>
      <c r="D151" s="39" t="str">
        <f t="shared" si="5"/>
        <v>Oceania</v>
      </c>
      <c r="K151" s="39">
        <v>1</v>
      </c>
    </row>
    <row r="152" spans="1:13" ht="17" x14ac:dyDescent="0.2">
      <c r="A152" s="41" t="s">
        <v>242</v>
      </c>
      <c r="B152" s="42">
        <v>62091</v>
      </c>
      <c r="C152" s="43">
        <f t="shared" si="4"/>
        <v>7.02250479177291E-3</v>
      </c>
      <c r="D152" s="39" t="str">
        <f t="shared" si="5"/>
        <v>Oceania</v>
      </c>
      <c r="K152" s="39">
        <v>1</v>
      </c>
    </row>
    <row r="153" spans="1:13" ht="17" x14ac:dyDescent="0.2">
      <c r="A153" s="41" t="s">
        <v>233</v>
      </c>
      <c r="B153" s="42">
        <v>332</v>
      </c>
      <c r="C153" s="43">
        <f t="shared" si="4"/>
        <v>3.7549267862791812E-5</v>
      </c>
      <c r="D153" s="39" t="str">
        <f t="shared" si="5"/>
        <v>Latin America</v>
      </c>
      <c r="F153" s="39">
        <v>1</v>
      </c>
    </row>
    <row r="154" spans="1:13" ht="17" x14ac:dyDescent="0.2">
      <c r="A154" s="41" t="s">
        <v>237</v>
      </c>
      <c r="B154" s="42">
        <v>177</v>
      </c>
      <c r="C154" s="43">
        <f t="shared" si="4"/>
        <v>2.0018736179861897E-5</v>
      </c>
      <c r="D154" s="39" t="str">
        <f t="shared" si="5"/>
        <v>Sub-Saharian Africa</v>
      </c>
      <c r="M154" s="39">
        <v>1</v>
      </c>
    </row>
    <row r="155" spans="1:13" ht="17" x14ac:dyDescent="0.2">
      <c r="A155" s="41" t="s">
        <v>144</v>
      </c>
      <c r="B155" s="42">
        <v>209417</v>
      </c>
      <c r="C155" s="43">
        <f t="shared" si="4"/>
        <v>2.3685105506091181E-2</v>
      </c>
      <c r="D155" s="39" t="str">
        <f t="shared" si="5"/>
        <v>Sub-Saharian Africa</v>
      </c>
      <c r="M155" s="39">
        <v>1</v>
      </c>
    </row>
    <row r="156" spans="1:13" ht="17" x14ac:dyDescent="0.2">
      <c r="A156" s="41" t="s">
        <v>117</v>
      </c>
      <c r="B156" s="42" t="s">
        <v>105</v>
      </c>
      <c r="C156" s="43">
        <f t="shared" si="4"/>
        <v>0</v>
      </c>
      <c r="D156" s="39" t="b">
        <f t="shared" si="5"/>
        <v>0</v>
      </c>
    </row>
    <row r="157" spans="1:13" ht="17" x14ac:dyDescent="0.2">
      <c r="A157" s="41" t="s">
        <v>346</v>
      </c>
      <c r="B157" s="42" t="s">
        <v>105</v>
      </c>
      <c r="C157" s="43">
        <f t="shared" si="4"/>
        <v>0</v>
      </c>
      <c r="D157" s="39" t="b">
        <f t="shared" si="5"/>
        <v>0</v>
      </c>
    </row>
    <row r="158" spans="1:13" ht="17" x14ac:dyDescent="0.2">
      <c r="A158" s="41" t="s">
        <v>223</v>
      </c>
      <c r="B158" s="42">
        <v>14952</v>
      </c>
      <c r="C158" s="43">
        <f t="shared" si="4"/>
        <v>1.6910742562785033E-3</v>
      </c>
      <c r="D158" s="39" t="str">
        <f t="shared" si="5"/>
        <v>West Europe</v>
      </c>
      <c r="I158" s="39">
        <v>1</v>
      </c>
    </row>
    <row r="159" spans="1:13" ht="17" x14ac:dyDescent="0.2">
      <c r="A159" s="41" t="s">
        <v>259</v>
      </c>
      <c r="B159" s="42">
        <v>2813</v>
      </c>
      <c r="C159" s="43">
        <f t="shared" si="4"/>
        <v>3.1815087499407639E-4</v>
      </c>
      <c r="D159" s="39" t="str">
        <f t="shared" si="5"/>
        <v>Middle-East</v>
      </c>
      <c r="H159" s="39">
        <v>1</v>
      </c>
    </row>
    <row r="160" spans="1:13" ht="17" x14ac:dyDescent="0.2">
      <c r="A160" s="41" t="s">
        <v>137</v>
      </c>
      <c r="B160" s="42">
        <v>529324</v>
      </c>
      <c r="C160" s="43">
        <f t="shared" si="4"/>
        <v>5.9866652597001239E-2</v>
      </c>
      <c r="D160" s="39" t="str">
        <f t="shared" si="5"/>
        <v>Asia</v>
      </c>
      <c r="G160" s="39">
        <v>1</v>
      </c>
    </row>
    <row r="161" spans="1:13" ht="17" x14ac:dyDescent="0.2">
      <c r="A161" s="41" t="s">
        <v>307</v>
      </c>
      <c r="B161" s="42" t="s">
        <v>105</v>
      </c>
      <c r="C161" s="43">
        <f t="shared" si="4"/>
        <v>0</v>
      </c>
      <c r="D161" s="39" t="b">
        <f t="shared" si="5"/>
        <v>0</v>
      </c>
    </row>
    <row r="162" spans="1:13" ht="17" x14ac:dyDescent="0.2">
      <c r="A162" s="41" t="s">
        <v>238</v>
      </c>
      <c r="B162" s="42">
        <v>629</v>
      </c>
      <c r="C162" s="43">
        <f t="shared" si="4"/>
        <v>7.1140028571373633E-5</v>
      </c>
      <c r="D162" s="39" t="str">
        <f t="shared" si="5"/>
        <v>Latin America</v>
      </c>
      <c r="F162" s="39">
        <v>1</v>
      </c>
    </row>
    <row r="163" spans="1:13" ht="17" x14ac:dyDescent="0.2">
      <c r="A163" s="41" t="s">
        <v>292</v>
      </c>
      <c r="B163" s="42">
        <v>982</v>
      </c>
      <c r="C163" s="43">
        <f t="shared" si="4"/>
        <v>1.1106440072669143E-4</v>
      </c>
      <c r="D163" s="39" t="str">
        <f t="shared" si="5"/>
        <v>Oceania</v>
      </c>
      <c r="K163" s="39">
        <v>1</v>
      </c>
    </row>
    <row r="164" spans="1:13" ht="17" x14ac:dyDescent="0.2">
      <c r="A164" s="41" t="s">
        <v>212</v>
      </c>
      <c r="B164" s="42">
        <v>668</v>
      </c>
      <c r="C164" s="43">
        <f t="shared" si="4"/>
        <v>7.5550936543207617E-5</v>
      </c>
      <c r="D164" s="39" t="str">
        <f t="shared" si="5"/>
        <v>Latin America</v>
      </c>
      <c r="F164" s="39">
        <v>1</v>
      </c>
    </row>
    <row r="165" spans="1:13" ht="17" x14ac:dyDescent="0.2">
      <c r="A165" s="41" t="s">
        <v>132</v>
      </c>
      <c r="B165" s="42">
        <v>6383</v>
      </c>
      <c r="C165" s="43">
        <f t="shared" si="4"/>
        <v>7.2191860472349437E-4</v>
      </c>
      <c r="D165" s="39" t="str">
        <f t="shared" si="5"/>
        <v>Latin America</v>
      </c>
      <c r="F165" s="39">
        <v>1</v>
      </c>
    </row>
    <row r="166" spans="1:13" ht="17" x14ac:dyDescent="0.2">
      <c r="A166" s="41" t="s">
        <v>130</v>
      </c>
      <c r="B166" s="42">
        <v>138905</v>
      </c>
      <c r="C166" s="43">
        <f t="shared" si="4"/>
        <v>1.5710183893015348E-2</v>
      </c>
      <c r="D166" s="39" t="str">
        <f t="shared" si="5"/>
        <v>Asia</v>
      </c>
      <c r="G166" s="39">
        <v>1</v>
      </c>
    </row>
    <row r="167" spans="1:13" ht="17" x14ac:dyDescent="0.2">
      <c r="A167" s="41" t="s">
        <v>131</v>
      </c>
      <c r="B167" s="42">
        <v>874291</v>
      </c>
      <c r="C167" s="43">
        <f t="shared" si="4"/>
        <v>9.8882490810325643E-2</v>
      </c>
      <c r="D167" s="39" t="str">
        <f t="shared" si="5"/>
        <v>East Europe</v>
      </c>
      <c r="J167" s="39">
        <v>1</v>
      </c>
    </row>
    <row r="168" spans="1:13" ht="17" x14ac:dyDescent="0.2">
      <c r="A168" s="41" t="s">
        <v>189</v>
      </c>
      <c r="B168" s="42">
        <v>147271</v>
      </c>
      <c r="C168" s="43">
        <f t="shared" si="4"/>
        <v>1.665638020307594E-2</v>
      </c>
      <c r="D168" s="39" t="str">
        <f t="shared" si="5"/>
        <v>West Europe</v>
      </c>
      <c r="I168" s="39">
        <v>1</v>
      </c>
    </row>
    <row r="169" spans="1:13" ht="17" x14ac:dyDescent="0.2">
      <c r="A169" s="41" t="s">
        <v>118</v>
      </c>
      <c r="B169" s="42" t="s">
        <v>105</v>
      </c>
      <c r="C169" s="43">
        <f t="shared" si="4"/>
        <v>0</v>
      </c>
      <c r="D169" s="39" t="str">
        <f t="shared" si="5"/>
        <v>Latin America</v>
      </c>
      <c r="F169" s="39">
        <v>1</v>
      </c>
    </row>
    <row r="170" spans="1:13" ht="17" x14ac:dyDescent="0.2">
      <c r="A170" s="41" t="s">
        <v>276</v>
      </c>
      <c r="B170" s="42">
        <v>2218</v>
      </c>
      <c r="C170" s="43">
        <f t="shared" si="4"/>
        <v>2.5085625337250672E-4</v>
      </c>
      <c r="D170" s="39" t="str">
        <f t="shared" si="5"/>
        <v>Middle-East</v>
      </c>
      <c r="H170" s="39">
        <v>1</v>
      </c>
    </row>
    <row r="171" spans="1:13" ht="17" x14ac:dyDescent="0.2">
      <c r="A171" s="41" t="s">
        <v>347</v>
      </c>
      <c r="B171" s="42">
        <v>5548</v>
      </c>
      <c r="C171" s="43">
        <f t="shared" si="4"/>
        <v>6.2747993404448478E-4</v>
      </c>
      <c r="D171" s="39" t="str">
        <f t="shared" si="5"/>
        <v>Latin America</v>
      </c>
      <c r="F171" s="39">
        <v>1</v>
      </c>
    </row>
    <row r="172" spans="1:13" ht="17" x14ac:dyDescent="0.2">
      <c r="A172" s="41" t="s">
        <v>348</v>
      </c>
      <c r="B172" s="42">
        <v>2801</v>
      </c>
      <c r="C172" s="43">
        <f t="shared" si="4"/>
        <v>3.1679367254120437E-4</v>
      </c>
      <c r="D172" s="39" t="str">
        <f t="shared" si="5"/>
        <v>East Europe</v>
      </c>
      <c r="J172" s="39">
        <v>1</v>
      </c>
    </row>
    <row r="173" spans="1:13" ht="17" x14ac:dyDescent="0.2">
      <c r="A173" s="41" t="s">
        <v>349</v>
      </c>
      <c r="B173" s="42">
        <v>10</v>
      </c>
      <c r="C173" s="43">
        <f t="shared" si="4"/>
        <v>1.1310020440599941E-6</v>
      </c>
      <c r="D173" s="39" t="str">
        <f t="shared" si="5"/>
        <v>Latin America</v>
      </c>
      <c r="F173" s="39">
        <v>1</v>
      </c>
    </row>
    <row r="174" spans="1:13" ht="17" x14ac:dyDescent="0.2">
      <c r="A174" s="41" t="s">
        <v>123</v>
      </c>
      <c r="B174" s="42">
        <v>231358</v>
      </c>
      <c r="C174" s="43">
        <f t="shared" si="4"/>
        <v>2.6166637090963216E-2</v>
      </c>
      <c r="D174" s="39" t="str">
        <f t="shared" si="5"/>
        <v>East Europe</v>
      </c>
      <c r="J174" s="39">
        <v>1</v>
      </c>
    </row>
    <row r="175" spans="1:13" ht="17" x14ac:dyDescent="0.2">
      <c r="A175" s="41" t="s">
        <v>350</v>
      </c>
      <c r="B175" s="42">
        <v>48399</v>
      </c>
      <c r="C175" s="43">
        <f t="shared" si="4"/>
        <v>5.4739367930459661E-3</v>
      </c>
      <c r="D175" s="39" t="str">
        <f t="shared" si="5"/>
        <v>East Europe</v>
      </c>
      <c r="J175" s="39">
        <v>1</v>
      </c>
    </row>
    <row r="176" spans="1:13" ht="17" x14ac:dyDescent="0.2">
      <c r="A176" s="41" t="s">
        <v>246</v>
      </c>
      <c r="B176" s="42">
        <v>3919</v>
      </c>
      <c r="C176" s="43">
        <f t="shared" si="4"/>
        <v>4.4323970106711176E-4</v>
      </c>
      <c r="D176" s="39" t="str">
        <f t="shared" si="5"/>
        <v>Sub-Saharian Africa</v>
      </c>
      <c r="M176" s="39">
        <v>1</v>
      </c>
    </row>
    <row r="177" spans="1:13" ht="17" x14ac:dyDescent="0.2">
      <c r="A177" s="41" t="s">
        <v>351</v>
      </c>
      <c r="B177" s="42">
        <v>2391</v>
      </c>
      <c r="C177" s="43">
        <f t="shared" si="4"/>
        <v>2.7042258873474464E-4</v>
      </c>
      <c r="D177" s="39" t="str">
        <f t="shared" si="5"/>
        <v>Latin America</v>
      </c>
      <c r="F177" s="39">
        <v>1</v>
      </c>
    </row>
    <row r="178" spans="1:13" ht="17" x14ac:dyDescent="0.2">
      <c r="A178" s="41" t="s">
        <v>305</v>
      </c>
      <c r="B178" s="42">
        <v>4974</v>
      </c>
      <c r="C178" s="43">
        <f t="shared" si="4"/>
        <v>5.6256041671544116E-4</v>
      </c>
      <c r="D178" s="39" t="str">
        <f t="shared" si="5"/>
        <v>Latin America</v>
      </c>
      <c r="F178" s="39">
        <v>1</v>
      </c>
    </row>
    <row r="179" spans="1:13" ht="17" x14ac:dyDescent="0.2">
      <c r="A179" s="41" t="s">
        <v>299</v>
      </c>
      <c r="B179" s="42">
        <v>8064</v>
      </c>
      <c r="C179" s="43">
        <f t="shared" si="4"/>
        <v>9.1204004832997937E-4</v>
      </c>
      <c r="D179" s="39" t="str">
        <f t="shared" si="5"/>
        <v>Latin America</v>
      </c>
      <c r="F179" s="39">
        <v>1</v>
      </c>
    </row>
    <row r="180" spans="1:13" ht="17" x14ac:dyDescent="0.2">
      <c r="A180" s="41" t="s">
        <v>352</v>
      </c>
      <c r="B180" s="42" t="s">
        <v>105</v>
      </c>
      <c r="C180" s="43">
        <f t="shared" si="4"/>
        <v>0</v>
      </c>
      <c r="D180" s="39" t="b">
        <f t="shared" si="5"/>
        <v>0</v>
      </c>
    </row>
    <row r="181" spans="1:13" ht="17" x14ac:dyDescent="0.2">
      <c r="A181" s="41" t="s">
        <v>287</v>
      </c>
      <c r="B181" s="42">
        <v>6565</v>
      </c>
      <c r="C181" s="43">
        <f t="shared" si="4"/>
        <v>7.4250284192538621E-4</v>
      </c>
      <c r="D181" s="39" t="str">
        <f t="shared" si="5"/>
        <v>Latin America</v>
      </c>
      <c r="F181" s="39">
        <v>1</v>
      </c>
    </row>
    <row r="182" spans="1:13" ht="17" x14ac:dyDescent="0.2">
      <c r="A182" s="41" t="s">
        <v>283</v>
      </c>
      <c r="B182" s="42">
        <v>190</v>
      </c>
      <c r="C182" s="43">
        <f t="shared" si="4"/>
        <v>2.1489038837139891E-5</v>
      </c>
      <c r="D182" s="39" t="str">
        <f t="shared" si="5"/>
        <v>Oceania</v>
      </c>
      <c r="K182" s="39">
        <v>1</v>
      </c>
    </row>
    <row r="183" spans="1:13" ht="17" x14ac:dyDescent="0.2">
      <c r="A183" s="41" t="s">
        <v>220</v>
      </c>
      <c r="B183" s="42" t="s">
        <v>105</v>
      </c>
      <c r="C183" s="43">
        <f t="shared" si="4"/>
        <v>0</v>
      </c>
      <c r="D183" s="39" t="b">
        <f t="shared" si="5"/>
        <v>0</v>
      </c>
    </row>
    <row r="184" spans="1:13" ht="17" x14ac:dyDescent="0.2">
      <c r="A184" s="41" t="s">
        <v>281</v>
      </c>
      <c r="B184" s="42">
        <v>842</v>
      </c>
      <c r="C184" s="43">
        <f t="shared" si="4"/>
        <v>9.5230372109851512E-5</v>
      </c>
      <c r="D184" s="39" t="str">
        <f t="shared" si="5"/>
        <v>Sub-Saharian Africa</v>
      </c>
      <c r="M184" s="39">
        <v>1</v>
      </c>
    </row>
    <row r="185" spans="1:13" ht="17" x14ac:dyDescent="0.2">
      <c r="A185" s="41" t="s">
        <v>235</v>
      </c>
      <c r="B185" s="42">
        <v>31574</v>
      </c>
      <c r="C185" s="43">
        <f t="shared" si="4"/>
        <v>3.5710258539150257E-3</v>
      </c>
      <c r="D185" s="39" t="str">
        <f t="shared" si="5"/>
        <v>Middle-East</v>
      </c>
      <c r="H185" s="39">
        <v>1</v>
      </c>
    </row>
    <row r="186" spans="1:13" ht="17" x14ac:dyDescent="0.2">
      <c r="A186" s="41" t="s">
        <v>138</v>
      </c>
      <c r="B186" s="42">
        <v>1750</v>
      </c>
      <c r="C186" s="43">
        <f t="shared" si="4"/>
        <v>1.97925357710499E-4</v>
      </c>
      <c r="D186" s="39" t="str">
        <f t="shared" si="5"/>
        <v>Sub-Saharian Africa</v>
      </c>
      <c r="M186" s="39">
        <v>1</v>
      </c>
    </row>
    <row r="187" spans="1:13" ht="17" x14ac:dyDescent="0.2">
      <c r="A187" s="41" t="s">
        <v>150</v>
      </c>
      <c r="B187" s="42">
        <v>7385</v>
      </c>
      <c r="C187" s="43">
        <f t="shared" si="4"/>
        <v>8.3524500953830578E-4</v>
      </c>
      <c r="D187" s="39" t="str">
        <f t="shared" si="5"/>
        <v>West Europe</v>
      </c>
      <c r="I187" s="39">
        <v>1</v>
      </c>
    </row>
    <row r="188" spans="1:13" ht="17" x14ac:dyDescent="0.2">
      <c r="A188" s="41" t="s">
        <v>241</v>
      </c>
      <c r="B188" s="42">
        <v>3178</v>
      </c>
      <c r="C188" s="43">
        <f t="shared" si="4"/>
        <v>3.5943244960226614E-4</v>
      </c>
      <c r="D188" s="39" t="str">
        <f t="shared" si="5"/>
        <v>Sub-Saharian Africa</v>
      </c>
      <c r="M188" s="39">
        <v>1</v>
      </c>
    </row>
    <row r="189" spans="1:13" ht="17" x14ac:dyDescent="0.2">
      <c r="A189" s="41" t="s">
        <v>231</v>
      </c>
      <c r="B189" s="42">
        <v>32613</v>
      </c>
      <c r="C189" s="43">
        <f t="shared" si="4"/>
        <v>3.6885369662928592E-3</v>
      </c>
      <c r="D189" s="39" t="str">
        <f t="shared" si="5"/>
        <v>Sub-Saharian Africa</v>
      </c>
      <c r="M189" s="39">
        <v>1</v>
      </c>
    </row>
    <row r="190" spans="1:13" ht="17" x14ac:dyDescent="0.2">
      <c r="A190" s="41" t="s">
        <v>251</v>
      </c>
      <c r="B190" s="42">
        <v>46300</v>
      </c>
      <c r="C190" s="43">
        <f t="shared" si="4"/>
        <v>5.2365394639977735E-3</v>
      </c>
      <c r="D190" s="39" t="str">
        <f t="shared" si="5"/>
        <v>Asia</v>
      </c>
      <c r="G190" s="39">
        <v>1</v>
      </c>
    </row>
    <row r="191" spans="1:13" ht="17" x14ac:dyDescent="0.2">
      <c r="A191" s="41" t="s">
        <v>353</v>
      </c>
      <c r="B191" s="42" t="s">
        <v>105</v>
      </c>
      <c r="C191" s="43">
        <f t="shared" si="4"/>
        <v>0</v>
      </c>
      <c r="D191" s="39" t="b">
        <f t="shared" si="5"/>
        <v>0</v>
      </c>
    </row>
    <row r="192" spans="1:13" ht="17" x14ac:dyDescent="0.2">
      <c r="A192" s="41" t="s">
        <v>354</v>
      </c>
      <c r="B192" s="42">
        <v>89422</v>
      </c>
      <c r="C192" s="43">
        <f t="shared" si="4"/>
        <v>1.011364647839328E-2</v>
      </c>
      <c r="D192" s="39" t="str">
        <f t="shared" si="5"/>
        <v>East Europe</v>
      </c>
      <c r="J192" s="39">
        <v>1</v>
      </c>
    </row>
    <row r="193" spans="1:13" ht="17" x14ac:dyDescent="0.2">
      <c r="A193" s="41" t="s">
        <v>199</v>
      </c>
      <c r="B193" s="42">
        <v>1883</v>
      </c>
      <c r="C193" s="43">
        <f t="shared" si="4"/>
        <v>2.1296768489649691E-4</v>
      </c>
      <c r="D193" s="39" t="str">
        <f t="shared" si="5"/>
        <v>East Europe</v>
      </c>
      <c r="J193" s="39">
        <v>1</v>
      </c>
    </row>
    <row r="194" spans="1:13" ht="17" x14ac:dyDescent="0.2">
      <c r="A194" s="41" t="s">
        <v>309</v>
      </c>
      <c r="B194" s="42">
        <v>297</v>
      </c>
      <c r="C194" s="43">
        <f t="shared" si="4"/>
        <v>3.3590760708581828E-5</v>
      </c>
      <c r="D194" s="39" t="str">
        <f t="shared" si="5"/>
        <v>Oceania</v>
      </c>
      <c r="K194" s="39">
        <v>1</v>
      </c>
    </row>
    <row r="195" spans="1:13" ht="17" x14ac:dyDescent="0.2">
      <c r="A195" s="41" t="s">
        <v>177</v>
      </c>
      <c r="B195" s="42">
        <v>119953</v>
      </c>
      <c r="C195" s="43">
        <f t="shared" ref="C195:C236" si="6">IF(B195="..",0,B195/$B$2)</f>
        <v>1.3566708819112849E-2</v>
      </c>
      <c r="D195" s="39" t="str">
        <f t="shared" ref="D195:D236" si="7">IF(E195=1,$E$1,IF(F195=1,$F$1,IF(G195=1,$G$1,IF(H195=1,$H$1,IF(I195=1,$I$1,IF(J195=1,$J$1,IF(K195=1,$K$1,IF(L195=1,$L$1,IF(M195=1,$M$1)))))))))</f>
        <v>Sub-Saharian Africa</v>
      </c>
      <c r="M195" s="39">
        <v>1</v>
      </c>
    </row>
    <row r="196" spans="1:13" ht="17" x14ac:dyDescent="0.2">
      <c r="A196" s="41" t="s">
        <v>194</v>
      </c>
      <c r="B196" s="42">
        <v>210470</v>
      </c>
      <c r="C196" s="43">
        <f t="shared" si="6"/>
        <v>2.3804200021330699E-2</v>
      </c>
      <c r="D196" s="39" t="str">
        <f t="shared" si="7"/>
        <v>Sub-Saharian Africa</v>
      </c>
      <c r="M196" s="39">
        <v>1</v>
      </c>
    </row>
    <row r="197" spans="1:13" ht="17" x14ac:dyDescent="0.2">
      <c r="A197" s="41" t="s">
        <v>293</v>
      </c>
      <c r="B197" s="42" t="s">
        <v>105</v>
      </c>
      <c r="C197" s="43">
        <f t="shared" si="6"/>
        <v>0</v>
      </c>
      <c r="D197" s="39" t="str">
        <f t="shared" si="7"/>
        <v>Sub-Saharian Africa</v>
      </c>
      <c r="M197" s="39">
        <v>1</v>
      </c>
    </row>
    <row r="198" spans="1:13" ht="17" x14ac:dyDescent="0.2">
      <c r="A198" s="41" t="s">
        <v>155</v>
      </c>
      <c r="B198" s="42">
        <v>131496</v>
      </c>
      <c r="C198" s="43">
        <f t="shared" si="6"/>
        <v>1.4872224478571301E-2</v>
      </c>
      <c r="D198" s="39" t="str">
        <f t="shared" si="7"/>
        <v>West Europe</v>
      </c>
      <c r="I198" s="39">
        <v>1</v>
      </c>
    </row>
    <row r="199" spans="1:13" ht="17" x14ac:dyDescent="0.2">
      <c r="A199" s="41" t="s">
        <v>139</v>
      </c>
      <c r="B199" s="42">
        <v>138904</v>
      </c>
      <c r="C199" s="43">
        <f t="shared" si="6"/>
        <v>1.5710070792810945E-2</v>
      </c>
      <c r="D199" s="39" t="str">
        <f t="shared" si="7"/>
        <v>Asia</v>
      </c>
      <c r="G199" s="39">
        <v>1</v>
      </c>
    </row>
    <row r="200" spans="1:13" ht="17" x14ac:dyDescent="0.2">
      <c r="A200" s="41" t="s">
        <v>355</v>
      </c>
      <c r="B200" s="42" t="s">
        <v>105</v>
      </c>
      <c r="C200" s="43">
        <f t="shared" si="6"/>
        <v>0</v>
      </c>
      <c r="D200" s="39" t="str">
        <f t="shared" si="7"/>
        <v>Middle-East</v>
      </c>
      <c r="H200" s="39">
        <v>1</v>
      </c>
    </row>
    <row r="201" spans="1:13" ht="17" x14ac:dyDescent="0.2">
      <c r="A201" s="41" t="s">
        <v>211</v>
      </c>
      <c r="B201" s="42">
        <v>16200</v>
      </c>
      <c r="C201" s="43">
        <f t="shared" si="6"/>
        <v>1.8322233113771908E-3</v>
      </c>
      <c r="D201" s="39" t="str">
        <f t="shared" si="7"/>
        <v>Sub-Saharian Africa</v>
      </c>
      <c r="M201" s="39">
        <v>1</v>
      </c>
    </row>
    <row r="202" spans="1:13" ht="17" x14ac:dyDescent="0.2">
      <c r="A202" s="41" t="s">
        <v>285</v>
      </c>
      <c r="B202" s="42">
        <v>389</v>
      </c>
      <c r="C202" s="43">
        <f t="shared" si="6"/>
        <v>4.3995979513933778E-5</v>
      </c>
      <c r="D202" s="39" t="str">
        <f t="shared" si="7"/>
        <v>Latin America</v>
      </c>
      <c r="F202" s="39">
        <v>1</v>
      </c>
    </row>
    <row r="203" spans="1:13" ht="17" x14ac:dyDescent="0.2">
      <c r="A203" s="41" t="s">
        <v>290</v>
      </c>
      <c r="B203" s="42">
        <v>1307</v>
      </c>
      <c r="C203" s="43">
        <f t="shared" si="6"/>
        <v>1.4782196715864125E-4</v>
      </c>
      <c r="D203" s="39" t="str">
        <f t="shared" si="7"/>
        <v>Sub-Saharian Africa</v>
      </c>
      <c r="M203" s="39">
        <v>1</v>
      </c>
    </row>
    <row r="204" spans="1:13" ht="17" x14ac:dyDescent="0.2">
      <c r="A204" s="41" t="s">
        <v>29</v>
      </c>
      <c r="B204" s="42">
        <v>32624</v>
      </c>
      <c r="C204" s="43">
        <f t="shared" si="6"/>
        <v>3.689781068541325E-3</v>
      </c>
      <c r="D204" s="39" t="str">
        <f t="shared" si="7"/>
        <v>West Europe</v>
      </c>
      <c r="I204" s="39">
        <v>1</v>
      </c>
    </row>
    <row r="205" spans="1:13" ht="17" x14ac:dyDescent="0.2">
      <c r="A205" s="41" t="s">
        <v>90</v>
      </c>
      <c r="B205" s="42">
        <v>17594</v>
      </c>
      <c r="C205" s="43">
        <f t="shared" si="6"/>
        <v>1.9898849963191538E-3</v>
      </c>
      <c r="D205" s="39" t="str">
        <f t="shared" si="7"/>
        <v>West Europe</v>
      </c>
      <c r="I205" s="39">
        <v>1</v>
      </c>
    </row>
    <row r="206" spans="1:13" ht="17" x14ac:dyDescent="0.2">
      <c r="A206" s="41" t="s">
        <v>356</v>
      </c>
      <c r="B206" s="42">
        <v>8158</v>
      </c>
      <c r="C206" s="43">
        <f t="shared" si="6"/>
        <v>9.2267146754414328E-4</v>
      </c>
      <c r="D206" s="39" t="str">
        <f t="shared" si="7"/>
        <v>Middle-East</v>
      </c>
      <c r="H206" s="39">
        <v>1</v>
      </c>
    </row>
    <row r="207" spans="1:13" ht="17" x14ac:dyDescent="0.2">
      <c r="A207" s="41" t="s">
        <v>267</v>
      </c>
      <c r="B207" s="42">
        <v>372</v>
      </c>
      <c r="C207" s="43">
        <f t="shared" si="6"/>
        <v>4.2073276039031783E-5</v>
      </c>
      <c r="D207" s="39" t="str">
        <f t="shared" si="7"/>
        <v>Asia</v>
      </c>
      <c r="G207" s="39">
        <v>1</v>
      </c>
    </row>
    <row r="208" spans="1:13" ht="17" x14ac:dyDescent="0.2">
      <c r="A208" s="41" t="s">
        <v>181</v>
      </c>
      <c r="B208" s="42">
        <v>2598</v>
      </c>
      <c r="C208" s="43">
        <f t="shared" si="6"/>
        <v>2.9383433104678648E-4</v>
      </c>
      <c r="D208" s="39" t="str">
        <f t="shared" si="7"/>
        <v>Asia</v>
      </c>
      <c r="G208" s="39">
        <v>1</v>
      </c>
    </row>
    <row r="209" spans="1:13" ht="17" x14ac:dyDescent="0.2">
      <c r="A209" s="41" t="s">
        <v>357</v>
      </c>
      <c r="B209" s="42">
        <v>41046</v>
      </c>
      <c r="C209" s="43">
        <f t="shared" si="6"/>
        <v>4.6423109900486526E-3</v>
      </c>
      <c r="D209" s="39" t="str">
        <f t="shared" si="7"/>
        <v>East Europe</v>
      </c>
      <c r="J209" s="39">
        <v>1</v>
      </c>
    </row>
    <row r="210" spans="1:13" ht="17" x14ac:dyDescent="0.2">
      <c r="A210" s="41" t="s">
        <v>275</v>
      </c>
      <c r="B210" s="42">
        <v>1646</v>
      </c>
      <c r="C210" s="43">
        <f t="shared" si="6"/>
        <v>1.8616293645227504E-4</v>
      </c>
      <c r="D210" s="39" t="str">
        <f t="shared" si="7"/>
        <v>Asia</v>
      </c>
      <c r="G210" s="39">
        <v>1</v>
      </c>
    </row>
    <row r="211" spans="1:13" ht="17" x14ac:dyDescent="0.2">
      <c r="A211" s="41" t="s">
        <v>196</v>
      </c>
      <c r="B211" s="42">
        <v>1428</v>
      </c>
      <c r="C211" s="43">
        <f t="shared" si="6"/>
        <v>1.6150709189176717E-4</v>
      </c>
      <c r="D211" s="39" t="str">
        <f t="shared" si="7"/>
        <v>Sub-Saharian Africa</v>
      </c>
      <c r="M211" s="39">
        <v>1</v>
      </c>
    </row>
    <row r="212" spans="1:13" ht="17" x14ac:dyDescent="0.2">
      <c r="A212" s="41" t="s">
        <v>120</v>
      </c>
      <c r="B212" s="42" t="s">
        <v>105</v>
      </c>
      <c r="C212" s="43">
        <f t="shared" si="6"/>
        <v>0</v>
      </c>
      <c r="D212" s="39" t="b">
        <f t="shared" si="7"/>
        <v>0</v>
      </c>
    </row>
    <row r="213" spans="1:13" ht="17" x14ac:dyDescent="0.2">
      <c r="A213" s="41" t="s">
        <v>300</v>
      </c>
      <c r="B213" s="42">
        <v>243</v>
      </c>
      <c r="C213" s="43">
        <f t="shared" si="6"/>
        <v>2.7483349670657861E-5</v>
      </c>
      <c r="D213" s="39" t="str">
        <f t="shared" si="7"/>
        <v>Oceania</v>
      </c>
      <c r="K213" s="39">
        <v>1</v>
      </c>
    </row>
    <row r="214" spans="1:13" ht="17" x14ac:dyDescent="0.2">
      <c r="A214" s="41" t="s">
        <v>271</v>
      </c>
      <c r="B214" s="42">
        <v>20796</v>
      </c>
      <c r="C214" s="43">
        <f t="shared" si="6"/>
        <v>2.352031850827164E-3</v>
      </c>
      <c r="D214" s="39" t="str">
        <f t="shared" si="7"/>
        <v>Latin America</v>
      </c>
      <c r="F214" s="39">
        <v>1</v>
      </c>
    </row>
    <row r="215" spans="1:13" ht="17" x14ac:dyDescent="0.2">
      <c r="A215" s="41" t="s">
        <v>136</v>
      </c>
      <c r="B215" s="42">
        <v>5415</v>
      </c>
      <c r="C215" s="43">
        <f t="shared" si="6"/>
        <v>6.1243760685848693E-4</v>
      </c>
      <c r="D215" s="39" t="str">
        <f t="shared" si="7"/>
        <v>North Africa</v>
      </c>
      <c r="L215" s="39">
        <v>1</v>
      </c>
    </row>
    <row r="216" spans="1:13" ht="17" x14ac:dyDescent="0.2">
      <c r="A216" s="41" t="s">
        <v>162</v>
      </c>
      <c r="B216" s="42">
        <v>75791</v>
      </c>
      <c r="C216" s="43">
        <f t="shared" si="6"/>
        <v>8.5719775921351028E-3</v>
      </c>
      <c r="D216" s="39" t="str">
        <f t="shared" si="7"/>
        <v>Middle-East</v>
      </c>
      <c r="H216" s="39">
        <v>1</v>
      </c>
    </row>
    <row r="217" spans="1:13" ht="17" x14ac:dyDescent="0.2">
      <c r="A217" s="41" t="s">
        <v>266</v>
      </c>
      <c r="B217" s="42">
        <v>642</v>
      </c>
      <c r="C217" s="43">
        <f t="shared" si="6"/>
        <v>7.2610331228651628E-5</v>
      </c>
      <c r="D217" s="39" t="str">
        <f t="shared" si="7"/>
        <v>Asia</v>
      </c>
      <c r="G217" s="39">
        <v>1</v>
      </c>
    </row>
    <row r="218" spans="1:13" ht="17" x14ac:dyDescent="0.2">
      <c r="A218" s="41" t="s">
        <v>121</v>
      </c>
      <c r="B218" s="42">
        <v>89</v>
      </c>
      <c r="C218" s="43">
        <f t="shared" si="6"/>
        <v>1.0065918192133949E-5</v>
      </c>
      <c r="D218" s="39" t="str">
        <f t="shared" si="7"/>
        <v>North America</v>
      </c>
      <c r="E218" s="39">
        <v>1</v>
      </c>
    </row>
    <row r="219" spans="1:13" ht="17" x14ac:dyDescent="0.2">
      <c r="A219" s="41" t="s">
        <v>310</v>
      </c>
      <c r="B219" s="42" t="s">
        <v>105</v>
      </c>
      <c r="C219" s="43">
        <f t="shared" si="6"/>
        <v>0</v>
      </c>
      <c r="D219" s="39" t="b">
        <f t="shared" si="7"/>
        <v>0</v>
      </c>
    </row>
    <row r="220" spans="1:13" ht="17" x14ac:dyDescent="0.2">
      <c r="A220" s="41" t="s">
        <v>239</v>
      </c>
      <c r="B220" s="42">
        <v>63140</v>
      </c>
      <c r="C220" s="43">
        <f t="shared" si="6"/>
        <v>7.1411469061948033E-3</v>
      </c>
      <c r="D220" s="39" t="str">
        <f t="shared" si="7"/>
        <v>Sub-Saharian Africa</v>
      </c>
      <c r="M220" s="39">
        <v>1</v>
      </c>
    </row>
    <row r="221" spans="1:13" ht="17" x14ac:dyDescent="0.2">
      <c r="A221" s="41" t="s">
        <v>126</v>
      </c>
      <c r="B221" s="42">
        <v>19197</v>
      </c>
      <c r="C221" s="43">
        <f t="shared" si="6"/>
        <v>2.1711846239819707E-3</v>
      </c>
      <c r="D221" s="39" t="str">
        <f t="shared" si="7"/>
        <v>East Europe</v>
      </c>
      <c r="J221" s="39">
        <v>1</v>
      </c>
    </row>
    <row r="222" spans="1:13" ht="17" x14ac:dyDescent="0.2">
      <c r="A222" s="41" t="s">
        <v>258</v>
      </c>
      <c r="B222" s="42">
        <v>10095</v>
      </c>
      <c r="C222" s="43">
        <f t="shared" si="6"/>
        <v>1.1417465634785643E-3</v>
      </c>
      <c r="D222" s="39" t="str">
        <f t="shared" si="7"/>
        <v>Middle-East</v>
      </c>
      <c r="H222" s="39">
        <v>1</v>
      </c>
    </row>
    <row r="223" spans="1:13" ht="34" x14ac:dyDescent="0.2">
      <c r="A223" s="41" t="s">
        <v>358</v>
      </c>
      <c r="B223" s="42" t="s">
        <v>105</v>
      </c>
      <c r="C223" s="43">
        <f t="shared" si="6"/>
        <v>0</v>
      </c>
      <c r="D223" s="39" t="b">
        <f t="shared" si="7"/>
        <v>0</v>
      </c>
    </row>
    <row r="224" spans="1:13" ht="17" x14ac:dyDescent="0.2">
      <c r="A224" s="41" t="s">
        <v>359</v>
      </c>
      <c r="B224" s="42">
        <v>43139</v>
      </c>
      <c r="C224" s="43">
        <f t="shared" si="6"/>
        <v>4.879029717870409E-3</v>
      </c>
      <c r="D224" s="39" t="str">
        <f t="shared" si="7"/>
        <v>Sub-Saharian Africa</v>
      </c>
      <c r="M224" s="39">
        <v>1</v>
      </c>
    </row>
    <row r="225" spans="1:13" ht="17" x14ac:dyDescent="0.2">
      <c r="A225" s="41" t="s">
        <v>360</v>
      </c>
      <c r="B225" s="42">
        <v>190491</v>
      </c>
      <c r="C225" s="43">
        <f t="shared" si="6"/>
        <v>2.1544571037503235E-2</v>
      </c>
      <c r="D225" s="39" t="str">
        <f t="shared" si="7"/>
        <v>North America</v>
      </c>
      <c r="E225" s="39">
        <v>1</v>
      </c>
    </row>
    <row r="226" spans="1:13" ht="17" x14ac:dyDescent="0.2">
      <c r="A226" s="41" t="s">
        <v>361</v>
      </c>
      <c r="B226" s="42">
        <v>109</v>
      </c>
      <c r="C226" s="43">
        <f t="shared" si="6"/>
        <v>1.2327922280253937E-5</v>
      </c>
      <c r="D226" s="39" t="str">
        <f t="shared" si="7"/>
        <v>North America</v>
      </c>
      <c r="E226" s="39">
        <v>1</v>
      </c>
    </row>
    <row r="227" spans="1:13" ht="17" x14ac:dyDescent="0.2">
      <c r="A227" s="41" t="s">
        <v>187</v>
      </c>
      <c r="B227" s="42">
        <v>1206</v>
      </c>
      <c r="C227" s="43">
        <f t="shared" si="6"/>
        <v>1.3639884651363532E-4</v>
      </c>
      <c r="D227" s="39" t="str">
        <f t="shared" si="7"/>
        <v>Latin America</v>
      </c>
      <c r="F227" s="39">
        <v>1</v>
      </c>
    </row>
    <row r="228" spans="1:13" ht="17" x14ac:dyDescent="0.2">
      <c r="A228" s="41" t="s">
        <v>215</v>
      </c>
      <c r="B228" s="42">
        <v>2347</v>
      </c>
      <c r="C228" s="43">
        <f t="shared" si="6"/>
        <v>2.6544617974088062E-4</v>
      </c>
      <c r="D228" s="39" t="str">
        <f t="shared" si="7"/>
        <v>Asia</v>
      </c>
      <c r="G228" s="39">
        <v>1</v>
      </c>
    </row>
    <row r="229" spans="1:13" ht="17" x14ac:dyDescent="0.2">
      <c r="A229" s="41" t="s">
        <v>302</v>
      </c>
      <c r="B229" s="42">
        <v>137</v>
      </c>
      <c r="C229" s="43">
        <f t="shared" si="6"/>
        <v>1.5494728003621922E-5</v>
      </c>
      <c r="D229" s="39" t="str">
        <f t="shared" si="7"/>
        <v>Oceania</v>
      </c>
      <c r="K229" s="39">
        <v>1</v>
      </c>
    </row>
    <row r="230" spans="1:13" ht="17" x14ac:dyDescent="0.2">
      <c r="A230" s="41" t="s">
        <v>362</v>
      </c>
      <c r="B230" s="42">
        <v>8062</v>
      </c>
      <c r="C230" s="43">
        <f t="shared" si="6"/>
        <v>9.1181384792116734E-4</v>
      </c>
      <c r="D230" s="39" t="str">
        <f t="shared" si="7"/>
        <v>Latin America</v>
      </c>
      <c r="F230" s="39">
        <v>1</v>
      </c>
    </row>
    <row r="231" spans="1:13" ht="17" x14ac:dyDescent="0.2">
      <c r="A231" s="41" t="s">
        <v>195</v>
      </c>
      <c r="B231" s="42">
        <v>30518</v>
      </c>
      <c r="C231" s="43">
        <f t="shared" si="6"/>
        <v>3.4515920380622906E-3</v>
      </c>
      <c r="D231" s="39" t="str">
        <f t="shared" si="7"/>
        <v>Asia</v>
      </c>
      <c r="G231" s="39">
        <v>1</v>
      </c>
    </row>
    <row r="232" spans="1:13" ht="17" x14ac:dyDescent="0.2">
      <c r="A232" s="41" t="s">
        <v>363</v>
      </c>
      <c r="B232" s="42" t="s">
        <v>105</v>
      </c>
      <c r="C232" s="43">
        <f t="shared" si="6"/>
        <v>0</v>
      </c>
      <c r="D232" s="39" t="b">
        <f t="shared" si="7"/>
        <v>0</v>
      </c>
    </row>
    <row r="233" spans="1:13" ht="17" x14ac:dyDescent="0.2">
      <c r="A233" s="41" t="s">
        <v>364</v>
      </c>
      <c r="B233" s="42" t="s">
        <v>105</v>
      </c>
      <c r="C233" s="43">
        <f t="shared" si="6"/>
        <v>0</v>
      </c>
      <c r="D233" s="39" t="b">
        <f t="shared" si="7"/>
        <v>0</v>
      </c>
    </row>
    <row r="234" spans="1:13" ht="17" x14ac:dyDescent="0.2">
      <c r="A234" s="41" t="s">
        <v>263</v>
      </c>
      <c r="B234" s="42">
        <v>15910</v>
      </c>
      <c r="C234" s="43">
        <f t="shared" si="6"/>
        <v>1.7994242520994509E-3</v>
      </c>
      <c r="D234" s="39" t="str">
        <f t="shared" si="7"/>
        <v>Asia</v>
      </c>
      <c r="G234" s="39">
        <v>1</v>
      </c>
    </row>
    <row r="235" spans="1:13" ht="17" x14ac:dyDescent="0.2">
      <c r="A235" s="41" t="s">
        <v>244</v>
      </c>
      <c r="B235" s="42">
        <v>28414</v>
      </c>
      <c r="C235" s="43">
        <f t="shared" si="6"/>
        <v>3.2136292079920675E-3</v>
      </c>
      <c r="D235" s="39" t="str">
        <f t="shared" si="7"/>
        <v>Sub-Saharian Africa</v>
      </c>
      <c r="M235" s="39">
        <v>1</v>
      </c>
    </row>
    <row r="236" spans="1:13" ht="17" x14ac:dyDescent="0.2">
      <c r="A236" s="41" t="s">
        <v>245</v>
      </c>
      <c r="B236" s="42">
        <v>117873</v>
      </c>
      <c r="C236" s="43">
        <f t="shared" si="6"/>
        <v>1.333146039394837E-2</v>
      </c>
      <c r="D236" s="39" t="str">
        <f t="shared" si="7"/>
        <v>Sub-Saharian Africa</v>
      </c>
      <c r="M236" s="39">
        <v>1</v>
      </c>
    </row>
    <row r="237" spans="1:13" x14ac:dyDescent="0.2">
      <c r="C237" s="40">
        <f>SUM(C2:C236)</f>
        <v>2.0000000000000004</v>
      </c>
    </row>
  </sheetData>
  <pageMargins left="0.7" right="0.7" top="0.75" bottom="0.75" header="0.3" footer="0.3"/>
  <pageSetup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B6452-2615-F842-A0A6-ECE7787B4180}">
  <dimension ref="A1:B13"/>
  <sheetViews>
    <sheetView workbookViewId="0">
      <selection activeCell="C4" sqref="C4:C13"/>
    </sheetView>
  </sheetViews>
  <sheetFormatPr baseColWidth="10" defaultRowHeight="16" x14ac:dyDescent="0.2"/>
  <cols>
    <col min="1" max="1" width="17.5" bestFit="1" customWidth="1"/>
    <col min="2" max="2" width="12.1640625" bestFit="1" customWidth="1"/>
  </cols>
  <sheetData>
    <row r="1" spans="1:2" x14ac:dyDescent="0.2">
      <c r="A1" t="s">
        <v>85</v>
      </c>
    </row>
    <row r="3" spans="1:2" x14ac:dyDescent="0.2">
      <c r="A3" t="s">
        <v>317</v>
      </c>
      <c r="B3" t="s">
        <v>318</v>
      </c>
    </row>
    <row r="4" spans="1:2" x14ac:dyDescent="0.2">
      <c r="A4" s="44" t="s">
        <v>97</v>
      </c>
      <c r="B4" s="45">
        <v>0.15936965136121928</v>
      </c>
    </row>
    <row r="5" spans="1:2" x14ac:dyDescent="0.2">
      <c r="A5" s="44" t="s">
        <v>100</v>
      </c>
      <c r="B5" s="45">
        <v>0.38108012900973864</v>
      </c>
    </row>
    <row r="6" spans="1:2" x14ac:dyDescent="0.2">
      <c r="A6" s="44" t="s">
        <v>96</v>
      </c>
      <c r="B6" s="45">
        <v>9.068566004921573E-2</v>
      </c>
    </row>
    <row r="7" spans="1:2" x14ac:dyDescent="0.2">
      <c r="A7" s="44" t="s">
        <v>98</v>
      </c>
      <c r="B7" s="45">
        <v>2.9353896707908868E-2</v>
      </c>
    </row>
    <row r="8" spans="1:2" x14ac:dyDescent="0.2">
      <c r="A8" s="44" t="s">
        <v>102</v>
      </c>
      <c r="B8" s="45">
        <v>0.10190638583987266</v>
      </c>
    </row>
    <row r="9" spans="1:2" x14ac:dyDescent="0.2">
      <c r="A9" s="44" t="s">
        <v>95</v>
      </c>
      <c r="B9" s="45">
        <v>9.4185979391146219E-3</v>
      </c>
    </row>
    <row r="10" spans="1:2" x14ac:dyDescent="0.2">
      <c r="A10" s="44" t="s">
        <v>101</v>
      </c>
      <c r="B10" s="45">
        <v>3.6100111367641696E-3</v>
      </c>
    </row>
    <row r="11" spans="1:2" x14ac:dyDescent="0.2">
      <c r="A11" s="44" t="s">
        <v>103</v>
      </c>
      <c r="B11" s="45">
        <v>8.1715647382183301E-2</v>
      </c>
    </row>
    <row r="12" spans="1:2" x14ac:dyDescent="0.2">
      <c r="A12" s="44" t="s">
        <v>99</v>
      </c>
      <c r="B12" s="45">
        <v>0.14285663502475934</v>
      </c>
    </row>
    <row r="13" spans="1:2" x14ac:dyDescent="0.2">
      <c r="A13" s="44" t="s">
        <v>319</v>
      </c>
      <c r="B13" s="45">
        <v>0.99999661445077659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5A8D0A-AF54-F44A-93E7-4F25359CBDFA}">
  <sheetPr filterMode="1"/>
  <dimension ref="A1:M237"/>
  <sheetViews>
    <sheetView zoomScale="85" workbookViewId="0">
      <pane ySplit="1" topLeftCell="A20" activePane="bottomLeft" state="frozen"/>
      <selection pane="bottomLeft" activeCell="C69" sqref="C69"/>
    </sheetView>
  </sheetViews>
  <sheetFormatPr baseColWidth="10" defaultRowHeight="16" x14ac:dyDescent="0.2"/>
  <cols>
    <col min="1" max="1" width="49.33203125" style="39" bestFit="1" customWidth="1"/>
    <col min="2" max="2" width="10.83203125" style="39"/>
    <col min="3" max="3" width="14" style="40" customWidth="1"/>
    <col min="4" max="4" width="10.83203125" style="39"/>
    <col min="5" max="5" width="13.1640625" style="39" bestFit="1" customWidth="1"/>
    <col min="6" max="16384" width="10.83203125" style="39"/>
  </cols>
  <sheetData>
    <row r="1" spans="1:13" x14ac:dyDescent="0.2">
      <c r="A1" s="39" t="s">
        <v>91</v>
      </c>
      <c r="B1" s="39" t="s">
        <v>92</v>
      </c>
      <c r="C1" s="40" t="s">
        <v>93</v>
      </c>
      <c r="D1" s="39" t="s">
        <v>94</v>
      </c>
      <c r="E1" s="39" t="s">
        <v>95</v>
      </c>
      <c r="F1" s="39" t="s">
        <v>96</v>
      </c>
      <c r="G1" s="39" t="s">
        <v>97</v>
      </c>
      <c r="H1" s="39" t="s">
        <v>98</v>
      </c>
      <c r="I1" s="39" t="s">
        <v>99</v>
      </c>
      <c r="J1" s="39" t="s">
        <v>100</v>
      </c>
      <c r="K1" s="39" t="s">
        <v>101</v>
      </c>
      <c r="L1" s="39" t="s">
        <v>102</v>
      </c>
      <c r="M1" s="39" t="s">
        <v>103</v>
      </c>
    </row>
    <row r="2" spans="1:13" ht="17" hidden="1" x14ac:dyDescent="0.2">
      <c r="A2" s="41" t="s">
        <v>56</v>
      </c>
      <c r="B2" s="42">
        <v>5907461</v>
      </c>
      <c r="C2" s="43">
        <f>IF(B2="..",0,B2/$B$2)</f>
        <v>1</v>
      </c>
      <c r="D2" s="39" t="b">
        <f>IF(E2=1,$E$1,IF(F2=1,$F$1,IF(G2=1,$G$1,IF(H2=1,$H$1,IF(I2=1,$I$1,IF(J2=1,$J$1,IF(K2=1,$K$1,IF(L2=1,$L$1,IF(M2=1,$M$1)))))))))</f>
        <v>0</v>
      </c>
    </row>
    <row r="3" spans="1:13" ht="17" hidden="1" x14ac:dyDescent="0.2">
      <c r="A3" s="41" t="s">
        <v>320</v>
      </c>
      <c r="B3" s="42" t="s">
        <v>105</v>
      </c>
      <c r="C3" s="43">
        <f t="shared" ref="C3:C66" si="0">IF(B3="..",0,B3/$B$2)</f>
        <v>0</v>
      </c>
      <c r="D3" s="39" t="b">
        <f t="shared" ref="D3:D66" si="1">IF(E3=1,$E$1,IF(F3=1,$F$1,IF(G3=1,$G$1,IF(H3=1,$H$1,IF(I3=1,$I$1,IF(J3=1,$J$1,IF(K3=1,$K$1,IF(L3=1,$L$1,IF(M3=1,$M$1)))))))))</f>
        <v>0</v>
      </c>
    </row>
    <row r="4" spans="1:13" ht="17" hidden="1" x14ac:dyDescent="0.2">
      <c r="A4" s="41" t="s">
        <v>321</v>
      </c>
      <c r="B4" s="42" t="s">
        <v>105</v>
      </c>
      <c r="C4" s="43">
        <f t="shared" si="0"/>
        <v>0</v>
      </c>
      <c r="D4" s="39" t="b">
        <f t="shared" si="1"/>
        <v>0</v>
      </c>
    </row>
    <row r="5" spans="1:13" ht="17" hidden="1" x14ac:dyDescent="0.2">
      <c r="A5" s="41" t="s">
        <v>183</v>
      </c>
      <c r="B5" s="42">
        <v>6683</v>
      </c>
      <c r="C5" s="43">
        <f t="shared" si="0"/>
        <v>1.1312812729529658E-3</v>
      </c>
      <c r="D5" s="39" t="str">
        <f t="shared" si="1"/>
        <v>Asia</v>
      </c>
      <c r="G5" s="39">
        <v>1</v>
      </c>
    </row>
    <row r="6" spans="1:13" ht="17" hidden="1" x14ac:dyDescent="0.2">
      <c r="A6" s="41" t="s">
        <v>124</v>
      </c>
      <c r="B6" s="42">
        <v>455468</v>
      </c>
      <c r="C6" s="43">
        <f t="shared" si="0"/>
        <v>7.7100466681032681E-2</v>
      </c>
      <c r="D6" s="39" t="str">
        <f t="shared" si="1"/>
        <v>East Europe</v>
      </c>
      <c r="J6" s="39">
        <v>1</v>
      </c>
    </row>
    <row r="7" spans="1:13" ht="17" hidden="1" x14ac:dyDescent="0.2">
      <c r="A7" s="41" t="s">
        <v>161</v>
      </c>
      <c r="B7" s="42">
        <v>22866</v>
      </c>
      <c r="C7" s="43">
        <f t="shared" si="0"/>
        <v>3.8706984269553366E-3</v>
      </c>
      <c r="D7" s="39" t="str">
        <f t="shared" si="1"/>
        <v>North Africa</v>
      </c>
      <c r="L7" s="39">
        <v>1</v>
      </c>
    </row>
    <row r="8" spans="1:13" ht="17" hidden="1" x14ac:dyDescent="0.2">
      <c r="A8" s="41" t="s">
        <v>322</v>
      </c>
      <c r="B8" s="42" t="s">
        <v>105</v>
      </c>
      <c r="C8" s="43">
        <f t="shared" si="0"/>
        <v>0</v>
      </c>
      <c r="D8" s="39" t="b">
        <f t="shared" si="1"/>
        <v>0</v>
      </c>
    </row>
    <row r="9" spans="1:13" ht="17" hidden="1" x14ac:dyDescent="0.2">
      <c r="A9" s="41" t="s">
        <v>284</v>
      </c>
      <c r="B9" s="42">
        <v>132</v>
      </c>
      <c r="C9" s="43">
        <f t="shared" si="0"/>
        <v>2.2344624873528577E-5</v>
      </c>
      <c r="D9" s="39" t="str">
        <f t="shared" si="1"/>
        <v>West Europe</v>
      </c>
      <c r="I9" s="39">
        <v>1</v>
      </c>
    </row>
    <row r="10" spans="1:13" ht="17" hidden="1" x14ac:dyDescent="0.2">
      <c r="A10" s="41" t="s">
        <v>222</v>
      </c>
      <c r="B10" s="42">
        <v>1901</v>
      </c>
      <c r="C10" s="43">
        <f t="shared" si="0"/>
        <v>3.2179645367104415E-4</v>
      </c>
      <c r="D10" s="39" t="str">
        <f t="shared" si="1"/>
        <v>Sub-Saharian Africa</v>
      </c>
      <c r="M10" s="39">
        <v>1</v>
      </c>
    </row>
    <row r="11" spans="1:13" ht="17" hidden="1" x14ac:dyDescent="0.2">
      <c r="A11" s="41" t="s">
        <v>323</v>
      </c>
      <c r="B11" s="42" t="s">
        <v>105</v>
      </c>
      <c r="C11" s="43">
        <f t="shared" si="0"/>
        <v>0</v>
      </c>
      <c r="D11" s="39" t="str">
        <f t="shared" si="1"/>
        <v>Latin America</v>
      </c>
      <c r="F11" s="39">
        <v>1</v>
      </c>
    </row>
    <row r="12" spans="1:13" ht="17" hidden="1" x14ac:dyDescent="0.2">
      <c r="A12" s="41" t="s">
        <v>301</v>
      </c>
      <c r="B12" s="42">
        <v>23</v>
      </c>
      <c r="C12" s="43">
        <f t="shared" si="0"/>
        <v>3.8933816067511914E-6</v>
      </c>
      <c r="D12" s="39" t="str">
        <f t="shared" si="1"/>
        <v>Latin America</v>
      </c>
      <c r="F12" s="39">
        <v>1</v>
      </c>
    </row>
    <row r="13" spans="1:13" ht="17" hidden="1" x14ac:dyDescent="0.2">
      <c r="A13" s="41" t="s">
        <v>143</v>
      </c>
      <c r="B13" s="42">
        <v>74470</v>
      </c>
      <c r="C13" s="43">
        <f t="shared" si="0"/>
        <v>1.2606092532815706E-2</v>
      </c>
      <c r="D13" s="39" t="str">
        <f t="shared" si="1"/>
        <v>Latin America</v>
      </c>
      <c r="F13" s="39">
        <v>1</v>
      </c>
    </row>
    <row r="14" spans="1:13" ht="17" hidden="1" x14ac:dyDescent="0.2">
      <c r="A14" s="41" t="s">
        <v>229</v>
      </c>
      <c r="B14" s="42">
        <v>1278</v>
      </c>
      <c r="C14" s="43">
        <f t="shared" si="0"/>
        <v>2.1633659536643575E-4</v>
      </c>
      <c r="D14" s="39" t="str">
        <f t="shared" si="1"/>
        <v>East Europe</v>
      </c>
      <c r="J14" s="39">
        <v>1</v>
      </c>
    </row>
    <row r="15" spans="1:13" ht="17" hidden="1" x14ac:dyDescent="0.2">
      <c r="A15" s="41" t="s">
        <v>324</v>
      </c>
      <c r="B15" s="42" t="s">
        <v>105</v>
      </c>
      <c r="C15" s="43">
        <f t="shared" si="0"/>
        <v>0</v>
      </c>
      <c r="D15" s="39" t="str">
        <f t="shared" si="1"/>
        <v>Latin America</v>
      </c>
      <c r="F15" s="39">
        <v>1</v>
      </c>
    </row>
    <row r="16" spans="1:13" ht="17" hidden="1" x14ac:dyDescent="0.2">
      <c r="A16" s="41" t="s">
        <v>163</v>
      </c>
      <c r="B16" s="42">
        <v>20199</v>
      </c>
      <c r="C16" s="43">
        <f t="shared" si="0"/>
        <v>3.4192354380333614E-3</v>
      </c>
      <c r="D16" s="39" t="str">
        <f t="shared" si="1"/>
        <v>Oceania</v>
      </c>
      <c r="K16" s="39">
        <v>1</v>
      </c>
    </row>
    <row r="17" spans="1:13" ht="17" hidden="1" x14ac:dyDescent="0.2">
      <c r="A17" s="41" t="s">
        <v>166</v>
      </c>
      <c r="B17" s="42">
        <v>16618</v>
      </c>
      <c r="C17" s="43">
        <f t="shared" si="0"/>
        <v>2.8130528496083172E-3</v>
      </c>
      <c r="D17" s="39" t="str">
        <f t="shared" si="1"/>
        <v>West Europe</v>
      </c>
      <c r="I17" s="39">
        <v>1</v>
      </c>
    </row>
    <row r="18" spans="1:13" ht="17" hidden="1" x14ac:dyDescent="0.2">
      <c r="A18" s="41" t="s">
        <v>248</v>
      </c>
      <c r="B18" s="42">
        <v>721</v>
      </c>
      <c r="C18" s="43">
        <f t="shared" si="0"/>
        <v>1.2204904949859169E-4</v>
      </c>
      <c r="D18" s="39" t="str">
        <f t="shared" si="1"/>
        <v>East Europe</v>
      </c>
      <c r="J18" s="39">
        <v>1</v>
      </c>
    </row>
    <row r="19" spans="1:13" ht="17" hidden="1" x14ac:dyDescent="0.2">
      <c r="A19" s="41" t="s">
        <v>273</v>
      </c>
      <c r="B19" s="42">
        <v>94</v>
      </c>
      <c r="C19" s="43">
        <f t="shared" si="0"/>
        <v>1.5912081349330957E-5</v>
      </c>
      <c r="D19" s="39" t="str">
        <f t="shared" si="1"/>
        <v>Latin America</v>
      </c>
      <c r="F19" s="39">
        <v>1</v>
      </c>
    </row>
    <row r="20" spans="1:13" ht="17" x14ac:dyDescent="0.2">
      <c r="A20" s="41" t="s">
        <v>282</v>
      </c>
      <c r="B20" s="42">
        <v>50</v>
      </c>
      <c r="C20" s="43">
        <f t="shared" si="0"/>
        <v>8.4638730581547646E-6</v>
      </c>
      <c r="D20" s="39" t="str">
        <f t="shared" si="1"/>
        <v>Middle-East</v>
      </c>
      <c r="H20" s="39">
        <v>1</v>
      </c>
    </row>
    <row r="21" spans="1:13" ht="17" hidden="1" x14ac:dyDescent="0.2">
      <c r="A21" s="41" t="s">
        <v>134</v>
      </c>
      <c r="B21" s="42">
        <v>98743</v>
      </c>
      <c r="C21" s="43">
        <f t="shared" si="0"/>
        <v>1.6714964347627516E-2</v>
      </c>
      <c r="D21" s="39" t="str">
        <f t="shared" si="1"/>
        <v>Asia</v>
      </c>
      <c r="G21" s="39">
        <v>1</v>
      </c>
    </row>
    <row r="22" spans="1:13" ht="17" hidden="1" x14ac:dyDescent="0.2">
      <c r="A22" s="41" t="s">
        <v>286</v>
      </c>
      <c r="B22" s="42">
        <v>50</v>
      </c>
      <c r="C22" s="43">
        <f t="shared" si="0"/>
        <v>8.4638730581547646E-6</v>
      </c>
      <c r="D22" s="39" t="str">
        <f t="shared" si="1"/>
        <v>Latin America</v>
      </c>
      <c r="F22" s="39">
        <v>1</v>
      </c>
    </row>
    <row r="23" spans="1:13" ht="17" hidden="1" x14ac:dyDescent="0.2">
      <c r="A23" s="41" t="s">
        <v>156</v>
      </c>
      <c r="B23" s="42">
        <v>32952</v>
      </c>
      <c r="C23" s="43">
        <f t="shared" si="0"/>
        <v>5.5780309002463153E-3</v>
      </c>
      <c r="D23" s="39" t="str">
        <f t="shared" si="1"/>
        <v>East Europe</v>
      </c>
      <c r="J23" s="39">
        <v>1</v>
      </c>
    </row>
    <row r="24" spans="1:13" ht="17" hidden="1" x14ac:dyDescent="0.2">
      <c r="A24" s="41" t="s">
        <v>149</v>
      </c>
      <c r="B24" s="42">
        <v>47209</v>
      </c>
      <c r="C24" s="43">
        <f t="shared" si="0"/>
        <v>7.9914196640485657E-3</v>
      </c>
      <c r="D24" s="39" t="str">
        <f t="shared" si="1"/>
        <v>West Europe</v>
      </c>
      <c r="I24" s="39">
        <v>1</v>
      </c>
    </row>
    <row r="25" spans="1:13" ht="17" hidden="1" x14ac:dyDescent="0.2">
      <c r="A25" s="41" t="s">
        <v>298</v>
      </c>
      <c r="B25" s="42">
        <v>24</v>
      </c>
      <c r="C25" s="43">
        <f t="shared" si="0"/>
        <v>4.0626590679142865E-6</v>
      </c>
      <c r="D25" s="39" t="str">
        <f t="shared" si="1"/>
        <v>Sub-Saharian Africa</v>
      </c>
      <c r="M25" s="39">
        <v>1</v>
      </c>
    </row>
    <row r="26" spans="1:13" ht="17" hidden="1" x14ac:dyDescent="0.2">
      <c r="A26" s="41" t="s">
        <v>214</v>
      </c>
      <c r="B26" s="42">
        <v>2611</v>
      </c>
      <c r="C26" s="43">
        <f t="shared" si="0"/>
        <v>4.4198345109684175E-4</v>
      </c>
      <c r="D26" s="39" t="str">
        <f t="shared" si="1"/>
        <v>Sub-Saharian Africa</v>
      </c>
      <c r="M26" s="39">
        <v>1</v>
      </c>
    </row>
    <row r="27" spans="1:13" ht="17" hidden="1" x14ac:dyDescent="0.2">
      <c r="A27" s="41" t="s">
        <v>312</v>
      </c>
      <c r="B27" s="42" t="s">
        <v>105</v>
      </c>
      <c r="C27" s="43">
        <f t="shared" si="0"/>
        <v>0</v>
      </c>
      <c r="D27" s="39" t="str">
        <f t="shared" si="1"/>
        <v>Latin America</v>
      </c>
      <c r="F27" s="39">
        <v>1</v>
      </c>
    </row>
    <row r="28" spans="1:13" ht="17" hidden="1" x14ac:dyDescent="0.2">
      <c r="A28" s="41" t="s">
        <v>291</v>
      </c>
      <c r="B28" s="42">
        <v>35</v>
      </c>
      <c r="C28" s="43">
        <f t="shared" si="0"/>
        <v>5.9247111407083351E-6</v>
      </c>
      <c r="D28" s="39" t="str">
        <f t="shared" si="1"/>
        <v>Asia</v>
      </c>
      <c r="G28" s="39">
        <v>1</v>
      </c>
    </row>
    <row r="29" spans="1:13" ht="17" hidden="1" x14ac:dyDescent="0.2">
      <c r="A29" s="41" t="s">
        <v>325</v>
      </c>
      <c r="B29" s="42">
        <v>15974</v>
      </c>
      <c r="C29" s="43">
        <f t="shared" si="0"/>
        <v>2.7040381646192841E-3</v>
      </c>
      <c r="D29" s="39" t="str">
        <f t="shared" si="1"/>
        <v>Latin America</v>
      </c>
      <c r="F29" s="39">
        <v>1</v>
      </c>
    </row>
    <row r="30" spans="1:13" ht="17" hidden="1" x14ac:dyDescent="0.2">
      <c r="A30" s="41" t="s">
        <v>326</v>
      </c>
      <c r="B30" s="42">
        <v>11301</v>
      </c>
      <c r="C30" s="43">
        <f t="shared" si="0"/>
        <v>1.9130045886041397E-3</v>
      </c>
      <c r="D30" s="39" t="str">
        <f t="shared" si="1"/>
        <v>Latin America</v>
      </c>
      <c r="F30" s="39">
        <v>1</v>
      </c>
    </row>
    <row r="31" spans="1:13" ht="17" hidden="1" x14ac:dyDescent="0.2">
      <c r="A31" s="41" t="s">
        <v>175</v>
      </c>
      <c r="B31" s="42">
        <v>44</v>
      </c>
      <c r="C31" s="43">
        <f t="shared" si="0"/>
        <v>7.448208291176192E-6</v>
      </c>
      <c r="D31" s="39" t="str">
        <f t="shared" si="1"/>
        <v>East Europe</v>
      </c>
      <c r="J31" s="39">
        <v>1</v>
      </c>
    </row>
    <row r="32" spans="1:13" ht="17" hidden="1" x14ac:dyDescent="0.2">
      <c r="A32" s="41" t="s">
        <v>288</v>
      </c>
      <c r="B32" s="42">
        <v>106040</v>
      </c>
      <c r="C32" s="43">
        <f t="shared" si="0"/>
        <v>1.7950181981734623E-2</v>
      </c>
      <c r="D32" s="39" t="str">
        <f t="shared" si="1"/>
        <v>Sub-Saharian Africa</v>
      </c>
      <c r="M32" s="39">
        <v>1</v>
      </c>
    </row>
    <row r="33" spans="1:13" ht="17" hidden="1" x14ac:dyDescent="0.2">
      <c r="A33" s="41" t="s">
        <v>135</v>
      </c>
      <c r="B33" s="42" t="s">
        <v>105</v>
      </c>
      <c r="C33" s="43">
        <f t="shared" si="0"/>
        <v>0</v>
      </c>
      <c r="D33" s="39" t="str">
        <f t="shared" si="1"/>
        <v>Latin America</v>
      </c>
      <c r="F33" s="39">
        <v>1</v>
      </c>
    </row>
    <row r="34" spans="1:13" ht="17" hidden="1" x14ac:dyDescent="0.2">
      <c r="A34" s="41" t="s">
        <v>327</v>
      </c>
      <c r="B34" s="42">
        <v>32</v>
      </c>
      <c r="C34" s="43">
        <f t="shared" si="0"/>
        <v>5.4168787572190492E-6</v>
      </c>
      <c r="D34" s="39" t="str">
        <f t="shared" si="1"/>
        <v>Latin America</v>
      </c>
      <c r="F34" s="39">
        <v>1</v>
      </c>
    </row>
    <row r="35" spans="1:13" ht="17" hidden="1" x14ac:dyDescent="0.2">
      <c r="A35" s="41" t="s">
        <v>294</v>
      </c>
      <c r="B35" s="42">
        <v>58705</v>
      </c>
      <c r="C35" s="43">
        <f t="shared" si="0"/>
        <v>9.9374333575795084E-3</v>
      </c>
      <c r="D35" s="39" t="str">
        <f t="shared" si="1"/>
        <v>Asia</v>
      </c>
      <c r="G35" s="39">
        <v>1</v>
      </c>
    </row>
    <row r="36" spans="1:13" ht="17" hidden="1" x14ac:dyDescent="0.2">
      <c r="A36" s="41" t="s">
        <v>145</v>
      </c>
      <c r="B36" s="42">
        <v>11862</v>
      </c>
      <c r="C36" s="43">
        <f t="shared" si="0"/>
        <v>2.007969244316636E-3</v>
      </c>
      <c r="D36" s="39" t="str">
        <f t="shared" si="1"/>
        <v>East Europe</v>
      </c>
      <c r="J36" s="39">
        <v>1</v>
      </c>
    </row>
    <row r="37" spans="1:13" ht="17" hidden="1" x14ac:dyDescent="0.2">
      <c r="A37" s="41" t="s">
        <v>176</v>
      </c>
      <c r="B37" s="42">
        <v>1024</v>
      </c>
      <c r="C37" s="43">
        <f t="shared" si="0"/>
        <v>1.7334012023100957E-4</v>
      </c>
      <c r="D37" s="39" t="str">
        <f t="shared" si="1"/>
        <v>Sub-Saharian Africa</v>
      </c>
      <c r="M37" s="39">
        <v>1</v>
      </c>
    </row>
    <row r="38" spans="1:13" ht="17" hidden="1" x14ac:dyDescent="0.2">
      <c r="A38" s="41" t="s">
        <v>236</v>
      </c>
      <c r="B38" s="42">
        <v>6268</v>
      </c>
      <c r="C38" s="43">
        <f t="shared" si="0"/>
        <v>1.0610311265702812E-3</v>
      </c>
      <c r="D38" s="39" t="str">
        <f t="shared" si="1"/>
        <v>Sub-Saharian Africa</v>
      </c>
      <c r="M38" s="39">
        <v>1</v>
      </c>
    </row>
    <row r="39" spans="1:13" ht="17" hidden="1" x14ac:dyDescent="0.2">
      <c r="A39" s="41" t="s">
        <v>328</v>
      </c>
      <c r="B39" s="42">
        <v>1345</v>
      </c>
      <c r="C39" s="43">
        <f t="shared" si="0"/>
        <v>2.2767818526436316E-4</v>
      </c>
      <c r="D39" s="39" t="str">
        <f t="shared" si="1"/>
        <v>Sub-Saharian Africa</v>
      </c>
      <c r="M39" s="39">
        <v>1</v>
      </c>
    </row>
    <row r="40" spans="1:13" ht="17" hidden="1" x14ac:dyDescent="0.2">
      <c r="A40" s="41" t="s">
        <v>232</v>
      </c>
      <c r="B40" s="42">
        <v>11658</v>
      </c>
      <c r="C40" s="43">
        <f t="shared" si="0"/>
        <v>1.9734366422393648E-3</v>
      </c>
      <c r="D40" s="39" t="str">
        <f t="shared" si="1"/>
        <v>Asia</v>
      </c>
      <c r="G40" s="39">
        <v>1</v>
      </c>
    </row>
    <row r="41" spans="1:13" ht="17" hidden="1" x14ac:dyDescent="0.2">
      <c r="A41" s="41" t="s">
        <v>174</v>
      </c>
      <c r="B41" s="42">
        <v>25989</v>
      </c>
      <c r="C41" s="43">
        <f t="shared" si="0"/>
        <v>4.3993519381676834E-3</v>
      </c>
      <c r="D41" s="39" t="str">
        <f t="shared" si="1"/>
        <v>Sub-Saharian Africa</v>
      </c>
      <c r="M41" s="39">
        <v>1</v>
      </c>
    </row>
    <row r="42" spans="1:13" ht="17" hidden="1" x14ac:dyDescent="0.2">
      <c r="A42" s="41" t="s">
        <v>159</v>
      </c>
      <c r="B42" s="42" t="s">
        <v>105</v>
      </c>
      <c r="C42" s="43">
        <f t="shared" si="0"/>
        <v>0</v>
      </c>
      <c r="D42" s="39" t="str">
        <f t="shared" si="1"/>
        <v>North America</v>
      </c>
      <c r="E42" s="39">
        <v>1</v>
      </c>
    </row>
    <row r="43" spans="1:13" ht="17" hidden="1" x14ac:dyDescent="0.2">
      <c r="A43" s="41" t="s">
        <v>106</v>
      </c>
      <c r="B43" s="42" t="s">
        <v>105</v>
      </c>
      <c r="C43" s="43">
        <f t="shared" si="0"/>
        <v>0</v>
      </c>
      <c r="D43" s="39" t="str">
        <f t="shared" si="1"/>
        <v>Latin America</v>
      </c>
      <c r="F43" s="39">
        <v>1</v>
      </c>
    </row>
    <row r="44" spans="1:13" ht="17" hidden="1" x14ac:dyDescent="0.2">
      <c r="A44" s="41" t="s">
        <v>264</v>
      </c>
      <c r="B44" s="42">
        <v>242</v>
      </c>
      <c r="C44" s="43">
        <f t="shared" si="0"/>
        <v>4.0965145601469058E-5</v>
      </c>
      <c r="D44" s="39" t="str">
        <f t="shared" si="1"/>
        <v>Sub-Saharian Africa</v>
      </c>
      <c r="M44" s="39">
        <v>1</v>
      </c>
    </row>
    <row r="45" spans="1:13" ht="17" hidden="1" x14ac:dyDescent="0.2">
      <c r="A45" s="41" t="s">
        <v>254</v>
      </c>
      <c r="B45" s="42">
        <v>572</v>
      </c>
      <c r="C45" s="43">
        <f t="shared" si="0"/>
        <v>9.6826707785290498E-5</v>
      </c>
      <c r="D45" s="39" t="str">
        <f t="shared" si="1"/>
        <v>Sub-Saharian Africa</v>
      </c>
      <c r="M45" s="39">
        <v>1</v>
      </c>
    </row>
    <row r="46" spans="1:13" ht="17" hidden="1" x14ac:dyDescent="0.2">
      <c r="A46" s="41" t="s">
        <v>329</v>
      </c>
      <c r="B46" s="42" t="s">
        <v>105</v>
      </c>
      <c r="C46" s="43">
        <f t="shared" si="0"/>
        <v>0</v>
      </c>
      <c r="D46" s="39" t="str">
        <f t="shared" si="1"/>
        <v>West Europe</v>
      </c>
      <c r="I46" s="39">
        <v>1</v>
      </c>
    </row>
    <row r="47" spans="1:13" ht="17" hidden="1" x14ac:dyDescent="0.2">
      <c r="A47" s="41" t="s">
        <v>173</v>
      </c>
      <c r="B47" s="42">
        <v>12645</v>
      </c>
      <c r="C47" s="43">
        <f t="shared" si="0"/>
        <v>2.1405134964073399E-3</v>
      </c>
      <c r="D47" s="39" t="str">
        <f t="shared" si="1"/>
        <v>Latin America</v>
      </c>
      <c r="F47" s="39">
        <v>1</v>
      </c>
    </row>
    <row r="48" spans="1:13" ht="17" hidden="1" x14ac:dyDescent="0.2">
      <c r="A48" s="41" t="s">
        <v>127</v>
      </c>
      <c r="B48" s="42">
        <v>203959</v>
      </c>
      <c r="C48" s="43">
        <f t="shared" si="0"/>
        <v>3.4525661701363751E-2</v>
      </c>
      <c r="D48" s="39" t="str">
        <f t="shared" si="1"/>
        <v>Asia</v>
      </c>
      <c r="G48" s="39">
        <v>1</v>
      </c>
    </row>
    <row r="49" spans="1:13" ht="17" hidden="1" x14ac:dyDescent="0.2">
      <c r="A49" s="41" t="s">
        <v>330</v>
      </c>
      <c r="B49" s="42" t="s">
        <v>105</v>
      </c>
      <c r="C49" s="43">
        <f t="shared" si="0"/>
        <v>0</v>
      </c>
      <c r="D49" s="39" t="str">
        <f t="shared" si="1"/>
        <v>Asia</v>
      </c>
      <c r="G49" s="39">
        <v>1</v>
      </c>
    </row>
    <row r="50" spans="1:13" ht="17" hidden="1" x14ac:dyDescent="0.2">
      <c r="A50" s="41" t="s">
        <v>331</v>
      </c>
      <c r="B50" s="42" t="s">
        <v>105</v>
      </c>
      <c r="C50" s="43">
        <f t="shared" si="0"/>
        <v>0</v>
      </c>
      <c r="D50" s="39" t="str">
        <f t="shared" si="1"/>
        <v>Asia</v>
      </c>
      <c r="G50" s="39">
        <v>1</v>
      </c>
    </row>
    <row r="51" spans="1:13" ht="17" hidden="1" x14ac:dyDescent="0.2">
      <c r="A51" s="41" t="s">
        <v>152</v>
      </c>
      <c r="B51" s="42">
        <v>40227</v>
      </c>
      <c r="C51" s="43">
        <f t="shared" si="0"/>
        <v>6.8095244302078337E-3</v>
      </c>
      <c r="D51" s="39" t="str">
        <f t="shared" si="1"/>
        <v>Latin America</v>
      </c>
      <c r="F51" s="39">
        <v>1</v>
      </c>
    </row>
    <row r="52" spans="1:13" ht="17" hidden="1" x14ac:dyDescent="0.2">
      <c r="A52" s="41" t="s">
        <v>296</v>
      </c>
      <c r="B52" s="42">
        <v>37</v>
      </c>
      <c r="C52" s="43">
        <f t="shared" si="0"/>
        <v>6.2632660630345251E-6</v>
      </c>
      <c r="D52" s="39" t="str">
        <f t="shared" si="1"/>
        <v>Sub-Saharian Africa</v>
      </c>
      <c r="M52" s="39">
        <v>1</v>
      </c>
    </row>
    <row r="53" spans="1:13" ht="17" hidden="1" x14ac:dyDescent="0.2">
      <c r="A53" s="41" t="s">
        <v>208</v>
      </c>
      <c r="B53" s="42">
        <v>3444</v>
      </c>
      <c r="C53" s="43">
        <f t="shared" si="0"/>
        <v>5.8299157624570018E-4</v>
      </c>
      <c r="D53" s="39" t="str">
        <f t="shared" si="1"/>
        <v>Sub-Saharian Africa</v>
      </c>
      <c r="M53" s="39">
        <v>1</v>
      </c>
    </row>
    <row r="54" spans="1:13" ht="17" hidden="1" x14ac:dyDescent="0.2">
      <c r="A54" s="41" t="s">
        <v>107</v>
      </c>
      <c r="B54" s="42" t="s">
        <v>105</v>
      </c>
      <c r="C54" s="43">
        <f t="shared" si="0"/>
        <v>0</v>
      </c>
      <c r="D54" s="39" t="b">
        <f t="shared" si="1"/>
        <v>0</v>
      </c>
    </row>
    <row r="55" spans="1:13" ht="17" hidden="1" x14ac:dyDescent="0.2">
      <c r="A55" s="41" t="s">
        <v>228</v>
      </c>
      <c r="B55" s="42">
        <v>1534</v>
      </c>
      <c r="C55" s="43">
        <f t="shared" si="0"/>
        <v>2.5967162542418813E-4</v>
      </c>
      <c r="D55" s="39" t="str">
        <f t="shared" si="1"/>
        <v>Latin America</v>
      </c>
      <c r="F55" s="39">
        <v>1</v>
      </c>
    </row>
    <row r="56" spans="1:13" ht="17" hidden="1" x14ac:dyDescent="0.2">
      <c r="A56" s="41" t="s">
        <v>158</v>
      </c>
      <c r="B56" s="42">
        <v>26004</v>
      </c>
      <c r="C56" s="43">
        <f t="shared" si="0"/>
        <v>4.4018911000851292E-3</v>
      </c>
      <c r="D56" s="39" t="str">
        <f t="shared" si="1"/>
        <v>Sub-Saharian Africa</v>
      </c>
      <c r="M56" s="39">
        <v>1</v>
      </c>
    </row>
    <row r="57" spans="1:13" ht="17" hidden="1" x14ac:dyDescent="0.2">
      <c r="A57" s="41" t="s">
        <v>160</v>
      </c>
      <c r="B57" s="42">
        <v>25143</v>
      </c>
      <c r="C57" s="43">
        <f t="shared" si="0"/>
        <v>4.2561432060237046E-3</v>
      </c>
      <c r="D57" s="39" t="str">
        <f t="shared" si="1"/>
        <v>East Europe</v>
      </c>
      <c r="J57" s="39">
        <v>1</v>
      </c>
    </row>
    <row r="58" spans="1:13" ht="17" hidden="1" x14ac:dyDescent="0.2">
      <c r="A58" s="41" t="s">
        <v>153</v>
      </c>
      <c r="B58" s="42">
        <v>34057</v>
      </c>
      <c r="C58" s="43">
        <f t="shared" si="0"/>
        <v>5.7650824948315355E-3</v>
      </c>
      <c r="D58" s="39" t="str">
        <f t="shared" si="1"/>
        <v>Latin America</v>
      </c>
      <c r="F58" s="39">
        <v>1</v>
      </c>
    </row>
    <row r="59" spans="1:13" ht="17" hidden="1" x14ac:dyDescent="0.2">
      <c r="A59" s="41" t="s">
        <v>332</v>
      </c>
      <c r="B59" s="42" t="s">
        <v>105</v>
      </c>
      <c r="C59" s="43">
        <f t="shared" si="0"/>
        <v>0</v>
      </c>
      <c r="D59" s="39" t="str">
        <f t="shared" si="1"/>
        <v>Latin America</v>
      </c>
      <c r="F59" s="39">
        <v>1</v>
      </c>
    </row>
    <row r="60" spans="1:13" ht="17" x14ac:dyDescent="0.2">
      <c r="A60" s="41" t="s">
        <v>253</v>
      </c>
      <c r="B60" s="42">
        <v>661</v>
      </c>
      <c r="C60" s="43">
        <f t="shared" si="0"/>
        <v>1.1189240182880598E-4</v>
      </c>
      <c r="D60" s="39" t="str">
        <f t="shared" si="1"/>
        <v>Middle-East</v>
      </c>
      <c r="H60" s="39">
        <v>1</v>
      </c>
    </row>
    <row r="61" spans="1:13" ht="17" hidden="1" x14ac:dyDescent="0.2">
      <c r="A61" s="41" t="s">
        <v>180</v>
      </c>
      <c r="B61" s="42">
        <v>10586</v>
      </c>
      <c r="C61" s="43">
        <f t="shared" si="0"/>
        <v>1.7919712038725266E-3</v>
      </c>
      <c r="D61" s="39" t="str">
        <f t="shared" si="1"/>
        <v>East Europe</v>
      </c>
      <c r="J61" s="39">
        <v>1</v>
      </c>
    </row>
    <row r="62" spans="1:13" ht="17" hidden="1" x14ac:dyDescent="0.2">
      <c r="A62" s="41" t="s">
        <v>278</v>
      </c>
      <c r="B62" s="42">
        <v>127</v>
      </c>
      <c r="C62" s="43">
        <f t="shared" si="0"/>
        <v>2.1498237567713101E-5</v>
      </c>
      <c r="D62" s="39" t="str">
        <f t="shared" si="1"/>
        <v>Asia</v>
      </c>
      <c r="G62" s="39">
        <v>1</v>
      </c>
    </row>
    <row r="63" spans="1:13" ht="17" hidden="1" x14ac:dyDescent="0.2">
      <c r="A63" s="41" t="s">
        <v>191</v>
      </c>
      <c r="B63" s="42">
        <v>6194</v>
      </c>
      <c r="C63" s="43">
        <f t="shared" si="0"/>
        <v>1.0485045944442122E-3</v>
      </c>
      <c r="D63" s="39" t="str">
        <f t="shared" si="1"/>
        <v>Sub-Saharian Africa</v>
      </c>
      <c r="M63" s="39">
        <v>1</v>
      </c>
    </row>
    <row r="64" spans="1:13" ht="17" hidden="1" x14ac:dyDescent="0.2">
      <c r="A64" s="41" t="s">
        <v>209</v>
      </c>
      <c r="B64" s="42">
        <v>3294</v>
      </c>
      <c r="C64" s="43">
        <f t="shared" si="0"/>
        <v>5.5759995707123583E-4</v>
      </c>
      <c r="D64" s="39" t="str">
        <f t="shared" si="1"/>
        <v>West Europe</v>
      </c>
      <c r="I64" s="39">
        <v>1</v>
      </c>
    </row>
    <row r="65" spans="1:13" ht="17" hidden="1" x14ac:dyDescent="0.2">
      <c r="A65" s="41" t="s">
        <v>279</v>
      </c>
      <c r="B65" s="42">
        <v>90</v>
      </c>
      <c r="C65" s="43">
        <f t="shared" si="0"/>
        <v>1.5234971504678576E-5</v>
      </c>
      <c r="D65" s="39" t="str">
        <f t="shared" si="1"/>
        <v>Sub-Saharian Africa</v>
      </c>
      <c r="M65" s="39">
        <v>1</v>
      </c>
    </row>
    <row r="66" spans="1:13" ht="17" hidden="1" x14ac:dyDescent="0.2">
      <c r="A66" s="41" t="s">
        <v>261</v>
      </c>
      <c r="B66" s="42">
        <v>342</v>
      </c>
      <c r="C66" s="43">
        <f t="shared" si="0"/>
        <v>5.7892891717778584E-5</v>
      </c>
      <c r="D66" s="39" t="str">
        <f t="shared" si="1"/>
        <v>Latin America</v>
      </c>
      <c r="F66" s="39">
        <v>1</v>
      </c>
    </row>
    <row r="67" spans="1:13" ht="17" hidden="1" x14ac:dyDescent="0.2">
      <c r="A67" s="41" t="s">
        <v>151</v>
      </c>
      <c r="B67" s="42">
        <v>43012</v>
      </c>
      <c r="C67" s="43">
        <f t="shared" ref="C67:C130" si="2">IF(B67="..",0,B67/$B$2)</f>
        <v>7.2809621595470537E-3</v>
      </c>
      <c r="D67" s="39" t="str">
        <f t="shared" ref="D67:D130" si="3">IF(E67=1,$E$1,IF(F67=1,$F$1,IF(G67=1,$G$1,IF(H67=1,$H$1,IF(I67=1,$I$1,IF(J67=1,$J$1,IF(K67=1,$K$1,IF(L67=1,$L$1,IF(M67=1,$M$1)))))))))</f>
        <v>Latin America</v>
      </c>
      <c r="F67" s="39">
        <v>1</v>
      </c>
    </row>
    <row r="68" spans="1:13" ht="17" hidden="1" x14ac:dyDescent="0.2">
      <c r="A68" s="41" t="s">
        <v>140</v>
      </c>
      <c r="B68" s="42">
        <v>89882</v>
      </c>
      <c r="C68" s="43">
        <f t="shared" si="2"/>
        <v>1.5214996764261329E-2</v>
      </c>
      <c r="D68" s="39" t="str">
        <f t="shared" si="3"/>
        <v>Latin America</v>
      </c>
      <c r="F68" s="39">
        <v>1</v>
      </c>
    </row>
    <row r="69" spans="1:13" ht="17" x14ac:dyDescent="0.2">
      <c r="A69" s="41" t="s">
        <v>133</v>
      </c>
      <c r="B69" s="42">
        <v>110398</v>
      </c>
      <c r="C69" s="43">
        <f t="shared" si="2"/>
        <v>1.8687893157483391E-2</v>
      </c>
      <c r="D69" s="39" t="str">
        <f t="shared" si="3"/>
        <v>Middle-East</v>
      </c>
      <c r="H69" s="39">
        <v>1</v>
      </c>
    </row>
    <row r="70" spans="1:13" ht="17" hidden="1" x14ac:dyDescent="0.2">
      <c r="A70" s="41" t="s">
        <v>169</v>
      </c>
      <c r="B70" s="42">
        <v>12683</v>
      </c>
      <c r="C70" s="43">
        <f t="shared" si="2"/>
        <v>2.1469460399315375E-3</v>
      </c>
      <c r="D70" s="39" t="str">
        <f t="shared" si="3"/>
        <v>Latin America</v>
      </c>
      <c r="F70" s="39">
        <v>1</v>
      </c>
    </row>
    <row r="71" spans="1:13" ht="17" hidden="1" x14ac:dyDescent="0.2">
      <c r="A71" s="41" t="s">
        <v>272</v>
      </c>
      <c r="B71" s="42">
        <v>123</v>
      </c>
      <c r="C71" s="43">
        <f t="shared" si="2"/>
        <v>2.0821127723060721E-5</v>
      </c>
      <c r="D71" s="39" t="str">
        <f t="shared" si="3"/>
        <v>Sub-Saharian Africa</v>
      </c>
      <c r="M71" s="39">
        <v>1</v>
      </c>
    </row>
    <row r="72" spans="1:13" ht="17" hidden="1" x14ac:dyDescent="0.2">
      <c r="A72" s="41" t="s">
        <v>172</v>
      </c>
      <c r="B72" s="42">
        <v>13832</v>
      </c>
      <c r="C72" s="43">
        <f t="shared" si="2"/>
        <v>2.3414458428079338E-3</v>
      </c>
      <c r="D72" s="39" t="str">
        <f t="shared" si="3"/>
        <v>Sub-Saharian Africa</v>
      </c>
      <c r="M72" s="39">
        <v>1</v>
      </c>
    </row>
    <row r="73" spans="1:13" ht="17" hidden="1" x14ac:dyDescent="0.2">
      <c r="A73" s="41" t="s">
        <v>230</v>
      </c>
      <c r="B73" s="42">
        <v>1406</v>
      </c>
      <c r="C73" s="43">
        <f t="shared" si="2"/>
        <v>2.3800411039531197E-4</v>
      </c>
      <c r="D73" s="39" t="str">
        <f t="shared" si="3"/>
        <v>East Europe</v>
      </c>
      <c r="J73" s="39">
        <v>1</v>
      </c>
    </row>
    <row r="74" spans="1:13" ht="17" hidden="1" x14ac:dyDescent="0.2">
      <c r="A74" s="41" t="s">
        <v>157</v>
      </c>
      <c r="B74" s="42">
        <v>30935</v>
      </c>
      <c r="C74" s="43">
        <f t="shared" si="2"/>
        <v>5.2365982610803521E-3</v>
      </c>
      <c r="D74" s="39" t="str">
        <f t="shared" si="3"/>
        <v>Sub-Saharian Africa</v>
      </c>
      <c r="M74" s="39">
        <v>1</v>
      </c>
    </row>
    <row r="75" spans="1:13" ht="17" hidden="1" x14ac:dyDescent="0.2">
      <c r="A75" s="41" t="s">
        <v>333</v>
      </c>
      <c r="B75" s="42" t="s">
        <v>105</v>
      </c>
      <c r="C75" s="43">
        <f t="shared" si="2"/>
        <v>0</v>
      </c>
      <c r="D75" s="39" t="str">
        <f t="shared" si="3"/>
        <v>West Europe</v>
      </c>
      <c r="I75" s="39">
        <v>1</v>
      </c>
    </row>
    <row r="76" spans="1:13" ht="17" hidden="1" x14ac:dyDescent="0.2">
      <c r="A76" s="41" t="s">
        <v>334</v>
      </c>
      <c r="B76" s="42" t="s">
        <v>105</v>
      </c>
      <c r="C76" s="43">
        <f t="shared" si="2"/>
        <v>0</v>
      </c>
      <c r="D76" s="39" t="str">
        <f t="shared" si="3"/>
        <v>Latin America</v>
      </c>
      <c r="F76" s="39">
        <v>1</v>
      </c>
    </row>
    <row r="77" spans="1:13" ht="17" hidden="1" x14ac:dyDescent="0.2">
      <c r="A77" s="41" t="s">
        <v>289</v>
      </c>
      <c r="B77" s="42">
        <v>44</v>
      </c>
      <c r="C77" s="43">
        <f t="shared" si="2"/>
        <v>7.448208291176192E-6</v>
      </c>
      <c r="D77" s="39" t="str">
        <f t="shared" si="3"/>
        <v>Oceania</v>
      </c>
      <c r="K77" s="39">
        <v>1</v>
      </c>
    </row>
    <row r="78" spans="1:13" ht="17" hidden="1" x14ac:dyDescent="0.2">
      <c r="A78" s="41" t="s">
        <v>89</v>
      </c>
      <c r="B78" s="42">
        <v>2876</v>
      </c>
      <c r="C78" s="43">
        <f t="shared" si="2"/>
        <v>4.8684197830506202E-4</v>
      </c>
      <c r="D78" s="39" t="str">
        <f t="shared" si="3"/>
        <v>West Europe</v>
      </c>
      <c r="I78" s="39">
        <v>1</v>
      </c>
    </row>
    <row r="79" spans="1:13" ht="17" hidden="1" x14ac:dyDescent="0.2">
      <c r="A79" s="41" t="s">
        <v>27</v>
      </c>
      <c r="B79" s="42">
        <v>136767</v>
      </c>
      <c r="C79" s="43">
        <f t="shared" si="2"/>
        <v>2.3151570530893052E-2</v>
      </c>
      <c r="D79" s="39" t="str">
        <f t="shared" si="3"/>
        <v>West Europe</v>
      </c>
      <c r="I79" s="39">
        <v>1</v>
      </c>
    </row>
    <row r="80" spans="1:13" ht="17" hidden="1" x14ac:dyDescent="0.2">
      <c r="A80" s="41" t="s">
        <v>111</v>
      </c>
      <c r="B80" s="42" t="s">
        <v>105</v>
      </c>
      <c r="C80" s="43">
        <f t="shared" si="2"/>
        <v>0</v>
      </c>
      <c r="D80" s="39" t="str">
        <f t="shared" si="3"/>
        <v>Latin America</v>
      </c>
      <c r="F80" s="39">
        <v>1</v>
      </c>
    </row>
    <row r="81" spans="1:13" ht="17" hidden="1" x14ac:dyDescent="0.2">
      <c r="A81" s="41" t="s">
        <v>335</v>
      </c>
      <c r="B81" s="42" t="s">
        <v>105</v>
      </c>
      <c r="C81" s="43">
        <f t="shared" si="2"/>
        <v>0</v>
      </c>
      <c r="D81" s="39" t="str">
        <f t="shared" si="3"/>
        <v>Oceania</v>
      </c>
      <c r="K81" s="39">
        <v>1</v>
      </c>
    </row>
    <row r="82" spans="1:13" ht="17" hidden="1" x14ac:dyDescent="0.2">
      <c r="A82" s="41" t="s">
        <v>257</v>
      </c>
      <c r="B82" s="42">
        <v>390</v>
      </c>
      <c r="C82" s="43">
        <f t="shared" si="2"/>
        <v>6.6018209853607165E-5</v>
      </c>
      <c r="D82" s="39" t="str">
        <f t="shared" si="3"/>
        <v>Sub-Saharian Africa</v>
      </c>
      <c r="M82" s="39">
        <v>1</v>
      </c>
    </row>
    <row r="83" spans="1:13" ht="17" hidden="1" x14ac:dyDescent="0.2">
      <c r="A83" s="41" t="s">
        <v>186</v>
      </c>
      <c r="B83" s="42">
        <v>1541</v>
      </c>
      <c r="C83" s="43">
        <f t="shared" si="2"/>
        <v>2.6085656765232983E-4</v>
      </c>
      <c r="D83" s="39" t="str">
        <f t="shared" si="3"/>
        <v>Sub-Saharian Africa</v>
      </c>
      <c r="M83" s="39">
        <v>1</v>
      </c>
    </row>
    <row r="84" spans="1:13" ht="17" hidden="1" x14ac:dyDescent="0.2">
      <c r="A84" s="41" t="s">
        <v>168</v>
      </c>
      <c r="B84" s="42">
        <v>12441</v>
      </c>
      <c r="C84" s="43">
        <f t="shared" si="2"/>
        <v>2.1059808943300683E-3</v>
      </c>
      <c r="D84" s="39" t="str">
        <f t="shared" si="3"/>
        <v>East Europe</v>
      </c>
      <c r="J84" s="39">
        <v>1</v>
      </c>
    </row>
    <row r="85" spans="1:13" ht="17" hidden="1" x14ac:dyDescent="0.2">
      <c r="A85" s="41" t="s">
        <v>81</v>
      </c>
      <c r="B85" s="42">
        <v>223883</v>
      </c>
      <c r="C85" s="43">
        <f t="shared" si="2"/>
        <v>3.7898345837577257E-2</v>
      </c>
      <c r="D85" s="39" t="str">
        <f t="shared" si="3"/>
        <v>West Europe</v>
      </c>
      <c r="I85" s="39">
        <v>1</v>
      </c>
    </row>
    <row r="86" spans="1:13" ht="17" hidden="1" x14ac:dyDescent="0.2">
      <c r="A86" s="41" t="s">
        <v>148</v>
      </c>
      <c r="B86" s="42">
        <v>47366</v>
      </c>
      <c r="C86" s="43">
        <f t="shared" si="2"/>
        <v>8.0179962254511711E-3</v>
      </c>
      <c r="D86" s="39" t="str">
        <f t="shared" si="3"/>
        <v>Sub-Saharian Africa</v>
      </c>
      <c r="M86" s="39">
        <v>1</v>
      </c>
    </row>
    <row r="87" spans="1:13" ht="17" hidden="1" x14ac:dyDescent="0.2">
      <c r="A87" s="41" t="s">
        <v>336</v>
      </c>
      <c r="B87" s="42" t="s">
        <v>105</v>
      </c>
      <c r="C87" s="43">
        <f t="shared" si="2"/>
        <v>0</v>
      </c>
      <c r="D87" s="39" t="str">
        <f t="shared" si="3"/>
        <v>West Europe</v>
      </c>
      <c r="I87" s="39">
        <v>1</v>
      </c>
    </row>
    <row r="88" spans="1:13" ht="17" hidden="1" x14ac:dyDescent="0.2">
      <c r="A88" s="41" t="s">
        <v>164</v>
      </c>
      <c r="B88" s="42">
        <v>17711</v>
      </c>
      <c r="C88" s="43">
        <f t="shared" si="2"/>
        <v>2.9980731146595804E-3</v>
      </c>
      <c r="D88" s="39" t="str">
        <f t="shared" si="3"/>
        <v>West Europe</v>
      </c>
      <c r="I88" s="39">
        <v>1</v>
      </c>
    </row>
    <row r="89" spans="1:13" ht="17" hidden="1" x14ac:dyDescent="0.2">
      <c r="A89" s="41" t="s">
        <v>337</v>
      </c>
      <c r="B89" s="42" t="s">
        <v>105</v>
      </c>
      <c r="C89" s="43">
        <f t="shared" si="2"/>
        <v>0</v>
      </c>
      <c r="D89" s="39" t="str">
        <f t="shared" si="3"/>
        <v>North America</v>
      </c>
      <c r="E89" s="39">
        <v>1</v>
      </c>
    </row>
    <row r="90" spans="1:13" ht="17" hidden="1" x14ac:dyDescent="0.2">
      <c r="A90" s="41" t="s">
        <v>304</v>
      </c>
      <c r="B90" s="42">
        <v>16</v>
      </c>
      <c r="C90" s="43">
        <f t="shared" si="2"/>
        <v>2.7084393786095246E-6</v>
      </c>
      <c r="D90" s="39" t="str">
        <f t="shared" si="3"/>
        <v>Latin America</v>
      </c>
      <c r="F90" s="39">
        <v>1</v>
      </c>
    </row>
    <row r="91" spans="1:13" ht="17" hidden="1" x14ac:dyDescent="0.2">
      <c r="A91" s="41" t="s">
        <v>338</v>
      </c>
      <c r="B91" s="42" t="s">
        <v>105</v>
      </c>
      <c r="C91" s="43">
        <f t="shared" si="2"/>
        <v>0</v>
      </c>
      <c r="D91" s="39" t="str">
        <f t="shared" si="3"/>
        <v>Latin America</v>
      </c>
      <c r="F91" s="39">
        <v>1</v>
      </c>
    </row>
    <row r="92" spans="1:13" ht="17" hidden="1" x14ac:dyDescent="0.2">
      <c r="A92" s="41" t="s">
        <v>112</v>
      </c>
      <c r="B92" s="42" t="s">
        <v>105</v>
      </c>
      <c r="C92" s="43">
        <f t="shared" si="2"/>
        <v>0</v>
      </c>
      <c r="D92" s="39" t="str">
        <f t="shared" si="3"/>
        <v>Oceania</v>
      </c>
      <c r="K92" s="39">
        <v>1</v>
      </c>
    </row>
    <row r="93" spans="1:13" ht="17" hidden="1" x14ac:dyDescent="0.2">
      <c r="A93" s="41" t="s">
        <v>218</v>
      </c>
      <c r="B93" s="42">
        <v>2172</v>
      </c>
      <c r="C93" s="43">
        <f t="shared" si="2"/>
        <v>3.6767064564624297E-4</v>
      </c>
      <c r="D93" s="39" t="str">
        <f t="shared" si="3"/>
        <v>Latin America</v>
      </c>
      <c r="F93" s="39">
        <v>1</v>
      </c>
    </row>
    <row r="94" spans="1:13" ht="17" hidden="1" x14ac:dyDescent="0.2">
      <c r="A94" s="41" t="s">
        <v>197</v>
      </c>
      <c r="B94" s="42">
        <v>3967</v>
      </c>
      <c r="C94" s="43">
        <f t="shared" si="2"/>
        <v>6.7152368843399898E-4</v>
      </c>
      <c r="D94" s="39" t="str">
        <f t="shared" si="3"/>
        <v>Sub-Saharian Africa</v>
      </c>
      <c r="M94" s="39">
        <v>1</v>
      </c>
    </row>
    <row r="95" spans="1:13" ht="17" hidden="1" x14ac:dyDescent="0.2">
      <c r="A95" s="41" t="s">
        <v>234</v>
      </c>
      <c r="B95" s="42">
        <v>795</v>
      </c>
      <c r="C95" s="43">
        <f t="shared" si="2"/>
        <v>1.3457558162466074E-4</v>
      </c>
      <c r="D95" s="39" t="str">
        <f t="shared" si="3"/>
        <v>Sub-Saharian Africa</v>
      </c>
      <c r="M95" s="39">
        <v>1</v>
      </c>
    </row>
    <row r="96" spans="1:13" ht="17" hidden="1" x14ac:dyDescent="0.2">
      <c r="A96" s="41" t="s">
        <v>280</v>
      </c>
      <c r="B96" s="42">
        <v>75</v>
      </c>
      <c r="C96" s="43">
        <f t="shared" si="2"/>
        <v>1.2695809587232146E-5</v>
      </c>
      <c r="D96" s="39" t="str">
        <f t="shared" si="3"/>
        <v>Latin America</v>
      </c>
      <c r="F96" s="39">
        <v>1</v>
      </c>
    </row>
    <row r="97" spans="1:10" ht="17" hidden="1" x14ac:dyDescent="0.2">
      <c r="A97" s="41" t="s">
        <v>249</v>
      </c>
      <c r="B97" s="42">
        <v>715</v>
      </c>
      <c r="C97" s="43">
        <f t="shared" si="2"/>
        <v>1.2103338473161312E-4</v>
      </c>
      <c r="D97" s="39" t="str">
        <f t="shared" si="3"/>
        <v>Latin America</v>
      </c>
      <c r="F97" s="39">
        <v>1</v>
      </c>
    </row>
    <row r="98" spans="1:10" ht="17" hidden="1" x14ac:dyDescent="0.2">
      <c r="A98" s="41" t="s">
        <v>339</v>
      </c>
      <c r="B98" s="42">
        <v>181</v>
      </c>
      <c r="C98" s="43">
        <f t="shared" si="2"/>
        <v>3.0639220470520247E-5</v>
      </c>
      <c r="D98" s="39" t="str">
        <f t="shared" si="3"/>
        <v>West Europe</v>
      </c>
      <c r="I98" s="39">
        <v>1</v>
      </c>
    </row>
    <row r="99" spans="1:10" ht="17" hidden="1" x14ac:dyDescent="0.2">
      <c r="A99" s="41" t="s">
        <v>213</v>
      </c>
      <c r="B99" s="42">
        <v>2363</v>
      </c>
      <c r="C99" s="43">
        <f t="shared" si="2"/>
        <v>4.0000264072839417E-4</v>
      </c>
      <c r="D99" s="39" t="str">
        <f t="shared" si="3"/>
        <v>Latin America</v>
      </c>
      <c r="F99" s="39">
        <v>1</v>
      </c>
    </row>
    <row r="100" spans="1:10" ht="17" hidden="1" x14ac:dyDescent="0.2">
      <c r="A100" s="41" t="s">
        <v>170</v>
      </c>
      <c r="B100" s="42">
        <v>13115</v>
      </c>
      <c r="C100" s="43">
        <f t="shared" si="2"/>
        <v>2.2200739031539947E-3</v>
      </c>
      <c r="D100" s="39" t="str">
        <f t="shared" si="3"/>
        <v>East Europe</v>
      </c>
      <c r="J100" s="39">
        <v>1</v>
      </c>
    </row>
    <row r="101" spans="1:10" ht="17" hidden="1" x14ac:dyDescent="0.2">
      <c r="A101" s="41" t="s">
        <v>268</v>
      </c>
      <c r="B101" s="42">
        <v>210</v>
      </c>
      <c r="C101" s="43">
        <f t="shared" si="2"/>
        <v>3.554826684425001E-5</v>
      </c>
      <c r="D101" s="39" t="str">
        <f t="shared" si="3"/>
        <v>East Europe</v>
      </c>
      <c r="J101" s="39">
        <v>1</v>
      </c>
    </row>
    <row r="102" spans="1:10" ht="17" hidden="1" x14ac:dyDescent="0.2">
      <c r="A102" s="41" t="s">
        <v>129</v>
      </c>
      <c r="B102" s="42">
        <v>138802</v>
      </c>
      <c r="C102" s="43">
        <f t="shared" si="2"/>
        <v>2.349605016435995E-2</v>
      </c>
      <c r="D102" s="39" t="str">
        <f t="shared" si="3"/>
        <v>Asia</v>
      </c>
      <c r="G102" s="39">
        <v>1</v>
      </c>
    </row>
    <row r="103" spans="1:10" ht="17" hidden="1" x14ac:dyDescent="0.2">
      <c r="A103" s="41" t="s">
        <v>207</v>
      </c>
      <c r="B103" s="42">
        <v>3214</v>
      </c>
      <c r="C103" s="43">
        <f t="shared" si="2"/>
        <v>5.4405776017818822E-4</v>
      </c>
      <c r="D103" s="39" t="str">
        <f t="shared" si="3"/>
        <v>Asia</v>
      </c>
      <c r="G103" s="39">
        <v>1</v>
      </c>
    </row>
    <row r="104" spans="1:10" ht="17" x14ac:dyDescent="0.2">
      <c r="A104" s="41" t="s">
        <v>340</v>
      </c>
      <c r="B104" s="42">
        <v>14686</v>
      </c>
      <c r="C104" s="43">
        <f t="shared" si="2"/>
        <v>2.4860087946412175E-3</v>
      </c>
      <c r="D104" s="39" t="str">
        <f t="shared" si="3"/>
        <v>Middle-East</v>
      </c>
      <c r="H104" s="39">
        <v>1</v>
      </c>
    </row>
    <row r="105" spans="1:10" ht="17" x14ac:dyDescent="0.2">
      <c r="A105" s="41" t="s">
        <v>201</v>
      </c>
      <c r="B105" s="42">
        <v>3957</v>
      </c>
      <c r="C105" s="43">
        <f t="shared" si="2"/>
        <v>6.6983091382236798E-4</v>
      </c>
      <c r="D105" s="39" t="str">
        <f t="shared" si="3"/>
        <v>Middle-East</v>
      </c>
      <c r="H105" s="39">
        <v>1</v>
      </c>
    </row>
    <row r="106" spans="1:10" ht="17" hidden="1" x14ac:dyDescent="0.2">
      <c r="A106" s="41" t="s">
        <v>205</v>
      </c>
      <c r="B106" s="42">
        <v>3692</v>
      </c>
      <c r="C106" s="43">
        <f t="shared" si="2"/>
        <v>6.2497238661414782E-4</v>
      </c>
      <c r="D106" s="39" t="str">
        <f t="shared" si="3"/>
        <v>West Europe</v>
      </c>
      <c r="I106" s="39">
        <v>1</v>
      </c>
    </row>
    <row r="107" spans="1:10" ht="17" hidden="1" x14ac:dyDescent="0.2">
      <c r="A107" s="41" t="s">
        <v>341</v>
      </c>
      <c r="B107" s="42" t="s">
        <v>105</v>
      </c>
      <c r="C107" s="43">
        <f t="shared" si="2"/>
        <v>0</v>
      </c>
      <c r="D107" s="39" t="str">
        <f t="shared" si="3"/>
        <v>West Europe</v>
      </c>
      <c r="I107" s="39">
        <v>1</v>
      </c>
    </row>
    <row r="108" spans="1:10" ht="17" x14ac:dyDescent="0.2">
      <c r="A108" s="41" t="s">
        <v>204</v>
      </c>
      <c r="B108" s="42">
        <v>3951</v>
      </c>
      <c r="C108" s="43">
        <f t="shared" si="2"/>
        <v>6.688152490553895E-4</v>
      </c>
      <c r="D108" s="39" t="str">
        <f t="shared" si="3"/>
        <v>Middle-East</v>
      </c>
      <c r="H108" s="39">
        <v>1</v>
      </c>
    </row>
    <row r="109" spans="1:10" ht="17" hidden="1" x14ac:dyDescent="0.2">
      <c r="A109" s="41" t="s">
        <v>28</v>
      </c>
      <c r="B109" s="42" t="s">
        <v>105</v>
      </c>
      <c r="C109" s="43">
        <f t="shared" si="2"/>
        <v>0</v>
      </c>
      <c r="D109" s="39" t="str">
        <f t="shared" si="3"/>
        <v>West Europe</v>
      </c>
      <c r="I109" s="39">
        <v>1</v>
      </c>
    </row>
    <row r="110" spans="1:10" ht="17" hidden="1" x14ac:dyDescent="0.2">
      <c r="A110" s="41" t="s">
        <v>260</v>
      </c>
      <c r="B110" s="42">
        <v>352</v>
      </c>
      <c r="C110" s="43">
        <f t="shared" si="2"/>
        <v>5.9585666329409536E-5</v>
      </c>
      <c r="D110" s="39" t="str">
        <f t="shared" si="3"/>
        <v>Latin America</v>
      </c>
      <c r="F110" s="39">
        <v>1</v>
      </c>
    </row>
    <row r="111" spans="1:10" ht="17" hidden="1" x14ac:dyDescent="0.2">
      <c r="A111" s="41" t="s">
        <v>185</v>
      </c>
      <c r="B111" s="42">
        <v>8430</v>
      </c>
      <c r="C111" s="43">
        <f t="shared" si="2"/>
        <v>1.4270089976048932E-3</v>
      </c>
      <c r="D111" s="39" t="str">
        <f t="shared" si="3"/>
        <v>Asia</v>
      </c>
      <c r="G111" s="39">
        <v>1</v>
      </c>
    </row>
    <row r="112" spans="1:10" ht="17" x14ac:dyDescent="0.2">
      <c r="A112" s="41" t="s">
        <v>210</v>
      </c>
      <c r="B112" s="42">
        <v>3043</v>
      </c>
      <c r="C112" s="43">
        <f t="shared" si="2"/>
        <v>5.1511131431929895E-4</v>
      </c>
      <c r="D112" s="39" t="str">
        <f t="shared" si="3"/>
        <v>Middle-East</v>
      </c>
      <c r="H112" s="39">
        <v>1</v>
      </c>
    </row>
    <row r="113" spans="1:13" ht="17" hidden="1" x14ac:dyDescent="0.2">
      <c r="A113" s="41" t="s">
        <v>200</v>
      </c>
      <c r="B113" s="42">
        <v>3918</v>
      </c>
      <c r="C113" s="43">
        <f t="shared" si="2"/>
        <v>6.6322909283700728E-4</v>
      </c>
      <c r="D113" s="39" t="str">
        <f t="shared" si="3"/>
        <v>Asia</v>
      </c>
      <c r="G113" s="39">
        <v>1</v>
      </c>
    </row>
    <row r="114" spans="1:13" ht="17" hidden="1" x14ac:dyDescent="0.2">
      <c r="A114" s="41" t="s">
        <v>203</v>
      </c>
      <c r="B114" s="42">
        <v>3705</v>
      </c>
      <c r="C114" s="43">
        <f t="shared" si="2"/>
        <v>6.2717299360926806E-4</v>
      </c>
      <c r="D114" s="39" t="str">
        <f t="shared" si="3"/>
        <v>Sub-Saharian Africa</v>
      </c>
      <c r="M114" s="39">
        <v>1</v>
      </c>
    </row>
    <row r="115" spans="1:13" ht="17" hidden="1" x14ac:dyDescent="0.2">
      <c r="A115" s="41" t="s">
        <v>308</v>
      </c>
      <c r="B115" s="42">
        <v>5</v>
      </c>
      <c r="C115" s="43">
        <f t="shared" si="2"/>
        <v>8.4638730581547638E-7</v>
      </c>
      <c r="D115" s="39" t="str">
        <f t="shared" si="3"/>
        <v>Oceania</v>
      </c>
      <c r="K115" s="39">
        <v>1</v>
      </c>
    </row>
    <row r="116" spans="1:13" ht="17" x14ac:dyDescent="0.2">
      <c r="A116" s="41" t="s">
        <v>252</v>
      </c>
      <c r="B116" s="42">
        <v>552</v>
      </c>
      <c r="C116" s="43">
        <f t="shared" si="2"/>
        <v>9.3441158562028594E-5</v>
      </c>
      <c r="D116" s="39" t="str">
        <f t="shared" si="3"/>
        <v>Middle-East</v>
      </c>
      <c r="H116" s="39">
        <v>1</v>
      </c>
    </row>
    <row r="117" spans="1:13" ht="17" hidden="1" x14ac:dyDescent="0.2">
      <c r="A117" s="41" t="s">
        <v>227</v>
      </c>
      <c r="B117" s="42">
        <v>1349</v>
      </c>
      <c r="C117" s="43">
        <f t="shared" si="2"/>
        <v>2.2835529510901553E-4</v>
      </c>
      <c r="D117" s="39" t="str">
        <f t="shared" si="3"/>
        <v>Asia</v>
      </c>
      <c r="G117" s="39">
        <v>1</v>
      </c>
    </row>
    <row r="118" spans="1:13" ht="17" hidden="1" x14ac:dyDescent="0.2">
      <c r="A118" s="41" t="s">
        <v>342</v>
      </c>
      <c r="B118" s="42">
        <v>264</v>
      </c>
      <c r="C118" s="43">
        <f t="shared" si="2"/>
        <v>4.4689249747057154E-5</v>
      </c>
      <c r="D118" s="39" t="str">
        <f t="shared" si="3"/>
        <v>Asia</v>
      </c>
      <c r="G118" s="39">
        <v>1</v>
      </c>
    </row>
    <row r="119" spans="1:13" ht="17" hidden="1" x14ac:dyDescent="0.2">
      <c r="A119" s="41" t="s">
        <v>206</v>
      </c>
      <c r="B119" s="42">
        <v>3256</v>
      </c>
      <c r="C119" s="43">
        <f t="shared" si="2"/>
        <v>5.5116741354703828E-4</v>
      </c>
      <c r="D119" s="39" t="str">
        <f t="shared" si="3"/>
        <v>East Europe</v>
      </c>
      <c r="J119" s="39">
        <v>1</v>
      </c>
    </row>
    <row r="120" spans="1:13" ht="17" x14ac:dyDescent="0.2">
      <c r="A120" s="41" t="s">
        <v>188</v>
      </c>
      <c r="B120" s="42">
        <v>7210</v>
      </c>
      <c r="C120" s="43">
        <f t="shared" si="2"/>
        <v>1.2204904949859169E-3</v>
      </c>
      <c r="D120" s="39" t="str">
        <f t="shared" si="3"/>
        <v>Middle-East</v>
      </c>
      <c r="H120" s="39">
        <v>1</v>
      </c>
    </row>
    <row r="121" spans="1:13" ht="17" hidden="1" x14ac:dyDescent="0.2">
      <c r="A121" s="41" t="s">
        <v>297</v>
      </c>
      <c r="B121" s="42">
        <v>31</v>
      </c>
      <c r="C121" s="43">
        <f t="shared" si="2"/>
        <v>5.2476012960559533E-6</v>
      </c>
      <c r="D121" s="39" t="str">
        <f t="shared" si="3"/>
        <v>Sub-Saharian Africa</v>
      </c>
      <c r="M121" s="39">
        <v>1</v>
      </c>
    </row>
    <row r="122" spans="1:13" ht="17" hidden="1" x14ac:dyDescent="0.2">
      <c r="A122" s="41" t="s">
        <v>225</v>
      </c>
      <c r="B122" s="42">
        <v>2041</v>
      </c>
      <c r="C122" s="43">
        <f t="shared" si="2"/>
        <v>3.4549529823387745E-4</v>
      </c>
      <c r="D122" s="39" t="str">
        <f t="shared" si="3"/>
        <v>Sub-Saharian Africa</v>
      </c>
      <c r="M122" s="39">
        <v>1</v>
      </c>
    </row>
    <row r="123" spans="1:13" ht="17" hidden="1" x14ac:dyDescent="0.2">
      <c r="A123" s="41" t="s">
        <v>154</v>
      </c>
      <c r="B123" s="42">
        <v>36859</v>
      </c>
      <c r="C123" s="43">
        <f t="shared" si="2"/>
        <v>6.2393979410105289E-3</v>
      </c>
      <c r="D123" s="39" t="str">
        <f t="shared" si="3"/>
        <v>North Africa</v>
      </c>
      <c r="L123" s="39">
        <v>1</v>
      </c>
    </row>
    <row r="124" spans="1:13" ht="17" hidden="1" x14ac:dyDescent="0.2">
      <c r="A124" s="41" t="s">
        <v>274</v>
      </c>
      <c r="B124" s="42">
        <v>134</v>
      </c>
      <c r="C124" s="43">
        <f t="shared" si="2"/>
        <v>2.2683179795854768E-5</v>
      </c>
      <c r="D124" s="39" t="str">
        <f t="shared" si="3"/>
        <v>West Europe</v>
      </c>
      <c r="I124" s="39">
        <v>1</v>
      </c>
    </row>
    <row r="125" spans="1:13" ht="17" hidden="1" x14ac:dyDescent="0.2">
      <c r="A125" s="41" t="s">
        <v>193</v>
      </c>
      <c r="B125" s="42">
        <v>5745</v>
      </c>
      <c r="C125" s="43">
        <f t="shared" si="2"/>
        <v>9.7249901438198241E-4</v>
      </c>
      <c r="D125" s="39" t="str">
        <f t="shared" si="3"/>
        <v>East Europe</v>
      </c>
      <c r="J125" s="39">
        <v>1</v>
      </c>
    </row>
    <row r="126" spans="1:13" ht="17" hidden="1" x14ac:dyDescent="0.2">
      <c r="A126" s="41" t="s">
        <v>198</v>
      </c>
      <c r="B126" s="42">
        <v>4883</v>
      </c>
      <c r="C126" s="43">
        <f t="shared" si="2"/>
        <v>8.2658184285939421E-4</v>
      </c>
      <c r="D126" s="39" t="str">
        <f t="shared" si="3"/>
        <v>West Europe</v>
      </c>
      <c r="I126" s="39">
        <v>1</v>
      </c>
    </row>
    <row r="127" spans="1:13" ht="17" hidden="1" x14ac:dyDescent="0.2">
      <c r="A127" s="41" t="s">
        <v>216</v>
      </c>
      <c r="B127" s="42">
        <v>2423</v>
      </c>
      <c r="C127" s="43">
        <f t="shared" si="2"/>
        <v>4.1015928839817985E-4</v>
      </c>
      <c r="D127" s="39" t="str">
        <f t="shared" si="3"/>
        <v>Sub-Saharian Africa</v>
      </c>
      <c r="M127" s="39">
        <v>1</v>
      </c>
    </row>
    <row r="128" spans="1:13" ht="17" hidden="1" x14ac:dyDescent="0.2">
      <c r="A128" s="41" t="s">
        <v>270</v>
      </c>
      <c r="B128" s="42">
        <v>174</v>
      </c>
      <c r="C128" s="43">
        <f t="shared" si="2"/>
        <v>2.945427824237858E-5</v>
      </c>
      <c r="D128" s="39" t="str">
        <f t="shared" si="3"/>
        <v>Sub-Saharian Africa</v>
      </c>
      <c r="M128" s="39">
        <v>1</v>
      </c>
    </row>
    <row r="129" spans="1:13" ht="17" hidden="1" x14ac:dyDescent="0.2">
      <c r="A129" s="41" t="s">
        <v>250</v>
      </c>
      <c r="B129" s="42">
        <v>623</v>
      </c>
      <c r="C129" s="43">
        <f t="shared" si="2"/>
        <v>1.0545985830460836E-4</v>
      </c>
      <c r="D129" s="39" t="str">
        <f t="shared" si="3"/>
        <v>Asia</v>
      </c>
      <c r="G129" s="39">
        <v>1</v>
      </c>
    </row>
    <row r="130" spans="1:13" ht="17" hidden="1" x14ac:dyDescent="0.2">
      <c r="A130" s="41" t="s">
        <v>295</v>
      </c>
      <c r="B130" s="42">
        <v>34</v>
      </c>
      <c r="C130" s="43">
        <f t="shared" si="2"/>
        <v>5.7554336795452392E-6</v>
      </c>
      <c r="D130" s="39" t="str">
        <f t="shared" si="3"/>
        <v>Asia</v>
      </c>
      <c r="G130" s="39">
        <v>1</v>
      </c>
    </row>
    <row r="131" spans="1:13" ht="17" hidden="1" x14ac:dyDescent="0.2">
      <c r="A131" s="41" t="s">
        <v>179</v>
      </c>
      <c r="B131" s="42">
        <v>4250</v>
      </c>
      <c r="C131" s="43">
        <f t="shared" ref="C131:C194" si="4">IF(B131="..",0,B131/$B$2)</f>
        <v>7.1942920994315493E-4</v>
      </c>
      <c r="D131" s="39" t="str">
        <f t="shared" ref="D131:D194" si="5">IF(E131=1,$E$1,IF(F131=1,$F$1,IF(G131=1,$G$1,IF(H131=1,$H$1,IF(I131=1,$I$1,IF(J131=1,$J$1,IF(K131=1,$K$1,IF(L131=1,$L$1,IF(M131=1,$M$1)))))))))</f>
        <v>Sub-Saharian Africa</v>
      </c>
      <c r="M131" s="39">
        <v>1</v>
      </c>
    </row>
    <row r="132" spans="1:13" ht="17" hidden="1" x14ac:dyDescent="0.2">
      <c r="A132" s="41" t="s">
        <v>221</v>
      </c>
      <c r="B132" s="42">
        <v>1961</v>
      </c>
      <c r="C132" s="43">
        <f t="shared" si="4"/>
        <v>3.3195310134082984E-4</v>
      </c>
      <c r="D132" s="39" t="str">
        <f t="shared" si="5"/>
        <v>West Europe</v>
      </c>
      <c r="I132" s="39">
        <v>1</v>
      </c>
    </row>
    <row r="133" spans="1:13" ht="17" hidden="1" x14ac:dyDescent="0.2">
      <c r="A133" s="41" t="s">
        <v>311</v>
      </c>
      <c r="B133" s="42">
        <v>5</v>
      </c>
      <c r="C133" s="43">
        <f t="shared" si="4"/>
        <v>8.4638730581547638E-7</v>
      </c>
      <c r="D133" s="39" t="str">
        <f t="shared" si="5"/>
        <v>Oceania</v>
      </c>
      <c r="K133" s="39">
        <v>1</v>
      </c>
    </row>
    <row r="134" spans="1:13" ht="17" hidden="1" x14ac:dyDescent="0.2">
      <c r="A134" s="41" t="s">
        <v>115</v>
      </c>
      <c r="B134" s="42" t="s">
        <v>105</v>
      </c>
      <c r="C134" s="43">
        <f t="shared" si="4"/>
        <v>0</v>
      </c>
      <c r="D134" s="39" t="b">
        <f t="shared" si="5"/>
        <v>0</v>
      </c>
    </row>
    <row r="135" spans="1:13" ht="17" hidden="1" x14ac:dyDescent="0.2">
      <c r="A135" s="41" t="s">
        <v>247</v>
      </c>
      <c r="B135" s="42">
        <v>688</v>
      </c>
      <c r="C135" s="43">
        <f t="shared" si="4"/>
        <v>1.1646289328020955E-4</v>
      </c>
      <c r="D135" s="39" t="str">
        <f t="shared" si="5"/>
        <v>Sub-Saharian Africa</v>
      </c>
      <c r="M135" s="39">
        <v>1</v>
      </c>
    </row>
    <row r="136" spans="1:13" ht="17" hidden="1" x14ac:dyDescent="0.2">
      <c r="A136" s="41" t="s">
        <v>182</v>
      </c>
      <c r="B136" s="42">
        <v>9666</v>
      </c>
      <c r="C136" s="43">
        <f t="shared" si="4"/>
        <v>1.6362359396024789E-3</v>
      </c>
      <c r="D136" s="39" t="str">
        <f t="shared" si="5"/>
        <v>Sub-Saharian Africa</v>
      </c>
      <c r="M136" s="39">
        <v>1</v>
      </c>
    </row>
    <row r="137" spans="1:13" ht="17" hidden="1" x14ac:dyDescent="0.2">
      <c r="A137" s="41" t="s">
        <v>343</v>
      </c>
      <c r="B137" s="42" t="s">
        <v>105</v>
      </c>
      <c r="C137" s="43">
        <f t="shared" si="4"/>
        <v>0</v>
      </c>
      <c r="D137" s="39" t="b">
        <f t="shared" si="5"/>
        <v>0</v>
      </c>
    </row>
    <row r="138" spans="1:13" ht="17" hidden="1" x14ac:dyDescent="0.2">
      <c r="A138" s="41" t="s">
        <v>184</v>
      </c>
      <c r="B138" s="42">
        <v>8982</v>
      </c>
      <c r="C138" s="43">
        <f t="shared" si="4"/>
        <v>1.5204501561669219E-3</v>
      </c>
      <c r="D138" s="39" t="str">
        <f t="shared" si="5"/>
        <v>Latin America</v>
      </c>
      <c r="F138" s="39">
        <v>1</v>
      </c>
    </row>
    <row r="139" spans="1:13" ht="17" hidden="1" x14ac:dyDescent="0.2">
      <c r="A139" s="41" t="s">
        <v>344</v>
      </c>
      <c r="B139" s="42">
        <v>13</v>
      </c>
      <c r="C139" s="43">
        <f t="shared" si="4"/>
        <v>2.2006069951202387E-6</v>
      </c>
      <c r="D139" s="39" t="b">
        <f t="shared" si="5"/>
        <v>0</v>
      </c>
    </row>
    <row r="140" spans="1:13" ht="17" hidden="1" x14ac:dyDescent="0.2">
      <c r="A140" s="41" t="s">
        <v>226</v>
      </c>
      <c r="B140" s="42">
        <v>1645</v>
      </c>
      <c r="C140" s="43">
        <f t="shared" si="4"/>
        <v>2.7846142361329172E-4</v>
      </c>
      <c r="D140" s="39" t="str">
        <f t="shared" si="5"/>
        <v>West Europe</v>
      </c>
      <c r="I140" s="39">
        <v>1</v>
      </c>
    </row>
    <row r="141" spans="1:13" ht="17" hidden="1" x14ac:dyDescent="0.2">
      <c r="A141" s="41" t="s">
        <v>262</v>
      </c>
      <c r="B141" s="42">
        <v>279</v>
      </c>
      <c r="C141" s="43">
        <f t="shared" si="4"/>
        <v>4.7228411664503581E-5</v>
      </c>
      <c r="D141" s="39" t="str">
        <f t="shared" si="5"/>
        <v>Asia</v>
      </c>
      <c r="G141" s="39">
        <v>1</v>
      </c>
    </row>
    <row r="142" spans="1:13" ht="17" hidden="1" x14ac:dyDescent="0.2">
      <c r="A142" s="41" t="s">
        <v>217</v>
      </c>
      <c r="B142" s="42">
        <v>2325</v>
      </c>
      <c r="C142" s="43">
        <f t="shared" si="4"/>
        <v>3.935700972041965E-4</v>
      </c>
      <c r="D142" s="39" t="str">
        <f t="shared" si="5"/>
        <v>East Europe</v>
      </c>
      <c r="J142" s="39">
        <v>1</v>
      </c>
    </row>
    <row r="143" spans="1:13" ht="17" hidden="1" x14ac:dyDescent="0.2">
      <c r="A143" s="41" t="s">
        <v>345</v>
      </c>
      <c r="B143" s="42" t="s">
        <v>105</v>
      </c>
      <c r="C143" s="43">
        <f t="shared" si="4"/>
        <v>0</v>
      </c>
      <c r="D143" s="39" t="str">
        <f t="shared" si="5"/>
        <v>North America</v>
      </c>
      <c r="E143" s="39">
        <v>1</v>
      </c>
    </row>
    <row r="144" spans="1:13" ht="17" hidden="1" x14ac:dyDescent="0.2">
      <c r="A144" s="41" t="s">
        <v>125</v>
      </c>
      <c r="B144" s="42">
        <v>432718</v>
      </c>
      <c r="C144" s="43">
        <f t="shared" si="4"/>
        <v>7.3249404439572258E-2</v>
      </c>
      <c r="D144" s="39" t="str">
        <f t="shared" si="5"/>
        <v>North Africa</v>
      </c>
      <c r="L144" s="39">
        <v>1</v>
      </c>
    </row>
    <row r="145" spans="1:13" ht="17" hidden="1" x14ac:dyDescent="0.2">
      <c r="A145" s="41" t="s">
        <v>243</v>
      </c>
      <c r="B145" s="42">
        <v>872</v>
      </c>
      <c r="C145" s="43">
        <f t="shared" si="4"/>
        <v>1.4760994613421908E-4</v>
      </c>
      <c r="D145" s="39" t="str">
        <f t="shared" si="5"/>
        <v>Sub-Saharian Africa</v>
      </c>
      <c r="M145" s="39">
        <v>1</v>
      </c>
    </row>
    <row r="146" spans="1:13" ht="17" hidden="1" x14ac:dyDescent="0.2">
      <c r="A146" s="41" t="s">
        <v>256</v>
      </c>
      <c r="B146" s="42">
        <v>448</v>
      </c>
      <c r="C146" s="43">
        <f t="shared" si="4"/>
        <v>7.5836302601066692E-5</v>
      </c>
      <c r="D146" s="39" t="str">
        <f t="shared" si="5"/>
        <v>Asia</v>
      </c>
      <c r="G146" s="39">
        <v>1</v>
      </c>
    </row>
    <row r="147" spans="1:13" ht="17" hidden="1" x14ac:dyDescent="0.2">
      <c r="A147" s="41" t="s">
        <v>277</v>
      </c>
      <c r="B147" s="42">
        <v>94</v>
      </c>
      <c r="C147" s="43">
        <f t="shared" si="4"/>
        <v>1.5912081349330957E-5</v>
      </c>
      <c r="D147" s="39" t="str">
        <f t="shared" si="5"/>
        <v>Sub-Saharian Africa</v>
      </c>
      <c r="M147" s="39">
        <v>1</v>
      </c>
    </row>
    <row r="148" spans="1:13" ht="17" hidden="1" x14ac:dyDescent="0.2">
      <c r="A148" s="41" t="s">
        <v>306</v>
      </c>
      <c r="B148" s="42">
        <v>2</v>
      </c>
      <c r="C148" s="43">
        <f t="shared" si="4"/>
        <v>3.3855492232619057E-7</v>
      </c>
      <c r="D148" s="39" t="str">
        <f t="shared" si="5"/>
        <v>Oceania</v>
      </c>
      <c r="K148" s="39">
        <v>1</v>
      </c>
    </row>
    <row r="149" spans="1:13" ht="17" hidden="1" x14ac:dyDescent="0.2">
      <c r="A149" s="41" t="s">
        <v>219</v>
      </c>
      <c r="B149" s="42">
        <v>1806</v>
      </c>
      <c r="C149" s="43">
        <f t="shared" si="4"/>
        <v>3.0571509486055005E-4</v>
      </c>
      <c r="D149" s="39" t="str">
        <f t="shared" si="5"/>
        <v>Asia</v>
      </c>
      <c r="G149" s="39">
        <v>1</v>
      </c>
    </row>
    <row r="150" spans="1:13" ht="17" hidden="1" x14ac:dyDescent="0.2">
      <c r="A150" s="41" t="s">
        <v>171</v>
      </c>
      <c r="B150" s="42">
        <v>13263</v>
      </c>
      <c r="C150" s="43">
        <f t="shared" si="4"/>
        <v>2.2451269674061327E-3</v>
      </c>
      <c r="D150" s="39" t="str">
        <f t="shared" si="5"/>
        <v>West Europe</v>
      </c>
      <c r="I150" s="39">
        <v>1</v>
      </c>
    </row>
    <row r="151" spans="1:13" ht="17" hidden="1" x14ac:dyDescent="0.2">
      <c r="A151" s="41" t="s">
        <v>116</v>
      </c>
      <c r="B151" s="42" t="s">
        <v>105</v>
      </c>
      <c r="C151" s="43">
        <f t="shared" si="4"/>
        <v>0</v>
      </c>
      <c r="D151" s="39" t="str">
        <f t="shared" si="5"/>
        <v>Oceania</v>
      </c>
      <c r="K151" s="39">
        <v>1</v>
      </c>
    </row>
    <row r="152" spans="1:13" ht="17" hidden="1" x14ac:dyDescent="0.2">
      <c r="A152" s="41" t="s">
        <v>242</v>
      </c>
      <c r="B152" s="42">
        <v>916</v>
      </c>
      <c r="C152" s="43">
        <f t="shared" si="4"/>
        <v>1.5505815442539529E-4</v>
      </c>
      <c r="D152" s="39" t="str">
        <f t="shared" si="5"/>
        <v>Oceania</v>
      </c>
      <c r="K152" s="39">
        <v>1</v>
      </c>
    </row>
    <row r="153" spans="1:13" ht="17" hidden="1" x14ac:dyDescent="0.2">
      <c r="A153" s="41" t="s">
        <v>233</v>
      </c>
      <c r="B153" s="42">
        <v>1195</v>
      </c>
      <c r="C153" s="43">
        <f t="shared" si="4"/>
        <v>2.0228656608989887E-4</v>
      </c>
      <c r="D153" s="39" t="str">
        <f t="shared" si="5"/>
        <v>Latin America</v>
      </c>
      <c r="F153" s="39">
        <v>1</v>
      </c>
    </row>
    <row r="154" spans="1:13" ht="17" hidden="1" x14ac:dyDescent="0.2">
      <c r="A154" s="41" t="s">
        <v>237</v>
      </c>
      <c r="B154" s="42">
        <v>1078</v>
      </c>
      <c r="C154" s="43">
        <f t="shared" si="4"/>
        <v>1.8248110313381672E-4</v>
      </c>
      <c r="D154" s="39" t="str">
        <f t="shared" si="5"/>
        <v>Sub-Saharian Africa</v>
      </c>
      <c r="M154" s="39">
        <v>1</v>
      </c>
    </row>
    <row r="155" spans="1:13" ht="17" hidden="1" x14ac:dyDescent="0.2">
      <c r="A155" s="41" t="s">
        <v>144</v>
      </c>
      <c r="B155" s="42">
        <v>57248</v>
      </c>
      <c r="C155" s="43">
        <f t="shared" si="4"/>
        <v>9.690796096664879E-3</v>
      </c>
      <c r="D155" s="39" t="str">
        <f t="shared" si="5"/>
        <v>Sub-Saharian Africa</v>
      </c>
      <c r="M155" s="39">
        <v>1</v>
      </c>
    </row>
    <row r="156" spans="1:13" ht="17" hidden="1" x14ac:dyDescent="0.2">
      <c r="A156" s="41" t="s">
        <v>117</v>
      </c>
      <c r="B156" s="42" t="s">
        <v>105</v>
      </c>
      <c r="C156" s="43">
        <f t="shared" si="4"/>
        <v>0</v>
      </c>
      <c r="D156" s="39" t="b">
        <f t="shared" si="5"/>
        <v>0</v>
      </c>
    </row>
    <row r="157" spans="1:13" ht="17" hidden="1" x14ac:dyDescent="0.2">
      <c r="A157" s="41" t="s">
        <v>346</v>
      </c>
      <c r="B157" s="42" t="s">
        <v>105</v>
      </c>
      <c r="C157" s="43">
        <f t="shared" si="4"/>
        <v>0</v>
      </c>
      <c r="D157" s="39" t="b">
        <f t="shared" si="5"/>
        <v>0</v>
      </c>
    </row>
    <row r="158" spans="1:13" ht="17" hidden="1" x14ac:dyDescent="0.2">
      <c r="A158" s="41" t="s">
        <v>223</v>
      </c>
      <c r="B158" s="42">
        <v>2015</v>
      </c>
      <c r="C158" s="43">
        <f t="shared" si="4"/>
        <v>3.4109408424363698E-4</v>
      </c>
      <c r="D158" s="39" t="str">
        <f t="shared" si="5"/>
        <v>West Europe</v>
      </c>
      <c r="I158" s="39">
        <v>1</v>
      </c>
    </row>
    <row r="159" spans="1:13" ht="17" x14ac:dyDescent="0.2">
      <c r="A159" s="41" t="s">
        <v>259</v>
      </c>
      <c r="B159" s="42">
        <v>52</v>
      </c>
      <c r="C159" s="43">
        <f t="shared" si="4"/>
        <v>8.8024279804809547E-6</v>
      </c>
      <c r="D159" s="39" t="str">
        <f t="shared" si="5"/>
        <v>Middle-East</v>
      </c>
      <c r="H159" s="39">
        <v>1</v>
      </c>
    </row>
    <row r="160" spans="1:13" ht="17" hidden="1" x14ac:dyDescent="0.2">
      <c r="A160" s="41" t="s">
        <v>137</v>
      </c>
      <c r="B160" s="42">
        <v>86283</v>
      </c>
      <c r="C160" s="43">
        <f t="shared" si="4"/>
        <v>1.460576718153535E-2</v>
      </c>
      <c r="D160" s="39" t="str">
        <f t="shared" si="5"/>
        <v>Asia</v>
      </c>
      <c r="G160" s="39">
        <v>1</v>
      </c>
    </row>
    <row r="161" spans="1:13" ht="17" hidden="1" x14ac:dyDescent="0.2">
      <c r="A161" s="41" t="s">
        <v>307</v>
      </c>
      <c r="B161" s="42">
        <v>7</v>
      </c>
      <c r="C161" s="43">
        <f t="shared" si="4"/>
        <v>1.1849422281416671E-6</v>
      </c>
      <c r="D161" s="39" t="b">
        <f t="shared" si="5"/>
        <v>0</v>
      </c>
    </row>
    <row r="162" spans="1:13" ht="17" hidden="1" x14ac:dyDescent="0.2">
      <c r="A162" s="41" t="s">
        <v>238</v>
      </c>
      <c r="B162" s="42">
        <v>1038</v>
      </c>
      <c r="C162" s="43">
        <f t="shared" si="4"/>
        <v>1.7571000468729291E-4</v>
      </c>
      <c r="D162" s="39" t="str">
        <f t="shared" si="5"/>
        <v>Latin America</v>
      </c>
      <c r="F162" s="39">
        <v>1</v>
      </c>
    </row>
    <row r="163" spans="1:13" ht="17" hidden="1" x14ac:dyDescent="0.2">
      <c r="A163" s="41" t="s">
        <v>292</v>
      </c>
      <c r="B163" s="42">
        <v>32</v>
      </c>
      <c r="C163" s="43">
        <f t="shared" si="4"/>
        <v>5.4168787572190492E-6</v>
      </c>
      <c r="D163" s="39" t="str">
        <f t="shared" si="5"/>
        <v>Oceania</v>
      </c>
      <c r="K163" s="39">
        <v>1</v>
      </c>
    </row>
    <row r="164" spans="1:13" ht="17" hidden="1" x14ac:dyDescent="0.2">
      <c r="A164" s="41" t="s">
        <v>212</v>
      </c>
      <c r="B164" s="42">
        <v>2682</v>
      </c>
      <c r="C164" s="43">
        <f t="shared" si="4"/>
        <v>4.5400215083942153E-4</v>
      </c>
      <c r="D164" s="39" t="str">
        <f t="shared" si="5"/>
        <v>Latin America</v>
      </c>
      <c r="F164" s="39">
        <v>1</v>
      </c>
    </row>
    <row r="165" spans="1:13" ht="17" hidden="1" x14ac:dyDescent="0.2">
      <c r="A165" s="41" t="s">
        <v>132</v>
      </c>
      <c r="B165" s="42">
        <v>118079</v>
      </c>
      <c r="C165" s="43">
        <f t="shared" si="4"/>
        <v>1.9988113336677129E-2</v>
      </c>
      <c r="D165" s="39" t="str">
        <f t="shared" si="5"/>
        <v>Latin America</v>
      </c>
      <c r="F165" s="39">
        <v>1</v>
      </c>
    </row>
    <row r="166" spans="1:13" ht="17" hidden="1" x14ac:dyDescent="0.2">
      <c r="A166" s="41" t="s">
        <v>130</v>
      </c>
      <c r="B166" s="42">
        <v>145980</v>
      </c>
      <c r="C166" s="43">
        <f t="shared" si="4"/>
        <v>2.4711123780588647E-2</v>
      </c>
      <c r="D166" s="39" t="str">
        <f t="shared" si="5"/>
        <v>Asia</v>
      </c>
      <c r="G166" s="39">
        <v>1</v>
      </c>
    </row>
    <row r="167" spans="1:13" ht="17" hidden="1" x14ac:dyDescent="0.2">
      <c r="A167" s="41" t="s">
        <v>131</v>
      </c>
      <c r="B167" s="42">
        <v>120728</v>
      </c>
      <c r="C167" s="43">
        <f t="shared" si="4"/>
        <v>2.0436529331298168E-2</v>
      </c>
      <c r="D167" s="39" t="str">
        <f t="shared" si="5"/>
        <v>East Europe</v>
      </c>
      <c r="J167" s="39">
        <v>1</v>
      </c>
    </row>
    <row r="168" spans="1:13" ht="17" hidden="1" x14ac:dyDescent="0.2">
      <c r="A168" s="41" t="s">
        <v>189</v>
      </c>
      <c r="B168" s="42">
        <v>6527</v>
      </c>
      <c r="C168" s="43">
        <f t="shared" si="4"/>
        <v>1.104873989011523E-3</v>
      </c>
      <c r="D168" s="39" t="str">
        <f t="shared" si="5"/>
        <v>West Europe</v>
      </c>
      <c r="I168" s="39">
        <v>1</v>
      </c>
    </row>
    <row r="169" spans="1:13" ht="17" hidden="1" x14ac:dyDescent="0.2">
      <c r="A169" s="41" t="s">
        <v>118</v>
      </c>
      <c r="B169" s="42" t="s">
        <v>105</v>
      </c>
      <c r="C169" s="43">
        <f t="shared" si="4"/>
        <v>0</v>
      </c>
      <c r="D169" s="39" t="str">
        <f t="shared" si="5"/>
        <v>Latin America</v>
      </c>
      <c r="F169" s="39">
        <v>1</v>
      </c>
    </row>
    <row r="170" spans="1:13" ht="17" x14ac:dyDescent="0.2">
      <c r="A170" s="41" t="s">
        <v>276</v>
      </c>
      <c r="B170" s="42">
        <v>81</v>
      </c>
      <c r="C170" s="43">
        <f t="shared" si="4"/>
        <v>1.3711474354210718E-5</v>
      </c>
      <c r="D170" s="39" t="str">
        <f t="shared" si="5"/>
        <v>Middle-East</v>
      </c>
      <c r="H170" s="39">
        <v>1</v>
      </c>
    </row>
    <row r="171" spans="1:13" ht="17" hidden="1" x14ac:dyDescent="0.2">
      <c r="A171" s="41" t="s">
        <v>347</v>
      </c>
      <c r="B171" s="42">
        <v>4000</v>
      </c>
      <c r="C171" s="43">
        <f t="shared" si="4"/>
        <v>6.7710984465238109E-4</v>
      </c>
      <c r="D171" s="39" t="str">
        <f t="shared" si="5"/>
        <v>Latin America</v>
      </c>
      <c r="F171" s="39">
        <v>1</v>
      </c>
    </row>
    <row r="172" spans="1:13" ht="17" hidden="1" x14ac:dyDescent="0.2">
      <c r="A172" s="41" t="s">
        <v>348</v>
      </c>
      <c r="B172" s="42">
        <v>169753</v>
      </c>
      <c r="C172" s="43">
        <f t="shared" si="4"/>
        <v>2.8735356864818914E-2</v>
      </c>
      <c r="D172" s="39" t="str">
        <f t="shared" si="5"/>
        <v>East Europe</v>
      </c>
      <c r="J172" s="39">
        <v>1</v>
      </c>
    </row>
    <row r="173" spans="1:13" ht="17" hidden="1" x14ac:dyDescent="0.2">
      <c r="A173" s="41" t="s">
        <v>349</v>
      </c>
      <c r="B173" s="42" t="s">
        <v>105</v>
      </c>
      <c r="C173" s="43">
        <f t="shared" si="4"/>
        <v>0</v>
      </c>
      <c r="D173" s="39" t="str">
        <f t="shared" si="5"/>
        <v>Latin America</v>
      </c>
      <c r="F173" s="39">
        <v>1</v>
      </c>
    </row>
    <row r="174" spans="1:13" ht="17" hidden="1" x14ac:dyDescent="0.2">
      <c r="A174" s="41" t="s">
        <v>123</v>
      </c>
      <c r="B174" s="42">
        <v>1039584</v>
      </c>
      <c r="C174" s="43">
        <f t="shared" si="4"/>
        <v>0.17597814018577523</v>
      </c>
      <c r="D174" s="39" t="str">
        <f t="shared" si="5"/>
        <v>East Europe</v>
      </c>
      <c r="J174" s="39">
        <v>1</v>
      </c>
    </row>
    <row r="175" spans="1:13" ht="17" hidden="1" x14ac:dyDescent="0.2">
      <c r="A175" s="41" t="s">
        <v>350</v>
      </c>
      <c r="B175" s="42">
        <v>82170</v>
      </c>
      <c r="C175" s="43">
        <f t="shared" si="4"/>
        <v>1.3909528983771539E-2</v>
      </c>
      <c r="D175" s="39" t="str">
        <f t="shared" si="5"/>
        <v>East Europe</v>
      </c>
      <c r="J175" s="39">
        <v>1</v>
      </c>
    </row>
    <row r="176" spans="1:13" ht="17" hidden="1" x14ac:dyDescent="0.2">
      <c r="A176" s="41" t="s">
        <v>246</v>
      </c>
      <c r="B176" s="42">
        <v>791</v>
      </c>
      <c r="C176" s="43">
        <f t="shared" si="4"/>
        <v>1.3389847178000837E-4</v>
      </c>
      <c r="D176" s="39" t="str">
        <f t="shared" si="5"/>
        <v>Sub-Saharian Africa</v>
      </c>
      <c r="M176" s="39">
        <v>1</v>
      </c>
    </row>
    <row r="177" spans="1:13" ht="17" hidden="1" x14ac:dyDescent="0.2">
      <c r="A177" s="41" t="s">
        <v>351</v>
      </c>
      <c r="B177" s="42" t="s">
        <v>105</v>
      </c>
      <c r="C177" s="43">
        <f t="shared" si="4"/>
        <v>0</v>
      </c>
      <c r="D177" s="39" t="str">
        <f t="shared" si="5"/>
        <v>Latin America</v>
      </c>
      <c r="F177" s="39">
        <v>1</v>
      </c>
    </row>
    <row r="178" spans="1:13" ht="17" hidden="1" x14ac:dyDescent="0.2">
      <c r="A178" s="41" t="s">
        <v>305</v>
      </c>
      <c r="B178" s="42">
        <v>4</v>
      </c>
      <c r="C178" s="43">
        <f t="shared" si="4"/>
        <v>6.7710984465238115E-7</v>
      </c>
      <c r="D178" s="39" t="str">
        <f t="shared" si="5"/>
        <v>Latin America</v>
      </c>
      <c r="F178" s="39">
        <v>1</v>
      </c>
    </row>
    <row r="179" spans="1:13" ht="17" hidden="1" x14ac:dyDescent="0.2">
      <c r="A179" s="41" t="s">
        <v>299</v>
      </c>
      <c r="B179" s="42">
        <v>22</v>
      </c>
      <c r="C179" s="43">
        <f t="shared" si="4"/>
        <v>3.724104145588096E-6</v>
      </c>
      <c r="D179" s="39" t="str">
        <f t="shared" si="5"/>
        <v>Latin America</v>
      </c>
      <c r="F179" s="39">
        <v>1</v>
      </c>
    </row>
    <row r="180" spans="1:13" ht="17" hidden="1" x14ac:dyDescent="0.2">
      <c r="A180" s="41" t="s">
        <v>352</v>
      </c>
      <c r="B180" s="42" t="s">
        <v>105</v>
      </c>
      <c r="C180" s="43">
        <f t="shared" si="4"/>
        <v>0</v>
      </c>
      <c r="D180" s="39" t="b">
        <f t="shared" si="5"/>
        <v>0</v>
      </c>
    </row>
    <row r="181" spans="1:13" ht="17" hidden="1" x14ac:dyDescent="0.2">
      <c r="A181" s="41" t="s">
        <v>287</v>
      </c>
      <c r="B181" s="42">
        <v>20</v>
      </c>
      <c r="C181" s="43">
        <f t="shared" si="4"/>
        <v>3.3855492232619055E-6</v>
      </c>
      <c r="D181" s="39" t="str">
        <f t="shared" si="5"/>
        <v>Latin America</v>
      </c>
      <c r="F181" s="39">
        <v>1</v>
      </c>
    </row>
    <row r="182" spans="1:13" ht="17" hidden="1" x14ac:dyDescent="0.2">
      <c r="A182" s="41" t="s">
        <v>283</v>
      </c>
      <c r="B182" s="42">
        <v>69</v>
      </c>
      <c r="C182" s="43">
        <f t="shared" si="4"/>
        <v>1.1680144820253574E-5</v>
      </c>
      <c r="D182" s="39" t="str">
        <f t="shared" si="5"/>
        <v>Oceania</v>
      </c>
      <c r="K182" s="39">
        <v>1</v>
      </c>
    </row>
    <row r="183" spans="1:13" ht="17" hidden="1" x14ac:dyDescent="0.2">
      <c r="A183" s="41" t="s">
        <v>220</v>
      </c>
      <c r="B183" s="42">
        <v>1946</v>
      </c>
      <c r="C183" s="43">
        <f t="shared" si="4"/>
        <v>3.294139394233834E-4</v>
      </c>
      <c r="D183" s="39" t="str">
        <f t="shared" si="5"/>
        <v>West Europe</v>
      </c>
      <c r="I183" s="39">
        <v>1</v>
      </c>
    </row>
    <row r="184" spans="1:13" ht="17" hidden="1" x14ac:dyDescent="0.2">
      <c r="A184" s="41" t="s">
        <v>281</v>
      </c>
      <c r="B184" s="42">
        <v>75</v>
      </c>
      <c r="C184" s="43">
        <f t="shared" si="4"/>
        <v>1.2695809587232146E-5</v>
      </c>
      <c r="D184" s="39" t="str">
        <f t="shared" si="5"/>
        <v>Sub-Saharian Africa</v>
      </c>
      <c r="M184" s="39">
        <v>1</v>
      </c>
    </row>
    <row r="185" spans="1:13" ht="17" x14ac:dyDescent="0.2">
      <c r="A185" s="41" t="s">
        <v>235</v>
      </c>
      <c r="B185" s="42">
        <v>978</v>
      </c>
      <c r="C185" s="43">
        <f t="shared" si="4"/>
        <v>1.6555335701750717E-4</v>
      </c>
      <c r="D185" s="39" t="str">
        <f t="shared" si="5"/>
        <v>Middle-East</v>
      </c>
      <c r="H185" s="39">
        <v>1</v>
      </c>
    </row>
    <row r="186" spans="1:13" ht="17" hidden="1" x14ac:dyDescent="0.2">
      <c r="A186" s="41" t="s">
        <v>138</v>
      </c>
      <c r="B186" s="42">
        <v>86307</v>
      </c>
      <c r="C186" s="43">
        <f t="shared" si="4"/>
        <v>1.4609829840603264E-2</v>
      </c>
      <c r="D186" s="39" t="str">
        <f t="shared" si="5"/>
        <v>Sub-Saharian Africa</v>
      </c>
      <c r="M186" s="39">
        <v>1</v>
      </c>
    </row>
    <row r="187" spans="1:13" ht="17" hidden="1" x14ac:dyDescent="0.2">
      <c r="A187" s="41" t="s">
        <v>150</v>
      </c>
      <c r="B187" s="42">
        <v>46382</v>
      </c>
      <c r="C187" s="43">
        <f t="shared" si="4"/>
        <v>7.8514272036666853E-3</v>
      </c>
      <c r="D187" s="39" t="str">
        <f t="shared" si="5"/>
        <v>West Europe</v>
      </c>
      <c r="I187" s="39">
        <v>1</v>
      </c>
    </row>
    <row r="188" spans="1:13" ht="17" hidden="1" x14ac:dyDescent="0.2">
      <c r="A188" s="41" t="s">
        <v>241</v>
      </c>
      <c r="B188" s="42">
        <v>995</v>
      </c>
      <c r="C188" s="43">
        <f t="shared" si="4"/>
        <v>1.684310738572798E-4</v>
      </c>
      <c r="D188" s="39" t="str">
        <f t="shared" si="5"/>
        <v>Sub-Saharian Africa</v>
      </c>
      <c r="M188" s="39">
        <v>1</v>
      </c>
    </row>
    <row r="189" spans="1:13" ht="17" hidden="1" x14ac:dyDescent="0.2">
      <c r="A189" s="41" t="s">
        <v>231</v>
      </c>
      <c r="B189" s="42">
        <v>1401</v>
      </c>
      <c r="C189" s="43">
        <f t="shared" si="4"/>
        <v>2.3715772308949648E-4</v>
      </c>
      <c r="D189" s="39" t="str">
        <f t="shared" si="5"/>
        <v>Sub-Saharian Africa</v>
      </c>
      <c r="M189" s="39">
        <v>1</v>
      </c>
    </row>
    <row r="190" spans="1:13" ht="17" hidden="1" x14ac:dyDescent="0.2">
      <c r="A190" s="41" t="s">
        <v>251</v>
      </c>
      <c r="B190" s="42">
        <v>576</v>
      </c>
      <c r="C190" s="43">
        <f t="shared" si="4"/>
        <v>9.7503817629942882E-5</v>
      </c>
      <c r="D190" s="39" t="str">
        <f t="shared" si="5"/>
        <v>Asia</v>
      </c>
      <c r="G190" s="39">
        <v>1</v>
      </c>
    </row>
    <row r="191" spans="1:13" ht="17" hidden="1" x14ac:dyDescent="0.2">
      <c r="A191" s="41" t="s">
        <v>353</v>
      </c>
      <c r="B191" s="42" t="s">
        <v>105</v>
      </c>
      <c r="C191" s="43">
        <f t="shared" si="4"/>
        <v>0</v>
      </c>
      <c r="D191" s="39" t="b">
        <f t="shared" si="5"/>
        <v>0</v>
      </c>
    </row>
    <row r="192" spans="1:13" ht="17" hidden="1" x14ac:dyDescent="0.2">
      <c r="A192" s="41" t="s">
        <v>354</v>
      </c>
      <c r="B192" s="42">
        <v>11189</v>
      </c>
      <c r="C192" s="43">
        <f t="shared" si="4"/>
        <v>1.894045512953873E-3</v>
      </c>
      <c r="D192" s="39" t="str">
        <f t="shared" si="5"/>
        <v>East Europe</v>
      </c>
      <c r="J192" s="39">
        <v>1</v>
      </c>
    </row>
    <row r="193" spans="1:13" ht="17" hidden="1" x14ac:dyDescent="0.2">
      <c r="A193" s="41" t="s">
        <v>199</v>
      </c>
      <c r="B193" s="42">
        <v>4781</v>
      </c>
      <c r="C193" s="43">
        <f t="shared" si="4"/>
        <v>8.0931554182075852E-4</v>
      </c>
      <c r="D193" s="39" t="str">
        <f t="shared" si="5"/>
        <v>East Europe</v>
      </c>
      <c r="J193" s="39">
        <v>1</v>
      </c>
    </row>
    <row r="194" spans="1:13" ht="17" hidden="1" x14ac:dyDescent="0.2">
      <c r="A194" s="41" t="s">
        <v>309</v>
      </c>
      <c r="B194" s="42">
        <v>4</v>
      </c>
      <c r="C194" s="43">
        <f t="shared" si="4"/>
        <v>6.7710984465238115E-7</v>
      </c>
      <c r="D194" s="39" t="str">
        <f t="shared" si="5"/>
        <v>Oceania</v>
      </c>
      <c r="K194" s="39">
        <v>1</v>
      </c>
    </row>
    <row r="195" spans="1:13" ht="17" hidden="1" x14ac:dyDescent="0.2">
      <c r="A195" s="41" t="s">
        <v>177</v>
      </c>
      <c r="B195" s="42">
        <v>11759</v>
      </c>
      <c r="C195" s="43">
        <f t="shared" ref="C195:C236" si="6">IF(B195="..",0,B195/$B$2)</f>
        <v>1.9905336658168375E-3</v>
      </c>
      <c r="D195" s="39" t="str">
        <f t="shared" ref="D195:D236" si="7">IF(E195=1,$E$1,IF(F195=1,$F$1,IF(G195=1,$G$1,IF(H195=1,$H$1,IF(I195=1,$I$1,IF(J195=1,$J$1,IF(K195=1,$K$1,IF(L195=1,$L$1,IF(M195=1,$M$1)))))))))</f>
        <v>Sub-Saharian Africa</v>
      </c>
      <c r="M195" s="39">
        <v>1</v>
      </c>
    </row>
    <row r="196" spans="1:13" ht="17" hidden="1" x14ac:dyDescent="0.2">
      <c r="A196" s="41" t="s">
        <v>194</v>
      </c>
      <c r="B196" s="42">
        <v>5756</v>
      </c>
      <c r="C196" s="43">
        <f t="shared" si="6"/>
        <v>9.7436106645477645E-4</v>
      </c>
      <c r="D196" s="39" t="str">
        <f t="shared" si="7"/>
        <v>Sub-Saharian Africa</v>
      </c>
      <c r="M196" s="39">
        <v>1</v>
      </c>
    </row>
    <row r="197" spans="1:13" ht="17" hidden="1" x14ac:dyDescent="0.2">
      <c r="A197" s="41" t="s">
        <v>293</v>
      </c>
      <c r="B197" s="42" t="s">
        <v>105</v>
      </c>
      <c r="C197" s="43">
        <f t="shared" si="6"/>
        <v>0</v>
      </c>
      <c r="D197" s="39" t="str">
        <f t="shared" si="7"/>
        <v>Sub-Saharian Africa</v>
      </c>
      <c r="M197" s="39">
        <v>1</v>
      </c>
    </row>
    <row r="198" spans="1:13" ht="17" hidden="1" x14ac:dyDescent="0.2">
      <c r="A198" s="41" t="s">
        <v>155</v>
      </c>
      <c r="B198" s="42">
        <v>32388</v>
      </c>
      <c r="C198" s="43">
        <f t="shared" si="6"/>
        <v>5.4825584121503297E-3</v>
      </c>
      <c r="D198" s="39" t="str">
        <f t="shared" si="7"/>
        <v>West Europe</v>
      </c>
      <c r="I198" s="39">
        <v>1</v>
      </c>
    </row>
    <row r="199" spans="1:13" ht="17" hidden="1" x14ac:dyDescent="0.2">
      <c r="A199" s="41" t="s">
        <v>139</v>
      </c>
      <c r="B199" s="42">
        <v>86589</v>
      </c>
      <c r="C199" s="43">
        <f t="shared" si="6"/>
        <v>1.4657566084651257E-2</v>
      </c>
      <c r="D199" s="39" t="str">
        <f t="shared" si="7"/>
        <v>Asia</v>
      </c>
      <c r="G199" s="39">
        <v>1</v>
      </c>
    </row>
    <row r="200" spans="1:13" ht="17" x14ac:dyDescent="0.2">
      <c r="A200" s="41" t="s">
        <v>355</v>
      </c>
      <c r="B200" s="42">
        <v>397</v>
      </c>
      <c r="C200" s="43">
        <f t="shared" si="6"/>
        <v>6.7203152081748819E-5</v>
      </c>
      <c r="D200" s="39" t="str">
        <f t="shared" si="7"/>
        <v>Middle-East</v>
      </c>
      <c r="H200" s="39">
        <v>1</v>
      </c>
    </row>
    <row r="201" spans="1:13" ht="17" hidden="1" x14ac:dyDescent="0.2">
      <c r="A201" s="41" t="s">
        <v>211</v>
      </c>
      <c r="B201" s="42">
        <v>2965</v>
      </c>
      <c r="C201" s="43">
        <f t="shared" si="6"/>
        <v>5.0190767234857753E-4</v>
      </c>
      <c r="D201" s="39" t="str">
        <f t="shared" si="7"/>
        <v>Sub-Saharian Africa</v>
      </c>
      <c r="M201" s="39">
        <v>1</v>
      </c>
    </row>
    <row r="202" spans="1:13" ht="17" hidden="1" x14ac:dyDescent="0.2">
      <c r="A202" s="41" t="s">
        <v>285</v>
      </c>
      <c r="B202" s="42">
        <v>50</v>
      </c>
      <c r="C202" s="43">
        <f t="shared" si="6"/>
        <v>8.4638730581547646E-6</v>
      </c>
      <c r="D202" s="39" t="str">
        <f t="shared" si="7"/>
        <v>Latin America</v>
      </c>
      <c r="F202" s="39">
        <v>1</v>
      </c>
    </row>
    <row r="203" spans="1:13" ht="17" hidden="1" x14ac:dyDescent="0.2">
      <c r="A203" s="41" t="s">
        <v>290</v>
      </c>
      <c r="B203" s="42">
        <v>36</v>
      </c>
      <c r="C203" s="43">
        <f t="shared" si="6"/>
        <v>6.0939886018714301E-6</v>
      </c>
      <c r="D203" s="39" t="str">
        <f t="shared" si="7"/>
        <v>Sub-Saharian Africa</v>
      </c>
      <c r="M203" s="39">
        <v>1</v>
      </c>
    </row>
    <row r="204" spans="1:13" ht="17" hidden="1" x14ac:dyDescent="0.2">
      <c r="A204" s="41" t="s">
        <v>29</v>
      </c>
      <c r="B204" s="42">
        <v>6523</v>
      </c>
      <c r="C204" s="43">
        <f t="shared" si="6"/>
        <v>1.1041968791668706E-3</v>
      </c>
      <c r="D204" s="39" t="str">
        <f t="shared" si="7"/>
        <v>West Europe</v>
      </c>
      <c r="I204" s="39">
        <v>1</v>
      </c>
    </row>
    <row r="205" spans="1:13" ht="17" hidden="1" x14ac:dyDescent="0.2">
      <c r="A205" s="41" t="s">
        <v>90</v>
      </c>
      <c r="B205" s="42">
        <v>201656</v>
      </c>
      <c r="C205" s="43">
        <f t="shared" si="6"/>
        <v>3.4135815708305144E-2</v>
      </c>
      <c r="D205" s="39" t="str">
        <f t="shared" si="7"/>
        <v>West Europe</v>
      </c>
      <c r="I205" s="39">
        <v>1</v>
      </c>
    </row>
    <row r="206" spans="1:13" ht="17" x14ac:dyDescent="0.2">
      <c r="A206" s="41" t="s">
        <v>356</v>
      </c>
      <c r="B206" s="42">
        <v>6164</v>
      </c>
      <c r="C206" s="43">
        <f t="shared" si="6"/>
        <v>1.0434262706093193E-3</v>
      </c>
      <c r="D206" s="39" t="str">
        <f t="shared" si="7"/>
        <v>Middle-East</v>
      </c>
      <c r="H206" s="39">
        <v>1</v>
      </c>
    </row>
    <row r="207" spans="1:13" ht="17" hidden="1" x14ac:dyDescent="0.2">
      <c r="A207" s="41" t="s">
        <v>267</v>
      </c>
      <c r="B207" s="42">
        <v>189</v>
      </c>
      <c r="C207" s="43">
        <f t="shared" si="6"/>
        <v>3.1993440159825007E-5</v>
      </c>
      <c r="D207" s="39" t="str">
        <f t="shared" si="7"/>
        <v>Asia</v>
      </c>
      <c r="G207" s="39">
        <v>1</v>
      </c>
    </row>
    <row r="208" spans="1:13" ht="17" hidden="1" x14ac:dyDescent="0.2">
      <c r="A208" s="41" t="s">
        <v>181</v>
      </c>
      <c r="B208" s="42">
        <v>74317</v>
      </c>
      <c r="C208" s="43">
        <f t="shared" si="6"/>
        <v>1.2580193081257752E-2</v>
      </c>
      <c r="D208" s="39" t="str">
        <f t="shared" si="7"/>
        <v>Asia</v>
      </c>
      <c r="G208" s="39">
        <v>1</v>
      </c>
    </row>
    <row r="209" spans="1:13" ht="17" hidden="1" x14ac:dyDescent="0.2">
      <c r="A209" s="41" t="s">
        <v>357</v>
      </c>
      <c r="B209" s="42">
        <v>10039</v>
      </c>
      <c r="C209" s="43">
        <f t="shared" si="6"/>
        <v>1.6993764326163135E-3</v>
      </c>
      <c r="D209" s="39" t="str">
        <f t="shared" si="7"/>
        <v>East Europe</v>
      </c>
      <c r="J209" s="39">
        <v>1</v>
      </c>
    </row>
    <row r="210" spans="1:13" ht="17" hidden="1" x14ac:dyDescent="0.2">
      <c r="A210" s="41" t="s">
        <v>275</v>
      </c>
      <c r="B210" s="42">
        <v>80</v>
      </c>
      <c r="C210" s="43">
        <f t="shared" si="6"/>
        <v>1.3542196893047622E-5</v>
      </c>
      <c r="D210" s="39" t="str">
        <f t="shared" si="7"/>
        <v>Asia</v>
      </c>
      <c r="G210" s="39">
        <v>1</v>
      </c>
    </row>
    <row r="211" spans="1:13" ht="17" hidden="1" x14ac:dyDescent="0.2">
      <c r="A211" s="41" t="s">
        <v>196</v>
      </c>
      <c r="B211" s="42">
        <v>5242</v>
      </c>
      <c r="C211" s="43">
        <f t="shared" si="6"/>
        <v>8.8735245141694549E-4</v>
      </c>
      <c r="D211" s="39" t="str">
        <f t="shared" si="7"/>
        <v>Sub-Saharian Africa</v>
      </c>
      <c r="M211" s="39">
        <v>1</v>
      </c>
    </row>
    <row r="212" spans="1:13" ht="17" hidden="1" x14ac:dyDescent="0.2">
      <c r="A212" s="41" t="s">
        <v>120</v>
      </c>
      <c r="B212" s="42" t="s">
        <v>105</v>
      </c>
      <c r="C212" s="43">
        <f t="shared" si="6"/>
        <v>0</v>
      </c>
      <c r="D212" s="39" t="b">
        <f t="shared" si="7"/>
        <v>0</v>
      </c>
    </row>
    <row r="213" spans="1:13" ht="17" hidden="1" x14ac:dyDescent="0.2">
      <c r="A213" s="41" t="s">
        <v>300</v>
      </c>
      <c r="B213" s="42">
        <v>21</v>
      </c>
      <c r="C213" s="43">
        <f t="shared" si="6"/>
        <v>3.554826684425001E-6</v>
      </c>
      <c r="D213" s="39" t="str">
        <f t="shared" si="7"/>
        <v>Oceania</v>
      </c>
      <c r="K213" s="39">
        <v>1</v>
      </c>
    </row>
    <row r="214" spans="1:13" ht="17" hidden="1" x14ac:dyDescent="0.2">
      <c r="A214" s="41" t="s">
        <v>271</v>
      </c>
      <c r="B214" s="42">
        <v>169</v>
      </c>
      <c r="C214" s="43">
        <f t="shared" si="6"/>
        <v>2.8607890936563104E-5</v>
      </c>
      <c r="D214" s="39" t="str">
        <f t="shared" si="7"/>
        <v>Latin America</v>
      </c>
      <c r="F214" s="39">
        <v>1</v>
      </c>
    </row>
    <row r="215" spans="1:13" ht="17" hidden="1" x14ac:dyDescent="0.2">
      <c r="A215" s="41" t="s">
        <v>136</v>
      </c>
      <c r="B215" s="42">
        <v>109565</v>
      </c>
      <c r="C215" s="43">
        <f t="shared" si="6"/>
        <v>1.8546885032334533E-2</v>
      </c>
      <c r="D215" s="39" t="str">
        <f t="shared" si="7"/>
        <v>North Africa</v>
      </c>
      <c r="L215" s="39">
        <v>1</v>
      </c>
    </row>
    <row r="216" spans="1:13" ht="17" x14ac:dyDescent="0.2">
      <c r="A216" s="41" t="s">
        <v>162</v>
      </c>
      <c r="B216" s="42">
        <v>20851</v>
      </c>
      <c r="C216" s="43">
        <f t="shared" si="6"/>
        <v>3.5296043427116997E-3</v>
      </c>
      <c r="D216" s="39" t="str">
        <f t="shared" si="7"/>
        <v>Middle-East</v>
      </c>
      <c r="H216" s="39">
        <v>1</v>
      </c>
    </row>
    <row r="217" spans="1:13" ht="17" hidden="1" x14ac:dyDescent="0.2">
      <c r="A217" s="41" t="s">
        <v>266</v>
      </c>
      <c r="B217" s="42">
        <v>209</v>
      </c>
      <c r="C217" s="43">
        <f t="shared" si="6"/>
        <v>3.5378989383086911E-5</v>
      </c>
      <c r="D217" s="39" t="str">
        <f t="shared" si="7"/>
        <v>Asia</v>
      </c>
      <c r="G217" s="39">
        <v>1</v>
      </c>
    </row>
    <row r="218" spans="1:13" ht="17" hidden="1" x14ac:dyDescent="0.2">
      <c r="A218" s="41" t="s">
        <v>121</v>
      </c>
      <c r="B218" s="42" t="s">
        <v>105</v>
      </c>
      <c r="C218" s="43">
        <f t="shared" si="6"/>
        <v>0</v>
      </c>
      <c r="D218" s="39" t="str">
        <f t="shared" si="7"/>
        <v>North America</v>
      </c>
      <c r="E218" s="39">
        <v>1</v>
      </c>
    </row>
    <row r="219" spans="1:13" ht="17" hidden="1" x14ac:dyDescent="0.2">
      <c r="A219" s="41" t="s">
        <v>310</v>
      </c>
      <c r="B219" s="42">
        <v>6</v>
      </c>
      <c r="C219" s="43">
        <f t="shared" si="6"/>
        <v>1.0156647669785716E-6</v>
      </c>
      <c r="D219" s="39" t="str">
        <f t="shared" si="7"/>
        <v>Oceania</v>
      </c>
      <c r="K219" s="39">
        <v>1</v>
      </c>
    </row>
    <row r="220" spans="1:13" ht="17" hidden="1" x14ac:dyDescent="0.2">
      <c r="A220" s="41" t="s">
        <v>239</v>
      </c>
      <c r="B220" s="42">
        <v>984</v>
      </c>
      <c r="C220" s="43">
        <f t="shared" si="6"/>
        <v>1.6656902178448577E-4</v>
      </c>
      <c r="D220" s="39" t="str">
        <f t="shared" si="7"/>
        <v>Sub-Saharian Africa</v>
      </c>
      <c r="M220" s="39">
        <v>1</v>
      </c>
    </row>
    <row r="221" spans="1:13" ht="17" hidden="1" x14ac:dyDescent="0.2">
      <c r="A221" s="41" t="s">
        <v>126</v>
      </c>
      <c r="B221" s="42">
        <v>236420</v>
      </c>
      <c r="C221" s="43">
        <f t="shared" si="6"/>
        <v>4.0020577368178989E-2</v>
      </c>
      <c r="D221" s="39" t="str">
        <f t="shared" si="7"/>
        <v>East Europe</v>
      </c>
      <c r="J221" s="39">
        <v>1</v>
      </c>
    </row>
    <row r="222" spans="1:13" ht="17" x14ac:dyDescent="0.2">
      <c r="A222" s="41" t="s">
        <v>258</v>
      </c>
      <c r="B222" s="42">
        <v>376</v>
      </c>
      <c r="C222" s="43">
        <f t="shared" si="6"/>
        <v>6.364832539732383E-5</v>
      </c>
      <c r="D222" s="39" t="str">
        <f t="shared" si="7"/>
        <v>Middle-East</v>
      </c>
      <c r="H222" s="39">
        <v>1</v>
      </c>
    </row>
    <row r="223" spans="1:13" ht="34" hidden="1" x14ac:dyDescent="0.2">
      <c r="A223" s="41" t="s">
        <v>358</v>
      </c>
      <c r="B223" s="42">
        <v>72234</v>
      </c>
      <c r="C223" s="43">
        <f t="shared" si="6"/>
        <v>1.2227588129655024E-2</v>
      </c>
      <c r="D223" s="39" t="str">
        <f t="shared" si="7"/>
        <v>West Europe</v>
      </c>
      <c r="I223" s="39">
        <v>1</v>
      </c>
    </row>
    <row r="224" spans="1:13" ht="17" hidden="1" x14ac:dyDescent="0.2">
      <c r="A224" s="41" t="s">
        <v>359</v>
      </c>
      <c r="B224" s="42">
        <v>1632</v>
      </c>
      <c r="C224" s="43">
        <f t="shared" si="6"/>
        <v>2.7626081661817148E-4</v>
      </c>
      <c r="D224" s="39" t="str">
        <f t="shared" si="7"/>
        <v>Sub-Saharian Africa</v>
      </c>
      <c r="M224" s="39">
        <v>1</v>
      </c>
    </row>
    <row r="225" spans="1:13" ht="17" hidden="1" x14ac:dyDescent="0.2">
      <c r="A225" s="41" t="s">
        <v>360</v>
      </c>
      <c r="B225" s="42">
        <v>55640</v>
      </c>
      <c r="C225" s="43">
        <f t="shared" si="6"/>
        <v>9.4185979391146219E-3</v>
      </c>
      <c r="D225" s="39" t="str">
        <f t="shared" si="7"/>
        <v>North America</v>
      </c>
      <c r="E225" s="39">
        <v>1</v>
      </c>
    </row>
    <row r="226" spans="1:13" ht="17" hidden="1" x14ac:dyDescent="0.2">
      <c r="A226" s="41" t="s">
        <v>361</v>
      </c>
      <c r="B226" s="42" t="s">
        <v>105</v>
      </c>
      <c r="C226" s="43">
        <f t="shared" si="6"/>
        <v>0</v>
      </c>
      <c r="D226" s="39" t="str">
        <f t="shared" si="7"/>
        <v>North America</v>
      </c>
      <c r="E226" s="39">
        <v>1</v>
      </c>
    </row>
    <row r="227" spans="1:13" ht="17" hidden="1" x14ac:dyDescent="0.2">
      <c r="A227" s="41" t="s">
        <v>187</v>
      </c>
      <c r="B227" s="42">
        <v>7631</v>
      </c>
      <c r="C227" s="43">
        <f t="shared" si="6"/>
        <v>1.29175630613558E-3</v>
      </c>
      <c r="D227" s="39" t="str">
        <f t="shared" si="7"/>
        <v>Latin America</v>
      </c>
      <c r="F227" s="39">
        <v>1</v>
      </c>
    </row>
    <row r="228" spans="1:13" ht="17" hidden="1" x14ac:dyDescent="0.2">
      <c r="A228" s="41" t="s">
        <v>215</v>
      </c>
      <c r="B228" s="42">
        <v>2553</v>
      </c>
      <c r="C228" s="43">
        <f t="shared" si="6"/>
        <v>4.3216535834938227E-4</v>
      </c>
      <c r="D228" s="39" t="str">
        <f t="shared" si="7"/>
        <v>Asia</v>
      </c>
      <c r="G228" s="39">
        <v>1</v>
      </c>
    </row>
    <row r="229" spans="1:13" ht="17" hidden="1" x14ac:dyDescent="0.2">
      <c r="A229" s="41" t="s">
        <v>302</v>
      </c>
      <c r="B229" s="42">
        <v>23</v>
      </c>
      <c r="C229" s="43">
        <f t="shared" si="6"/>
        <v>3.8933816067511914E-6</v>
      </c>
      <c r="D229" s="39" t="str">
        <f t="shared" si="7"/>
        <v>Oceania</v>
      </c>
      <c r="K229" s="39">
        <v>1</v>
      </c>
    </row>
    <row r="230" spans="1:13" ht="17" hidden="1" x14ac:dyDescent="0.2">
      <c r="A230" s="41" t="s">
        <v>362</v>
      </c>
      <c r="B230" s="42">
        <v>49831</v>
      </c>
      <c r="C230" s="43">
        <f t="shared" si="6"/>
        <v>8.4352651672182002E-3</v>
      </c>
      <c r="D230" s="39" t="str">
        <f t="shared" si="7"/>
        <v>Latin America</v>
      </c>
      <c r="F230" s="39">
        <v>1</v>
      </c>
    </row>
    <row r="231" spans="1:13" ht="17" hidden="1" x14ac:dyDescent="0.2">
      <c r="A231" s="41" t="s">
        <v>195</v>
      </c>
      <c r="B231" s="42">
        <v>5350</v>
      </c>
      <c r="C231" s="43">
        <f t="shared" si="6"/>
        <v>9.0563441722255977E-4</v>
      </c>
      <c r="D231" s="39" t="str">
        <f t="shared" si="7"/>
        <v>Asia</v>
      </c>
      <c r="G231" s="39">
        <v>1</v>
      </c>
    </row>
    <row r="232" spans="1:13" ht="17" hidden="1" x14ac:dyDescent="0.2">
      <c r="A232" s="41" t="s">
        <v>363</v>
      </c>
      <c r="B232" s="42" t="s">
        <v>105</v>
      </c>
      <c r="C232" s="43">
        <f t="shared" si="6"/>
        <v>0</v>
      </c>
      <c r="D232" s="39" t="b">
        <f t="shared" si="7"/>
        <v>0</v>
      </c>
    </row>
    <row r="233" spans="1:13" ht="17" hidden="1" x14ac:dyDescent="0.2">
      <c r="A233" s="41" t="s">
        <v>364</v>
      </c>
      <c r="B233" s="42" t="s">
        <v>105</v>
      </c>
      <c r="C233" s="43">
        <f t="shared" si="6"/>
        <v>0</v>
      </c>
      <c r="D233" s="39" t="b">
        <f t="shared" si="7"/>
        <v>0</v>
      </c>
    </row>
    <row r="234" spans="1:13" ht="17" hidden="1" x14ac:dyDescent="0.2">
      <c r="A234" s="41" t="s">
        <v>263</v>
      </c>
      <c r="B234" s="42">
        <v>267</v>
      </c>
      <c r="C234" s="43">
        <f t="shared" si="6"/>
        <v>4.5197082130546438E-5</v>
      </c>
      <c r="D234" s="39" t="str">
        <f t="shared" si="7"/>
        <v>Asia</v>
      </c>
      <c r="G234" s="39">
        <v>1</v>
      </c>
    </row>
    <row r="235" spans="1:13" ht="17" hidden="1" x14ac:dyDescent="0.2">
      <c r="A235" s="41" t="s">
        <v>244</v>
      </c>
      <c r="B235" s="42">
        <v>889</v>
      </c>
      <c r="C235" s="43">
        <f t="shared" si="6"/>
        <v>1.5048766297399172E-4</v>
      </c>
      <c r="D235" s="39" t="str">
        <f t="shared" si="7"/>
        <v>Sub-Saharian Africa</v>
      </c>
      <c r="M235" s="39">
        <v>1</v>
      </c>
    </row>
    <row r="236" spans="1:13" ht="17" hidden="1" x14ac:dyDescent="0.2">
      <c r="A236" s="41" t="s">
        <v>245</v>
      </c>
      <c r="B236" s="42">
        <v>896</v>
      </c>
      <c r="C236" s="43">
        <f t="shared" si="6"/>
        <v>1.5167260520213338E-4</v>
      </c>
      <c r="D236" s="39" t="str">
        <f t="shared" si="7"/>
        <v>Sub-Saharian Africa</v>
      </c>
      <c r="M236" s="39">
        <v>1</v>
      </c>
    </row>
    <row r="237" spans="1:13" hidden="1" x14ac:dyDescent="0.2">
      <c r="C237" s="40">
        <f>SUM(C2:C236)</f>
        <v>2.0000000000000004</v>
      </c>
    </row>
  </sheetData>
  <autoFilter ref="A1:M237" xr:uid="{C8AA50A2-FB86-AE41-9A41-93CE07C01EAD}">
    <filterColumn colId="3">
      <filters>
        <filter val="Middle-East"/>
      </filters>
    </filterColumn>
  </autoFilter>
  <pageMargins left="0.7" right="0.7" top="0.75" bottom="0.75" header="0.3" footer="0.3"/>
  <pageSetup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262AED-BEB3-1D49-A181-13CE93251422}">
  <dimension ref="A1:D13"/>
  <sheetViews>
    <sheetView workbookViewId="0">
      <selection activeCell="C4" sqref="C4:D13"/>
    </sheetView>
  </sheetViews>
  <sheetFormatPr baseColWidth="10" defaultRowHeight="16" x14ac:dyDescent="0.2"/>
  <cols>
    <col min="1" max="1" width="17.5" bestFit="1" customWidth="1"/>
    <col min="2" max="2" width="12.1640625" bestFit="1" customWidth="1"/>
  </cols>
  <sheetData>
    <row r="1" spans="1:4" x14ac:dyDescent="0.2">
      <c r="A1" t="s">
        <v>85</v>
      </c>
    </row>
    <row r="3" spans="1:4" x14ac:dyDescent="0.2">
      <c r="A3" t="s">
        <v>317</v>
      </c>
      <c r="B3" t="s">
        <v>318</v>
      </c>
    </row>
    <row r="4" spans="1:4" x14ac:dyDescent="0.2">
      <c r="A4" s="44" t="s">
        <v>97</v>
      </c>
      <c r="B4" s="45">
        <v>7.284699579882177E-2</v>
      </c>
      <c r="D4" s="44"/>
    </row>
    <row r="5" spans="1:4" x14ac:dyDescent="0.2">
      <c r="A5" s="44" t="s">
        <v>100</v>
      </c>
      <c r="B5" s="45">
        <v>5.1457315732951293E-2</v>
      </c>
      <c r="D5" s="44"/>
    </row>
    <row r="6" spans="1:4" x14ac:dyDescent="0.2">
      <c r="A6" s="44" t="s">
        <v>96</v>
      </c>
      <c r="B6" s="45">
        <v>3.3583865329466847E-2</v>
      </c>
      <c r="D6" s="44"/>
    </row>
    <row r="7" spans="1:4" x14ac:dyDescent="0.2">
      <c r="A7" s="44" t="s">
        <v>98</v>
      </c>
      <c r="B7" s="45">
        <v>5.6300419738211205E-2</v>
      </c>
      <c r="D7" s="44"/>
    </row>
    <row r="8" spans="1:4" x14ac:dyDescent="0.2">
      <c r="A8" s="44" t="s">
        <v>102</v>
      </c>
      <c r="B8" s="45">
        <v>0.35302361206172561</v>
      </c>
      <c r="D8" s="44"/>
    </row>
    <row r="9" spans="1:4" x14ac:dyDescent="0.2">
      <c r="A9" s="44" t="s">
        <v>95</v>
      </c>
      <c r="B9" s="45">
        <v>6.9394541138229401E-3</v>
      </c>
      <c r="D9" s="44"/>
    </row>
    <row r="10" spans="1:4" x14ac:dyDescent="0.2">
      <c r="A10" s="44" t="s">
        <v>101</v>
      </c>
      <c r="B10" s="45">
        <v>1.458600090626302E-3</v>
      </c>
      <c r="D10" s="44"/>
    </row>
    <row r="11" spans="1:4" x14ac:dyDescent="0.2">
      <c r="A11" s="44" t="s">
        <v>103</v>
      </c>
      <c r="B11" s="45">
        <v>0.13143167413302376</v>
      </c>
      <c r="D11" s="44"/>
    </row>
    <row r="12" spans="1:4" x14ac:dyDescent="0.2">
      <c r="A12" s="44" t="s">
        <v>99</v>
      </c>
      <c r="B12" s="45">
        <v>0.29295780992594639</v>
      </c>
      <c r="D12" s="44"/>
    </row>
    <row r="13" spans="1:4" x14ac:dyDescent="0.2">
      <c r="A13" s="44" t="s">
        <v>319</v>
      </c>
      <c r="B13" s="45">
        <v>0.99999974692459603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3D1D31-8398-904E-A7A2-30857E42F450}">
  <dimension ref="A1:M237"/>
  <sheetViews>
    <sheetView zoomScale="85" workbookViewId="0">
      <pane ySplit="1" topLeftCell="A19" activePane="bottomLeft" state="frozen"/>
      <selection pane="bottomLeft" sqref="A1:D236"/>
    </sheetView>
  </sheetViews>
  <sheetFormatPr baseColWidth="10" defaultRowHeight="16" x14ac:dyDescent="0.2"/>
  <cols>
    <col min="1" max="1" width="49.33203125" style="39" bestFit="1" customWidth="1"/>
    <col min="2" max="2" width="10.83203125" style="39"/>
    <col min="3" max="3" width="14" style="40" customWidth="1"/>
    <col min="4" max="4" width="10.83203125" style="39"/>
    <col min="5" max="5" width="13.1640625" style="39" bestFit="1" customWidth="1"/>
    <col min="6" max="16384" width="10.83203125" style="39"/>
  </cols>
  <sheetData>
    <row r="1" spans="1:13" x14ac:dyDescent="0.2">
      <c r="A1" s="39" t="s">
        <v>91</v>
      </c>
      <c r="B1" s="39" t="s">
        <v>92</v>
      </c>
      <c r="C1" s="40" t="s">
        <v>93</v>
      </c>
      <c r="D1" s="39" t="s">
        <v>94</v>
      </c>
      <c r="E1" s="39" t="s">
        <v>95</v>
      </c>
      <c r="F1" s="39" t="s">
        <v>96</v>
      </c>
      <c r="G1" s="39" t="s">
        <v>97</v>
      </c>
      <c r="H1" s="39" t="s">
        <v>98</v>
      </c>
      <c r="I1" s="39" t="s">
        <v>99</v>
      </c>
      <c r="J1" s="39" t="s">
        <v>100</v>
      </c>
      <c r="K1" s="39" t="s">
        <v>101</v>
      </c>
      <c r="L1" s="39" t="s">
        <v>102</v>
      </c>
      <c r="M1" s="39" t="s">
        <v>103</v>
      </c>
    </row>
    <row r="2" spans="1:13" ht="17" x14ac:dyDescent="0.2">
      <c r="A2" s="41" t="s">
        <v>56</v>
      </c>
      <c r="B2" s="42">
        <v>7902783</v>
      </c>
      <c r="C2" s="43">
        <f>IF(B2="..",0,B2/$B$2)</f>
        <v>1</v>
      </c>
      <c r="D2" s="39" t="b">
        <f>IF(E2=1,$E$1,IF(F2=1,$F$1,IF(G2=1,$G$1,IF(H2=1,$H$1,IF(I2=1,$I$1,IF(J2=1,$J$1,IF(K2=1,$K$1,IF(L2=1,$L$1,IF(M2=1,$M$1)))))))))</f>
        <v>0</v>
      </c>
    </row>
    <row r="3" spans="1:13" ht="17" x14ac:dyDescent="0.2">
      <c r="A3" s="41" t="s">
        <v>320</v>
      </c>
      <c r="B3" s="42" t="s">
        <v>105</v>
      </c>
      <c r="C3" s="43">
        <f t="shared" ref="C3:C66" si="0">IF(B3="..",0,B3/$B$2)</f>
        <v>0</v>
      </c>
      <c r="D3" s="39" t="b">
        <f t="shared" ref="D3:D66" si="1">IF(E3=1,$E$1,IF(F3=1,$F$1,IF(G3=1,$G$1,IF(H3=1,$H$1,IF(I3=1,$I$1,IF(J3=1,$J$1,IF(K3=1,$K$1,IF(L3=1,$L$1,IF(M3=1,$M$1)))))))))</f>
        <v>0</v>
      </c>
    </row>
    <row r="4" spans="1:13" ht="17" x14ac:dyDescent="0.2">
      <c r="A4" s="41" t="s">
        <v>321</v>
      </c>
      <c r="B4" s="42" t="s">
        <v>105</v>
      </c>
      <c r="C4" s="43">
        <f t="shared" si="0"/>
        <v>0</v>
      </c>
      <c r="D4" s="39" t="b">
        <f t="shared" si="1"/>
        <v>0</v>
      </c>
    </row>
    <row r="5" spans="1:13" ht="17" x14ac:dyDescent="0.2">
      <c r="A5" s="41" t="s">
        <v>183</v>
      </c>
      <c r="B5" s="42">
        <v>4832</v>
      </c>
      <c r="C5" s="43">
        <f t="shared" si="0"/>
        <v>6.1143017592663247E-4</v>
      </c>
      <c r="D5" s="39" t="str">
        <f t="shared" si="1"/>
        <v>Asia</v>
      </c>
      <c r="G5" s="39">
        <v>1</v>
      </c>
    </row>
    <row r="6" spans="1:13" ht="17" x14ac:dyDescent="0.2">
      <c r="A6" s="41" t="s">
        <v>124</v>
      </c>
      <c r="B6" s="42">
        <v>6796</v>
      </c>
      <c r="C6" s="43">
        <f t="shared" si="0"/>
        <v>8.5995022259879839E-4</v>
      </c>
      <c r="D6" s="39" t="str">
        <f t="shared" si="1"/>
        <v>East Europe</v>
      </c>
      <c r="J6" s="39">
        <v>1</v>
      </c>
    </row>
    <row r="7" spans="1:13" ht="17" x14ac:dyDescent="0.2">
      <c r="A7" s="41" t="s">
        <v>161</v>
      </c>
      <c r="B7" s="42">
        <v>1452409</v>
      </c>
      <c r="C7" s="43">
        <f t="shared" si="0"/>
        <v>0.18378449718282788</v>
      </c>
      <c r="D7" s="39" t="str">
        <f t="shared" si="1"/>
        <v>North Africa</v>
      </c>
      <c r="L7" s="39">
        <v>1</v>
      </c>
    </row>
    <row r="8" spans="1:13" ht="17" x14ac:dyDescent="0.2">
      <c r="A8" s="41" t="s">
        <v>322</v>
      </c>
      <c r="B8" s="42">
        <v>2</v>
      </c>
      <c r="C8" s="43">
        <f t="shared" si="0"/>
        <v>2.5307540394314259E-7</v>
      </c>
      <c r="D8" s="39" t="b">
        <f t="shared" si="1"/>
        <v>0</v>
      </c>
    </row>
    <row r="9" spans="1:13" ht="17" x14ac:dyDescent="0.2">
      <c r="A9" s="41" t="s">
        <v>284</v>
      </c>
      <c r="B9" s="42">
        <v>996</v>
      </c>
      <c r="C9" s="43">
        <f t="shared" si="0"/>
        <v>1.26031551163685E-4</v>
      </c>
      <c r="D9" s="39" t="str">
        <f t="shared" si="1"/>
        <v>West Europe</v>
      </c>
      <c r="I9" s="39">
        <v>1</v>
      </c>
    </row>
    <row r="10" spans="1:13" ht="17" x14ac:dyDescent="0.2">
      <c r="A10" s="41" t="s">
        <v>222</v>
      </c>
      <c r="B10" s="42">
        <v>21610</v>
      </c>
      <c r="C10" s="43">
        <f t="shared" si="0"/>
        <v>2.7344797396056555E-3</v>
      </c>
      <c r="D10" s="39" t="str">
        <f t="shared" si="1"/>
        <v>Sub-Saharian Africa</v>
      </c>
      <c r="M10" s="39">
        <v>1</v>
      </c>
    </row>
    <row r="11" spans="1:13" ht="17" x14ac:dyDescent="0.2">
      <c r="A11" s="41" t="s">
        <v>323</v>
      </c>
      <c r="B11" s="42">
        <v>9</v>
      </c>
      <c r="C11" s="43">
        <f t="shared" si="0"/>
        <v>1.1388393177441415E-6</v>
      </c>
      <c r="D11" s="39" t="str">
        <f t="shared" si="1"/>
        <v>Latin America</v>
      </c>
      <c r="F11" s="39">
        <v>1</v>
      </c>
    </row>
    <row r="12" spans="1:13" ht="17" x14ac:dyDescent="0.2">
      <c r="A12" s="41" t="s">
        <v>301</v>
      </c>
      <c r="B12" s="42">
        <v>61</v>
      </c>
      <c r="C12" s="43">
        <f t="shared" si="0"/>
        <v>7.7187998202658475E-6</v>
      </c>
      <c r="D12" s="39" t="str">
        <f t="shared" si="1"/>
        <v>Latin America</v>
      </c>
      <c r="F12" s="39">
        <v>1</v>
      </c>
    </row>
    <row r="13" spans="1:13" ht="17" x14ac:dyDescent="0.2">
      <c r="A13" s="41" t="s">
        <v>143</v>
      </c>
      <c r="B13" s="42">
        <v>13142</v>
      </c>
      <c r="C13" s="43">
        <f t="shared" si="0"/>
        <v>1.6629584793103897E-3</v>
      </c>
      <c r="D13" s="39" t="str">
        <f t="shared" si="1"/>
        <v>Latin America</v>
      </c>
      <c r="F13" s="39">
        <v>1</v>
      </c>
    </row>
    <row r="14" spans="1:13" ht="17" x14ac:dyDescent="0.2">
      <c r="A14" s="41" t="s">
        <v>229</v>
      </c>
      <c r="B14" s="42">
        <v>19372</v>
      </c>
      <c r="C14" s="43">
        <f t="shared" si="0"/>
        <v>2.451288362593279E-3</v>
      </c>
      <c r="D14" s="39" t="str">
        <f t="shared" si="1"/>
        <v>East Europe</v>
      </c>
      <c r="J14" s="39">
        <v>1</v>
      </c>
    </row>
    <row r="15" spans="1:13" ht="17" x14ac:dyDescent="0.2">
      <c r="A15" s="41" t="s">
        <v>324</v>
      </c>
      <c r="B15" s="42">
        <v>10</v>
      </c>
      <c r="C15" s="43">
        <f t="shared" si="0"/>
        <v>1.2653770197157127E-6</v>
      </c>
      <c r="D15" s="39" t="str">
        <f t="shared" si="1"/>
        <v>Latin America</v>
      </c>
      <c r="F15" s="39">
        <v>1</v>
      </c>
    </row>
    <row r="16" spans="1:13" ht="17" x14ac:dyDescent="0.2">
      <c r="A16" s="41" t="s">
        <v>163</v>
      </c>
      <c r="B16" s="42">
        <v>8475</v>
      </c>
      <c r="C16" s="43">
        <f t="shared" si="0"/>
        <v>1.0724070242090667E-3</v>
      </c>
      <c r="D16" s="39" t="str">
        <f t="shared" si="1"/>
        <v>Oceania</v>
      </c>
      <c r="K16" s="39">
        <v>1</v>
      </c>
    </row>
    <row r="17" spans="1:13" ht="17" x14ac:dyDescent="0.2">
      <c r="A17" s="41" t="s">
        <v>166</v>
      </c>
      <c r="B17" s="42">
        <v>12749</v>
      </c>
      <c r="C17" s="43">
        <f t="shared" si="0"/>
        <v>1.6132291624355623E-3</v>
      </c>
      <c r="D17" s="39" t="str">
        <f t="shared" si="1"/>
        <v>West Europe</v>
      </c>
      <c r="I17" s="39">
        <v>1</v>
      </c>
    </row>
    <row r="18" spans="1:13" ht="17" x14ac:dyDescent="0.2">
      <c r="A18" s="41" t="s">
        <v>248</v>
      </c>
      <c r="B18" s="42">
        <v>4173</v>
      </c>
      <c r="C18" s="43">
        <f t="shared" si="0"/>
        <v>5.280418303273669E-4</v>
      </c>
      <c r="D18" s="39" t="str">
        <f t="shared" si="1"/>
        <v>East Europe</v>
      </c>
      <c r="J18" s="39">
        <v>1</v>
      </c>
    </row>
    <row r="19" spans="1:13" ht="17" x14ac:dyDescent="0.2">
      <c r="A19" s="41" t="s">
        <v>273</v>
      </c>
      <c r="B19" s="42">
        <v>44</v>
      </c>
      <c r="C19" s="43">
        <f t="shared" si="0"/>
        <v>5.5676588867491365E-6</v>
      </c>
      <c r="D19" s="39" t="str">
        <f t="shared" si="1"/>
        <v>Latin America</v>
      </c>
      <c r="F19" s="39">
        <v>1</v>
      </c>
    </row>
    <row r="20" spans="1:13" ht="17" x14ac:dyDescent="0.2">
      <c r="A20" s="41" t="s">
        <v>282</v>
      </c>
      <c r="B20" s="42">
        <v>162</v>
      </c>
      <c r="C20" s="43">
        <f t="shared" si="0"/>
        <v>2.0499107719394546E-5</v>
      </c>
      <c r="D20" s="39" t="str">
        <f t="shared" si="1"/>
        <v>Middle-East</v>
      </c>
      <c r="H20" s="39">
        <v>1</v>
      </c>
    </row>
    <row r="21" spans="1:13" ht="17" x14ac:dyDescent="0.2">
      <c r="A21" s="41" t="s">
        <v>134</v>
      </c>
      <c r="B21" s="42">
        <v>5069</v>
      </c>
      <c r="C21" s="43">
        <f t="shared" si="0"/>
        <v>6.414196112938948E-4</v>
      </c>
      <c r="D21" s="39" t="str">
        <f t="shared" si="1"/>
        <v>Asia</v>
      </c>
      <c r="G21" s="39">
        <v>1</v>
      </c>
    </row>
    <row r="22" spans="1:13" ht="17" x14ac:dyDescent="0.2">
      <c r="A22" s="41" t="s">
        <v>286</v>
      </c>
      <c r="B22" s="42">
        <v>77</v>
      </c>
      <c r="C22" s="43">
        <f t="shared" si="0"/>
        <v>9.7434030518109882E-6</v>
      </c>
      <c r="D22" s="39" t="str">
        <f t="shared" si="1"/>
        <v>Latin America</v>
      </c>
      <c r="F22" s="39">
        <v>1</v>
      </c>
    </row>
    <row r="23" spans="1:13" ht="17" x14ac:dyDescent="0.2">
      <c r="A23" s="41" t="s">
        <v>156</v>
      </c>
      <c r="B23" s="42">
        <v>3451</v>
      </c>
      <c r="C23" s="43">
        <f t="shared" si="0"/>
        <v>4.3668160950389247E-4</v>
      </c>
      <c r="D23" s="39" t="str">
        <f t="shared" si="1"/>
        <v>East Europe</v>
      </c>
      <c r="J23" s="39">
        <v>1</v>
      </c>
    </row>
    <row r="24" spans="1:13" ht="17" x14ac:dyDescent="0.2">
      <c r="A24" s="41" t="s">
        <v>149</v>
      </c>
      <c r="B24" s="42">
        <v>155548</v>
      </c>
      <c r="C24" s="43">
        <f t="shared" si="0"/>
        <v>1.9682686466273969E-2</v>
      </c>
      <c r="D24" s="39" t="str">
        <f t="shared" si="1"/>
        <v>West Europe</v>
      </c>
      <c r="I24" s="39">
        <v>1</v>
      </c>
    </row>
    <row r="25" spans="1:13" ht="17" x14ac:dyDescent="0.2">
      <c r="A25" s="41" t="s">
        <v>298</v>
      </c>
      <c r="B25" s="42">
        <v>8</v>
      </c>
      <c r="C25" s="43">
        <f t="shared" si="0"/>
        <v>1.0123016157725703E-6</v>
      </c>
      <c r="D25" s="39" t="str">
        <f t="shared" si="1"/>
        <v>Sub-Saharian Africa</v>
      </c>
      <c r="M25" s="39">
        <v>1</v>
      </c>
    </row>
    <row r="26" spans="1:13" ht="17" x14ac:dyDescent="0.2">
      <c r="A26" s="41" t="s">
        <v>214</v>
      </c>
      <c r="B26" s="42">
        <v>20724</v>
      </c>
      <c r="C26" s="43">
        <f t="shared" si="0"/>
        <v>2.6223673356588432E-3</v>
      </c>
      <c r="D26" s="39" t="str">
        <f t="shared" si="1"/>
        <v>Sub-Saharian Africa</v>
      </c>
      <c r="M26" s="39">
        <v>1</v>
      </c>
    </row>
    <row r="27" spans="1:13" ht="17" x14ac:dyDescent="0.2">
      <c r="A27" s="41" t="s">
        <v>312</v>
      </c>
      <c r="B27" s="42">
        <v>115</v>
      </c>
      <c r="C27" s="43">
        <f t="shared" si="0"/>
        <v>1.4551835726730697E-5</v>
      </c>
      <c r="D27" s="39" t="str">
        <f t="shared" si="1"/>
        <v>Latin America</v>
      </c>
      <c r="F27" s="39">
        <v>1</v>
      </c>
    </row>
    <row r="28" spans="1:13" ht="17" x14ac:dyDescent="0.2">
      <c r="A28" s="41" t="s">
        <v>291</v>
      </c>
      <c r="B28" s="42">
        <v>87</v>
      </c>
      <c r="C28" s="43">
        <f t="shared" si="0"/>
        <v>1.1008780071526702E-5</v>
      </c>
      <c r="D28" s="39" t="str">
        <f t="shared" si="1"/>
        <v>Asia</v>
      </c>
      <c r="G28" s="39">
        <v>1</v>
      </c>
    </row>
    <row r="29" spans="1:13" ht="17" x14ac:dyDescent="0.2">
      <c r="A29" s="41" t="s">
        <v>325</v>
      </c>
      <c r="B29" s="42">
        <v>3194</v>
      </c>
      <c r="C29" s="43">
        <f t="shared" si="0"/>
        <v>4.0416142009719867E-4</v>
      </c>
      <c r="D29" s="39" t="str">
        <f t="shared" si="1"/>
        <v>Latin America</v>
      </c>
      <c r="F29" s="39">
        <v>1</v>
      </c>
    </row>
    <row r="30" spans="1:13" ht="17" x14ac:dyDescent="0.2">
      <c r="A30" s="41" t="s">
        <v>326</v>
      </c>
      <c r="B30" s="42">
        <v>14150</v>
      </c>
      <c r="C30" s="43">
        <f t="shared" si="0"/>
        <v>1.7905084828977336E-3</v>
      </c>
      <c r="D30" s="39" t="str">
        <f t="shared" si="1"/>
        <v>Latin America</v>
      </c>
      <c r="F30" s="39">
        <v>1</v>
      </c>
    </row>
    <row r="31" spans="1:13" ht="17" x14ac:dyDescent="0.2">
      <c r="A31" s="41" t="s">
        <v>175</v>
      </c>
      <c r="B31" s="42">
        <v>40</v>
      </c>
      <c r="C31" s="43">
        <f t="shared" si="0"/>
        <v>5.0615080788628509E-6</v>
      </c>
      <c r="D31" s="39" t="str">
        <f t="shared" si="1"/>
        <v>East Europe</v>
      </c>
      <c r="J31" s="39">
        <v>1</v>
      </c>
    </row>
    <row r="32" spans="1:13" ht="17" x14ac:dyDescent="0.2">
      <c r="A32" s="41" t="s">
        <v>288</v>
      </c>
      <c r="B32" s="42">
        <v>58276</v>
      </c>
      <c r="C32" s="43">
        <f t="shared" si="0"/>
        <v>7.3741111200952879E-3</v>
      </c>
      <c r="D32" s="39" t="str">
        <f t="shared" si="1"/>
        <v>Sub-Saharian Africa</v>
      </c>
      <c r="M32" s="39">
        <v>1</v>
      </c>
    </row>
    <row r="33" spans="1:13" ht="17" x14ac:dyDescent="0.2">
      <c r="A33" s="41" t="s">
        <v>135</v>
      </c>
      <c r="B33" s="42" t="s">
        <v>105</v>
      </c>
      <c r="C33" s="43">
        <f t="shared" si="0"/>
        <v>0</v>
      </c>
      <c r="D33" s="39" t="str">
        <f t="shared" si="1"/>
        <v>Latin America</v>
      </c>
      <c r="F33" s="39">
        <v>1</v>
      </c>
    </row>
    <row r="34" spans="1:13" ht="17" x14ac:dyDescent="0.2">
      <c r="A34" s="41" t="s">
        <v>327</v>
      </c>
      <c r="B34" s="42">
        <v>48</v>
      </c>
      <c r="C34" s="43">
        <f t="shared" si="0"/>
        <v>6.0738096946354212E-6</v>
      </c>
      <c r="D34" s="39" t="str">
        <f t="shared" si="1"/>
        <v>Latin America</v>
      </c>
      <c r="F34" s="39">
        <v>1</v>
      </c>
    </row>
    <row r="35" spans="1:13" ht="17" x14ac:dyDescent="0.2">
      <c r="A35" s="41" t="s">
        <v>294</v>
      </c>
      <c r="B35" s="42">
        <v>17893</v>
      </c>
      <c r="C35" s="43">
        <f t="shared" si="0"/>
        <v>2.264139101377325E-3</v>
      </c>
      <c r="D35" s="39" t="str">
        <f t="shared" si="1"/>
        <v>Asia</v>
      </c>
      <c r="G35" s="39">
        <v>1</v>
      </c>
    </row>
    <row r="36" spans="1:13" ht="17" x14ac:dyDescent="0.2">
      <c r="A36" s="41" t="s">
        <v>145</v>
      </c>
      <c r="B36" s="42">
        <v>8873</v>
      </c>
      <c r="C36" s="43">
        <f t="shared" si="0"/>
        <v>1.122769029593752E-3</v>
      </c>
      <c r="D36" s="39" t="str">
        <f t="shared" si="1"/>
        <v>East Europe</v>
      </c>
      <c r="J36" s="39">
        <v>1</v>
      </c>
    </row>
    <row r="37" spans="1:13" ht="17" x14ac:dyDescent="0.2">
      <c r="A37" s="41" t="s">
        <v>176</v>
      </c>
      <c r="B37" s="42">
        <v>1894</v>
      </c>
      <c r="C37" s="43">
        <f t="shared" si="0"/>
        <v>2.39662407534156E-4</v>
      </c>
      <c r="D37" s="39" t="str">
        <f t="shared" si="1"/>
        <v>Sub-Saharian Africa</v>
      </c>
      <c r="M37" s="39">
        <v>1</v>
      </c>
    </row>
    <row r="38" spans="1:13" ht="17" x14ac:dyDescent="0.2">
      <c r="A38" s="41" t="s">
        <v>236</v>
      </c>
      <c r="B38" s="42">
        <v>22630</v>
      </c>
      <c r="C38" s="43">
        <f t="shared" si="0"/>
        <v>2.8635481956166579E-3</v>
      </c>
      <c r="D38" s="39" t="str">
        <f t="shared" si="1"/>
        <v>Sub-Saharian Africa</v>
      </c>
      <c r="M38" s="39">
        <v>1</v>
      </c>
    </row>
    <row r="39" spans="1:13" ht="17" x14ac:dyDescent="0.2">
      <c r="A39" s="41" t="s">
        <v>328</v>
      </c>
      <c r="B39" s="42">
        <v>64306</v>
      </c>
      <c r="C39" s="43">
        <f t="shared" si="0"/>
        <v>8.1371334629838626E-3</v>
      </c>
      <c r="D39" s="39" t="str">
        <f t="shared" si="1"/>
        <v>Sub-Saharian Africa</v>
      </c>
      <c r="M39" s="39">
        <v>1</v>
      </c>
    </row>
    <row r="40" spans="1:13" ht="17" x14ac:dyDescent="0.2">
      <c r="A40" s="41" t="s">
        <v>232</v>
      </c>
      <c r="B40" s="42">
        <v>82513</v>
      </c>
      <c r="C40" s="43">
        <f t="shared" si="0"/>
        <v>1.044100540278026E-2</v>
      </c>
      <c r="D40" s="39" t="str">
        <f t="shared" si="1"/>
        <v>Asia</v>
      </c>
      <c r="G40" s="39">
        <v>1</v>
      </c>
    </row>
    <row r="41" spans="1:13" ht="17" x14ac:dyDescent="0.2">
      <c r="A41" s="41" t="s">
        <v>174</v>
      </c>
      <c r="B41" s="42">
        <v>26128</v>
      </c>
      <c r="C41" s="43">
        <f t="shared" si="0"/>
        <v>3.3061770771132142E-3</v>
      </c>
      <c r="D41" s="39" t="str">
        <f t="shared" si="1"/>
        <v>Sub-Saharian Africa</v>
      </c>
      <c r="M41" s="39">
        <v>1</v>
      </c>
    </row>
    <row r="42" spans="1:13" ht="17" x14ac:dyDescent="0.2">
      <c r="A42" s="41" t="s">
        <v>159</v>
      </c>
      <c r="B42" s="42">
        <v>93</v>
      </c>
      <c r="C42" s="43">
        <f t="shared" si="0"/>
        <v>1.1768006283356129E-5</v>
      </c>
      <c r="D42" s="39" t="str">
        <f t="shared" si="1"/>
        <v>North America</v>
      </c>
      <c r="E42" s="39">
        <v>1</v>
      </c>
    </row>
    <row r="43" spans="1:13" ht="17" x14ac:dyDescent="0.2">
      <c r="A43" s="41" t="s">
        <v>106</v>
      </c>
      <c r="B43" s="42" t="s">
        <v>105</v>
      </c>
      <c r="C43" s="43">
        <f t="shared" si="0"/>
        <v>0</v>
      </c>
      <c r="D43" s="39" t="str">
        <f t="shared" si="1"/>
        <v>Latin America</v>
      </c>
      <c r="F43" s="39">
        <v>1</v>
      </c>
    </row>
    <row r="44" spans="1:13" ht="17" x14ac:dyDescent="0.2">
      <c r="A44" s="41" t="s">
        <v>264</v>
      </c>
      <c r="B44" s="42">
        <v>16972</v>
      </c>
      <c r="C44" s="43">
        <f t="shared" si="0"/>
        <v>2.1475978778615077E-3</v>
      </c>
      <c r="D44" s="39" t="str">
        <f t="shared" si="1"/>
        <v>Sub-Saharian Africa</v>
      </c>
      <c r="M44" s="39">
        <v>1</v>
      </c>
    </row>
    <row r="45" spans="1:13" ht="17" x14ac:dyDescent="0.2">
      <c r="A45" s="41" t="s">
        <v>254</v>
      </c>
      <c r="B45" s="42">
        <v>7530</v>
      </c>
      <c r="C45" s="43">
        <f t="shared" si="0"/>
        <v>9.5282889584593169E-4</v>
      </c>
      <c r="D45" s="39" t="str">
        <f t="shared" si="1"/>
        <v>Sub-Saharian Africa</v>
      </c>
      <c r="M45" s="39">
        <v>1</v>
      </c>
    </row>
    <row r="46" spans="1:13" ht="17" x14ac:dyDescent="0.2">
      <c r="A46" s="41" t="s">
        <v>329</v>
      </c>
      <c r="B46" s="42" t="s">
        <v>105</v>
      </c>
      <c r="C46" s="43">
        <f t="shared" si="0"/>
        <v>0</v>
      </c>
      <c r="D46" s="39" t="str">
        <f t="shared" si="1"/>
        <v>West Europe</v>
      </c>
      <c r="I46" s="39">
        <v>1</v>
      </c>
    </row>
    <row r="47" spans="1:13" ht="17" x14ac:dyDescent="0.2">
      <c r="A47" s="41" t="s">
        <v>173</v>
      </c>
      <c r="B47" s="42">
        <v>14620</v>
      </c>
      <c r="C47" s="43">
        <f t="shared" si="0"/>
        <v>1.8499812028243722E-3</v>
      </c>
      <c r="D47" s="39" t="str">
        <f t="shared" si="1"/>
        <v>Latin America</v>
      </c>
      <c r="F47" s="39">
        <v>1</v>
      </c>
    </row>
    <row r="48" spans="1:13" ht="17" x14ac:dyDescent="0.2">
      <c r="A48" s="41" t="s">
        <v>127</v>
      </c>
      <c r="B48" s="42">
        <v>111717</v>
      </c>
      <c r="C48" s="43">
        <f t="shared" si="0"/>
        <v>1.4136412451158029E-2</v>
      </c>
      <c r="D48" s="39" t="str">
        <f t="shared" si="1"/>
        <v>Asia</v>
      </c>
      <c r="G48" s="39">
        <v>1</v>
      </c>
    </row>
    <row r="49" spans="1:13" ht="17" x14ac:dyDescent="0.2">
      <c r="A49" s="41" t="s">
        <v>330</v>
      </c>
      <c r="B49" s="42">
        <v>522</v>
      </c>
      <c r="C49" s="43">
        <f t="shared" si="0"/>
        <v>6.6052680429160211E-5</v>
      </c>
      <c r="D49" s="39" t="str">
        <f t="shared" si="1"/>
        <v>Asia</v>
      </c>
      <c r="G49" s="39">
        <v>1</v>
      </c>
    </row>
    <row r="50" spans="1:13" ht="17" x14ac:dyDescent="0.2">
      <c r="A50" s="41" t="s">
        <v>331</v>
      </c>
      <c r="B50" s="42">
        <v>16</v>
      </c>
      <c r="C50" s="43">
        <f t="shared" si="0"/>
        <v>2.0246032315451407E-6</v>
      </c>
      <c r="D50" s="39" t="str">
        <f t="shared" si="1"/>
        <v>Asia</v>
      </c>
      <c r="G50" s="39">
        <v>1</v>
      </c>
    </row>
    <row r="51" spans="1:13" ht="17" x14ac:dyDescent="0.2">
      <c r="A51" s="41" t="s">
        <v>152</v>
      </c>
      <c r="B51" s="42">
        <v>27644</v>
      </c>
      <c r="C51" s="43">
        <f t="shared" si="0"/>
        <v>3.4980082333021163E-3</v>
      </c>
      <c r="D51" s="39" t="str">
        <f t="shared" si="1"/>
        <v>Latin America</v>
      </c>
      <c r="F51" s="39">
        <v>1</v>
      </c>
    </row>
    <row r="52" spans="1:13" ht="17" x14ac:dyDescent="0.2">
      <c r="A52" s="41" t="s">
        <v>296</v>
      </c>
      <c r="B52" s="42">
        <v>37190</v>
      </c>
      <c r="C52" s="43">
        <f t="shared" si="0"/>
        <v>4.7059371363227355E-3</v>
      </c>
      <c r="D52" s="39" t="str">
        <f t="shared" si="1"/>
        <v>Sub-Saharian Africa</v>
      </c>
      <c r="M52" s="39">
        <v>1</v>
      </c>
    </row>
    <row r="53" spans="1:13" ht="17" x14ac:dyDescent="0.2">
      <c r="A53" s="41" t="s">
        <v>208</v>
      </c>
      <c r="B53" s="42">
        <v>70529</v>
      </c>
      <c r="C53" s="43">
        <f t="shared" si="0"/>
        <v>8.9245775823529501E-3</v>
      </c>
      <c r="D53" s="39" t="str">
        <f t="shared" si="1"/>
        <v>Sub-Saharian Africa</v>
      </c>
      <c r="M53" s="39">
        <v>1</v>
      </c>
    </row>
    <row r="54" spans="1:13" ht="17" x14ac:dyDescent="0.2">
      <c r="A54" s="41" t="s">
        <v>107</v>
      </c>
      <c r="B54" s="42">
        <v>4</v>
      </c>
      <c r="C54" s="43">
        <f t="shared" si="0"/>
        <v>5.0615080788628517E-7</v>
      </c>
      <c r="D54" s="39" t="str">
        <f t="shared" si="1"/>
        <v>Oceania</v>
      </c>
      <c r="K54" s="39">
        <v>1</v>
      </c>
    </row>
    <row r="55" spans="1:13" ht="17" x14ac:dyDescent="0.2">
      <c r="A55" s="41" t="s">
        <v>228</v>
      </c>
      <c r="B55" s="42">
        <v>763</v>
      </c>
      <c r="C55" s="43">
        <f t="shared" si="0"/>
        <v>9.6548266604308886E-5</v>
      </c>
      <c r="D55" s="39" t="str">
        <f t="shared" si="1"/>
        <v>Latin America</v>
      </c>
      <c r="F55" s="39">
        <v>1</v>
      </c>
    </row>
    <row r="56" spans="1:13" ht="17" x14ac:dyDescent="0.2">
      <c r="A56" s="41" t="s">
        <v>158</v>
      </c>
      <c r="B56" s="42">
        <v>91303</v>
      </c>
      <c r="C56" s="43">
        <f t="shared" si="0"/>
        <v>1.1553271803110372E-2</v>
      </c>
      <c r="D56" s="39" t="str">
        <f t="shared" si="1"/>
        <v>Sub-Saharian Africa</v>
      </c>
      <c r="M56" s="39">
        <v>1</v>
      </c>
    </row>
    <row r="57" spans="1:13" ht="17" x14ac:dyDescent="0.2">
      <c r="A57" s="41" t="s">
        <v>160</v>
      </c>
      <c r="B57" s="42">
        <v>10249</v>
      </c>
      <c r="C57" s="43">
        <f t="shared" si="0"/>
        <v>1.296884907506634E-3</v>
      </c>
      <c r="D57" s="39" t="str">
        <f t="shared" si="1"/>
        <v>East Europe</v>
      </c>
      <c r="J57" s="39">
        <v>1</v>
      </c>
    </row>
    <row r="58" spans="1:13" ht="17" x14ac:dyDescent="0.2">
      <c r="A58" s="41" t="s">
        <v>153</v>
      </c>
      <c r="B58" s="42">
        <v>4852</v>
      </c>
      <c r="C58" s="43">
        <f t="shared" si="0"/>
        <v>6.1396092996606388E-4</v>
      </c>
      <c r="D58" s="39" t="str">
        <f t="shared" si="1"/>
        <v>Latin America</v>
      </c>
      <c r="F58" s="39">
        <v>1</v>
      </c>
    </row>
    <row r="59" spans="1:13" ht="17" x14ac:dyDescent="0.2">
      <c r="A59" s="41" t="s">
        <v>332</v>
      </c>
      <c r="B59" s="42" t="s">
        <v>105</v>
      </c>
      <c r="C59" s="43">
        <f t="shared" si="0"/>
        <v>0</v>
      </c>
      <c r="D59" s="39" t="str">
        <f t="shared" si="1"/>
        <v>Latin America</v>
      </c>
      <c r="F59" s="39">
        <v>1</v>
      </c>
    </row>
    <row r="60" spans="1:13" ht="17" x14ac:dyDescent="0.2">
      <c r="A60" s="41" t="s">
        <v>253</v>
      </c>
      <c r="B60" s="42">
        <v>1044</v>
      </c>
      <c r="C60" s="43">
        <f t="shared" si="0"/>
        <v>1.3210536085832042E-4</v>
      </c>
      <c r="D60" s="39" t="str">
        <f t="shared" si="1"/>
        <v>Middle-East</v>
      </c>
      <c r="H60" s="39">
        <v>1</v>
      </c>
    </row>
    <row r="61" spans="1:13" ht="17" x14ac:dyDescent="0.2">
      <c r="A61" s="41" t="s">
        <v>180</v>
      </c>
      <c r="B61" s="42">
        <v>9244</v>
      </c>
      <c r="C61" s="43">
        <f t="shared" si="0"/>
        <v>1.1697145170252049E-3</v>
      </c>
      <c r="D61" s="39" t="str">
        <f t="shared" si="1"/>
        <v>East Europe</v>
      </c>
      <c r="J61" s="39">
        <v>1</v>
      </c>
    </row>
    <row r="62" spans="1:13" ht="17" x14ac:dyDescent="0.2">
      <c r="A62" s="41" t="s">
        <v>278</v>
      </c>
      <c r="B62" s="42">
        <v>61</v>
      </c>
      <c r="C62" s="43">
        <f t="shared" si="0"/>
        <v>7.7187998202658475E-6</v>
      </c>
      <c r="D62" s="39" t="str">
        <f t="shared" si="1"/>
        <v>Asia</v>
      </c>
      <c r="G62" s="39">
        <v>1</v>
      </c>
    </row>
    <row r="63" spans="1:13" ht="17" x14ac:dyDescent="0.2">
      <c r="A63" s="41" t="s">
        <v>191</v>
      </c>
      <c r="B63" s="42">
        <v>77889</v>
      </c>
      <c r="C63" s="43">
        <f t="shared" si="0"/>
        <v>9.855895068863715E-3</v>
      </c>
      <c r="D63" s="39" t="str">
        <f t="shared" si="1"/>
        <v>Sub-Saharian Africa</v>
      </c>
      <c r="M63" s="39">
        <v>1</v>
      </c>
    </row>
    <row r="64" spans="1:13" ht="17" x14ac:dyDescent="0.2">
      <c r="A64" s="41" t="s">
        <v>209</v>
      </c>
      <c r="B64" s="42">
        <v>6578</v>
      </c>
      <c r="C64" s="43">
        <f t="shared" si="0"/>
        <v>8.3236500356899585E-4</v>
      </c>
      <c r="D64" s="39" t="str">
        <f t="shared" si="1"/>
        <v>West Europe</v>
      </c>
      <c r="I64" s="39">
        <v>1</v>
      </c>
    </row>
    <row r="65" spans="1:13" ht="17" x14ac:dyDescent="0.2">
      <c r="A65" s="41" t="s">
        <v>279</v>
      </c>
      <c r="B65" s="42">
        <v>6670</v>
      </c>
      <c r="C65" s="43">
        <f t="shared" si="0"/>
        <v>8.4400647215038043E-4</v>
      </c>
      <c r="D65" s="39" t="str">
        <f t="shared" si="1"/>
        <v>Sub-Saharian Africa</v>
      </c>
      <c r="M65" s="39">
        <v>1</v>
      </c>
    </row>
    <row r="66" spans="1:13" ht="17" x14ac:dyDescent="0.2">
      <c r="A66" s="41" t="s">
        <v>261</v>
      </c>
      <c r="B66" s="42">
        <v>6540</v>
      </c>
      <c r="C66" s="43">
        <f t="shared" si="0"/>
        <v>8.2755657089407617E-4</v>
      </c>
      <c r="D66" s="39" t="str">
        <f t="shared" si="1"/>
        <v>Latin America</v>
      </c>
      <c r="F66" s="39">
        <v>1</v>
      </c>
    </row>
    <row r="67" spans="1:13" ht="17" x14ac:dyDescent="0.2">
      <c r="A67" s="41" t="s">
        <v>151</v>
      </c>
      <c r="B67" s="42">
        <v>3544</v>
      </c>
      <c r="C67" s="43">
        <f t="shared" ref="C67:C130" si="2">IF(B67="..",0,B67/$B$2)</f>
        <v>4.4844961578724863E-4</v>
      </c>
      <c r="D67" s="39" t="str">
        <f t="shared" ref="D67:D130" si="3">IF(E67=1,$E$1,IF(F67=1,$F$1,IF(G67=1,$G$1,IF(H67=1,$H$1,IF(I67=1,$I$1,IF(J67=1,$J$1,IF(K67=1,$K$1,IF(L67=1,$L$1,IF(M67=1,$M$1)))))))))</f>
        <v>Latin America</v>
      </c>
      <c r="F67" s="39">
        <v>1</v>
      </c>
    </row>
    <row r="68" spans="1:13" ht="17" x14ac:dyDescent="0.2">
      <c r="A68" s="41" t="s">
        <v>140</v>
      </c>
      <c r="B68" s="42">
        <v>4198</v>
      </c>
      <c r="C68" s="43">
        <f t="shared" si="2"/>
        <v>5.3120527287665626E-4</v>
      </c>
      <c r="D68" s="39" t="str">
        <f t="shared" si="3"/>
        <v>Latin America</v>
      </c>
      <c r="F68" s="39">
        <v>1</v>
      </c>
    </row>
    <row r="69" spans="1:13" ht="17" x14ac:dyDescent="0.2">
      <c r="A69" s="41" t="s">
        <v>133</v>
      </c>
      <c r="B69" s="42">
        <v>31407</v>
      </c>
      <c r="C69" s="43">
        <f t="shared" si="2"/>
        <v>3.9741696058211394E-3</v>
      </c>
      <c r="D69" s="39" t="str">
        <f t="shared" si="3"/>
        <v>Middle-East</v>
      </c>
      <c r="H69" s="39">
        <v>1</v>
      </c>
    </row>
    <row r="70" spans="1:13" ht="17" x14ac:dyDescent="0.2">
      <c r="A70" s="41" t="s">
        <v>169</v>
      </c>
      <c r="B70" s="42">
        <v>1130</v>
      </c>
      <c r="C70" s="43">
        <f t="shared" si="2"/>
        <v>1.4298760322787555E-4</v>
      </c>
      <c r="D70" s="39" t="str">
        <f t="shared" si="3"/>
        <v>Latin America</v>
      </c>
      <c r="F70" s="39">
        <v>1</v>
      </c>
    </row>
    <row r="71" spans="1:13" ht="17" x14ac:dyDescent="0.2">
      <c r="A71" s="41" t="s">
        <v>272</v>
      </c>
      <c r="B71" s="42">
        <v>395</v>
      </c>
      <c r="C71" s="43">
        <f t="shared" si="2"/>
        <v>4.9982392278770655E-5</v>
      </c>
      <c r="D71" s="39" t="str">
        <f t="shared" si="3"/>
        <v>Sub-Saharian Africa</v>
      </c>
      <c r="M71" s="39">
        <v>1</v>
      </c>
    </row>
    <row r="72" spans="1:13" ht="17" x14ac:dyDescent="0.2">
      <c r="A72" s="41" t="s">
        <v>172</v>
      </c>
      <c r="B72" s="42">
        <v>646</v>
      </c>
      <c r="C72" s="43">
        <f t="shared" si="2"/>
        <v>8.1743355473635045E-5</v>
      </c>
      <c r="D72" s="39" t="str">
        <f t="shared" si="3"/>
        <v>Sub-Saharian Africa</v>
      </c>
      <c r="M72" s="39">
        <v>1</v>
      </c>
    </row>
    <row r="73" spans="1:13" ht="17" x14ac:dyDescent="0.2">
      <c r="A73" s="41" t="s">
        <v>230</v>
      </c>
      <c r="B73" s="42">
        <v>922</v>
      </c>
      <c r="C73" s="43">
        <f t="shared" si="2"/>
        <v>1.1666776121778873E-4</v>
      </c>
      <c r="D73" s="39" t="str">
        <f t="shared" si="3"/>
        <v>East Europe</v>
      </c>
      <c r="J73" s="39">
        <v>1</v>
      </c>
    </row>
    <row r="74" spans="1:13" ht="17" x14ac:dyDescent="0.2">
      <c r="A74" s="41" t="s">
        <v>157</v>
      </c>
      <c r="B74" s="42">
        <v>8806</v>
      </c>
      <c r="C74" s="43">
        <f t="shared" si="2"/>
        <v>1.1142910035616567E-3</v>
      </c>
      <c r="D74" s="39" t="str">
        <f t="shared" si="3"/>
        <v>Sub-Saharian Africa</v>
      </c>
      <c r="M74" s="39">
        <v>1</v>
      </c>
    </row>
    <row r="75" spans="1:13" ht="17" x14ac:dyDescent="0.2">
      <c r="A75" s="41" t="s">
        <v>333</v>
      </c>
      <c r="B75" s="42">
        <v>5</v>
      </c>
      <c r="C75" s="43">
        <f t="shared" si="2"/>
        <v>6.3268850985785636E-7</v>
      </c>
      <c r="D75" s="39" t="str">
        <f t="shared" si="3"/>
        <v>West Europe</v>
      </c>
      <c r="I75" s="39">
        <v>1</v>
      </c>
    </row>
    <row r="76" spans="1:13" ht="17" x14ac:dyDescent="0.2">
      <c r="A76" s="41" t="s">
        <v>334</v>
      </c>
      <c r="B76" s="42" t="s">
        <v>105</v>
      </c>
      <c r="C76" s="43">
        <f t="shared" si="2"/>
        <v>0</v>
      </c>
      <c r="D76" s="39" t="str">
        <f t="shared" si="3"/>
        <v>Latin America</v>
      </c>
      <c r="F76" s="39">
        <v>1</v>
      </c>
    </row>
    <row r="77" spans="1:13" ht="17" x14ac:dyDescent="0.2">
      <c r="A77" s="41" t="s">
        <v>289</v>
      </c>
      <c r="B77" s="42">
        <v>158</v>
      </c>
      <c r="C77" s="43">
        <f t="shared" si="2"/>
        <v>1.9992956911508261E-5</v>
      </c>
      <c r="D77" s="39" t="str">
        <f t="shared" si="3"/>
        <v>Oceania</v>
      </c>
      <c r="K77" s="39">
        <v>1</v>
      </c>
    </row>
    <row r="78" spans="1:13" ht="17" x14ac:dyDescent="0.2">
      <c r="A78" s="41" t="s">
        <v>89</v>
      </c>
      <c r="B78" s="42">
        <v>3886</v>
      </c>
      <c r="C78" s="43">
        <f t="shared" si="2"/>
        <v>4.9172550986152598E-4</v>
      </c>
      <c r="D78" s="39" t="str">
        <f t="shared" si="3"/>
        <v>West Europe</v>
      </c>
      <c r="I78" s="39">
        <v>1</v>
      </c>
    </row>
    <row r="79" spans="1:13" ht="17" x14ac:dyDescent="0.2">
      <c r="A79" s="41" t="s">
        <v>27</v>
      </c>
      <c r="B79" s="42" t="s">
        <v>105</v>
      </c>
      <c r="C79" s="43">
        <f t="shared" si="2"/>
        <v>0</v>
      </c>
      <c r="D79" s="39" t="str">
        <f t="shared" si="3"/>
        <v>West Europe</v>
      </c>
      <c r="I79" s="39">
        <v>1</v>
      </c>
    </row>
    <row r="80" spans="1:13" ht="17" x14ac:dyDescent="0.2">
      <c r="A80" s="41" t="s">
        <v>111</v>
      </c>
      <c r="B80" s="42" t="s">
        <v>105</v>
      </c>
      <c r="C80" s="43">
        <f t="shared" si="2"/>
        <v>0</v>
      </c>
      <c r="D80" s="39" t="str">
        <f t="shared" si="3"/>
        <v>Latin America</v>
      </c>
      <c r="F80" s="39">
        <v>1</v>
      </c>
    </row>
    <row r="81" spans="1:13" ht="17" x14ac:dyDescent="0.2">
      <c r="A81" s="41" t="s">
        <v>335</v>
      </c>
      <c r="B81" s="42" t="s">
        <v>105</v>
      </c>
      <c r="C81" s="43">
        <f t="shared" si="2"/>
        <v>0</v>
      </c>
      <c r="D81" s="39" t="str">
        <f t="shared" si="3"/>
        <v>Oceania</v>
      </c>
      <c r="K81" s="39">
        <v>1</v>
      </c>
    </row>
    <row r="82" spans="1:13" ht="17" x14ac:dyDescent="0.2">
      <c r="A82" s="41" t="s">
        <v>257</v>
      </c>
      <c r="B82" s="42">
        <v>20080</v>
      </c>
      <c r="C82" s="43">
        <f t="shared" si="2"/>
        <v>2.5408770555891513E-3</v>
      </c>
      <c r="D82" s="39" t="str">
        <f t="shared" si="3"/>
        <v>Sub-Saharian Africa</v>
      </c>
      <c r="M82" s="39">
        <v>1</v>
      </c>
    </row>
    <row r="83" spans="1:13" ht="17" x14ac:dyDescent="0.2">
      <c r="A83" s="41" t="s">
        <v>186</v>
      </c>
      <c r="B83" s="42">
        <v>1935</v>
      </c>
      <c r="C83" s="43">
        <f t="shared" si="2"/>
        <v>2.4485045331499043E-4</v>
      </c>
      <c r="D83" s="39" t="str">
        <f t="shared" si="3"/>
        <v>Sub-Saharian Africa</v>
      </c>
      <c r="M83" s="39">
        <v>1</v>
      </c>
    </row>
    <row r="84" spans="1:13" ht="17" x14ac:dyDescent="0.2">
      <c r="A84" s="41" t="s">
        <v>168</v>
      </c>
      <c r="B84" s="42">
        <v>7698</v>
      </c>
      <c r="C84" s="43">
        <f t="shared" si="2"/>
        <v>9.7408722977715574E-4</v>
      </c>
      <c r="D84" s="39" t="str">
        <f t="shared" si="3"/>
        <v>East Europe</v>
      </c>
      <c r="J84" s="39">
        <v>1</v>
      </c>
    </row>
    <row r="85" spans="1:13" ht="17" x14ac:dyDescent="0.2">
      <c r="A85" s="41" t="s">
        <v>81</v>
      </c>
      <c r="B85" s="42">
        <v>237178</v>
      </c>
      <c r="C85" s="43">
        <f t="shared" si="2"/>
        <v>3.0011959078213333E-2</v>
      </c>
      <c r="D85" s="39" t="str">
        <f t="shared" si="3"/>
        <v>West Europe</v>
      </c>
      <c r="I85" s="39">
        <v>1</v>
      </c>
    </row>
    <row r="86" spans="1:13" ht="17" x14ac:dyDescent="0.2">
      <c r="A86" s="41" t="s">
        <v>148</v>
      </c>
      <c r="B86" s="42">
        <v>6797</v>
      </c>
      <c r="C86" s="43">
        <f t="shared" si="2"/>
        <v>8.6007676030077002E-4</v>
      </c>
      <c r="D86" s="39" t="str">
        <f t="shared" si="3"/>
        <v>Sub-Saharian Africa</v>
      </c>
      <c r="M86" s="39">
        <v>1</v>
      </c>
    </row>
    <row r="87" spans="1:13" ht="17" x14ac:dyDescent="0.2">
      <c r="A87" s="41" t="s">
        <v>336</v>
      </c>
      <c r="B87" s="42">
        <v>70</v>
      </c>
      <c r="C87" s="43">
        <f t="shared" si="2"/>
        <v>8.8576391380099899E-6</v>
      </c>
      <c r="D87" s="39" t="str">
        <f t="shared" si="3"/>
        <v>West Europe</v>
      </c>
      <c r="I87" s="39">
        <v>1</v>
      </c>
    </row>
    <row r="88" spans="1:13" ht="17" x14ac:dyDescent="0.2">
      <c r="A88" s="41" t="s">
        <v>164</v>
      </c>
      <c r="B88" s="42">
        <v>13085</v>
      </c>
      <c r="C88" s="43">
        <f t="shared" si="2"/>
        <v>1.6557458302980102E-3</v>
      </c>
      <c r="D88" s="39" t="str">
        <f t="shared" si="3"/>
        <v>West Europe</v>
      </c>
      <c r="I88" s="39">
        <v>1</v>
      </c>
    </row>
    <row r="89" spans="1:13" ht="17" x14ac:dyDescent="0.2">
      <c r="A89" s="41" t="s">
        <v>337</v>
      </c>
      <c r="B89" s="42">
        <v>12</v>
      </c>
      <c r="C89" s="43">
        <f t="shared" si="2"/>
        <v>1.5184524236588553E-6</v>
      </c>
      <c r="D89" s="39" t="str">
        <f t="shared" si="3"/>
        <v>North America</v>
      </c>
      <c r="E89" s="39">
        <v>1</v>
      </c>
    </row>
    <row r="90" spans="1:13" ht="17" x14ac:dyDescent="0.2">
      <c r="A90" s="41" t="s">
        <v>304</v>
      </c>
      <c r="B90" s="42" t="s">
        <v>105</v>
      </c>
      <c r="C90" s="43">
        <f t="shared" si="2"/>
        <v>0</v>
      </c>
      <c r="D90" s="39" t="str">
        <f t="shared" si="3"/>
        <v>Latin America</v>
      </c>
      <c r="F90" s="39">
        <v>1</v>
      </c>
    </row>
    <row r="91" spans="1:13" ht="17" x14ac:dyDescent="0.2">
      <c r="A91" s="41" t="s">
        <v>338</v>
      </c>
      <c r="B91" s="42" t="s">
        <v>105</v>
      </c>
      <c r="C91" s="43">
        <f t="shared" si="2"/>
        <v>0</v>
      </c>
      <c r="D91" s="39" t="str">
        <f t="shared" si="3"/>
        <v>Latin America</v>
      </c>
      <c r="F91" s="39">
        <v>1</v>
      </c>
    </row>
    <row r="92" spans="1:13" ht="17" x14ac:dyDescent="0.2">
      <c r="A92" s="41" t="s">
        <v>112</v>
      </c>
      <c r="B92" s="42" t="s">
        <v>105</v>
      </c>
      <c r="C92" s="43">
        <f t="shared" si="2"/>
        <v>0</v>
      </c>
      <c r="D92" s="39" t="str">
        <f t="shared" si="3"/>
        <v>Oceania</v>
      </c>
      <c r="K92" s="39">
        <v>1</v>
      </c>
    </row>
    <row r="93" spans="1:13" ht="17" x14ac:dyDescent="0.2">
      <c r="A93" s="41" t="s">
        <v>218</v>
      </c>
      <c r="B93" s="42">
        <v>3039</v>
      </c>
      <c r="C93" s="43">
        <f t="shared" si="2"/>
        <v>3.8454807629160511E-4</v>
      </c>
      <c r="D93" s="39" t="str">
        <f t="shared" si="3"/>
        <v>Latin America</v>
      </c>
      <c r="F93" s="39">
        <v>1</v>
      </c>
    </row>
    <row r="94" spans="1:13" ht="17" x14ac:dyDescent="0.2">
      <c r="A94" s="41" t="s">
        <v>197</v>
      </c>
      <c r="B94" s="42">
        <v>30667</v>
      </c>
      <c r="C94" s="43">
        <f t="shared" si="2"/>
        <v>3.8805317063621766E-3</v>
      </c>
      <c r="D94" s="39" t="str">
        <f t="shared" si="3"/>
        <v>Sub-Saharian Africa</v>
      </c>
      <c r="M94" s="39">
        <v>1</v>
      </c>
    </row>
    <row r="95" spans="1:13" ht="17" x14ac:dyDescent="0.2">
      <c r="A95" s="41" t="s">
        <v>234</v>
      </c>
      <c r="B95" s="42">
        <v>3111</v>
      </c>
      <c r="C95" s="43">
        <f t="shared" si="2"/>
        <v>3.9365879083355827E-4</v>
      </c>
      <c r="D95" s="39" t="str">
        <f t="shared" si="3"/>
        <v>Sub-Saharian Africa</v>
      </c>
      <c r="M95" s="39">
        <v>1</v>
      </c>
    </row>
    <row r="96" spans="1:13" ht="17" x14ac:dyDescent="0.2">
      <c r="A96" s="41" t="s">
        <v>280</v>
      </c>
      <c r="B96" s="42">
        <v>4792</v>
      </c>
      <c r="C96" s="43">
        <f t="shared" si="2"/>
        <v>6.0636866784776952E-4</v>
      </c>
      <c r="D96" s="39" t="str">
        <f t="shared" si="3"/>
        <v>Latin America</v>
      </c>
      <c r="F96" s="39">
        <v>1</v>
      </c>
    </row>
    <row r="97" spans="1:10" ht="17" x14ac:dyDescent="0.2">
      <c r="A97" s="41" t="s">
        <v>249</v>
      </c>
      <c r="B97" s="42">
        <v>75467</v>
      </c>
      <c r="C97" s="43">
        <f t="shared" si="2"/>
        <v>9.5494207546885698E-3</v>
      </c>
      <c r="D97" s="39" t="str">
        <f t="shared" si="3"/>
        <v>Latin America</v>
      </c>
      <c r="F97" s="39">
        <v>1</v>
      </c>
    </row>
    <row r="98" spans="1:10" ht="17" x14ac:dyDescent="0.2">
      <c r="A98" s="41" t="s">
        <v>339</v>
      </c>
      <c r="B98" s="42" t="s">
        <v>105</v>
      </c>
      <c r="C98" s="43">
        <f t="shared" si="2"/>
        <v>0</v>
      </c>
      <c r="D98" s="39" t="str">
        <f t="shared" si="3"/>
        <v>West Europe</v>
      </c>
      <c r="I98" s="39">
        <v>1</v>
      </c>
    </row>
    <row r="99" spans="1:10" ht="17" x14ac:dyDescent="0.2">
      <c r="A99" s="41" t="s">
        <v>213</v>
      </c>
      <c r="B99" s="42">
        <v>594</v>
      </c>
      <c r="C99" s="43">
        <f t="shared" si="2"/>
        <v>7.5163394971113336E-5</v>
      </c>
      <c r="D99" s="39" t="str">
        <f t="shared" si="3"/>
        <v>Latin America</v>
      </c>
      <c r="F99" s="39">
        <v>1</v>
      </c>
    </row>
    <row r="100" spans="1:10" ht="17" x14ac:dyDescent="0.2">
      <c r="A100" s="41" t="s">
        <v>170</v>
      </c>
      <c r="B100" s="42">
        <v>10712</v>
      </c>
      <c r="C100" s="43">
        <f t="shared" si="2"/>
        <v>1.3554718635194717E-3</v>
      </c>
      <c r="D100" s="39" t="str">
        <f t="shared" si="3"/>
        <v>East Europe</v>
      </c>
      <c r="J100" s="39">
        <v>1</v>
      </c>
    </row>
    <row r="101" spans="1:10" ht="17" x14ac:dyDescent="0.2">
      <c r="A101" s="41" t="s">
        <v>268</v>
      </c>
      <c r="B101" s="42">
        <v>389</v>
      </c>
      <c r="C101" s="43">
        <f t="shared" si="2"/>
        <v>4.9223166066941231E-5</v>
      </c>
      <c r="D101" s="39" t="str">
        <f t="shared" si="3"/>
        <v>East Europe</v>
      </c>
      <c r="J101" s="39">
        <v>1</v>
      </c>
    </row>
    <row r="102" spans="1:10" ht="17" x14ac:dyDescent="0.2">
      <c r="A102" s="41" t="s">
        <v>129</v>
      </c>
      <c r="B102" s="42">
        <v>48791</v>
      </c>
      <c r="C102" s="43">
        <f t="shared" si="2"/>
        <v>6.1739010168949341E-3</v>
      </c>
      <c r="D102" s="39" t="str">
        <f t="shared" si="3"/>
        <v>Asia</v>
      </c>
      <c r="G102" s="39">
        <v>1</v>
      </c>
    </row>
    <row r="103" spans="1:10" ht="17" x14ac:dyDescent="0.2">
      <c r="A103" s="41" t="s">
        <v>207</v>
      </c>
      <c r="B103" s="42">
        <v>5021</v>
      </c>
      <c r="C103" s="43">
        <f t="shared" si="2"/>
        <v>6.3534580159925935E-4</v>
      </c>
      <c r="D103" s="39" t="str">
        <f t="shared" si="3"/>
        <v>Asia</v>
      </c>
      <c r="G103" s="39">
        <v>1</v>
      </c>
    </row>
    <row r="104" spans="1:10" ht="17" x14ac:dyDescent="0.2">
      <c r="A104" s="41" t="s">
        <v>340</v>
      </c>
      <c r="B104" s="42">
        <v>23134</v>
      </c>
      <c r="C104" s="43">
        <f t="shared" si="2"/>
        <v>2.9273231974103302E-3</v>
      </c>
      <c r="D104" s="39" t="str">
        <f t="shared" si="3"/>
        <v>Middle-East</v>
      </c>
      <c r="H104" s="39">
        <v>1</v>
      </c>
    </row>
    <row r="105" spans="1:10" ht="17" x14ac:dyDescent="0.2">
      <c r="A105" s="41" t="s">
        <v>201</v>
      </c>
      <c r="B105" s="42">
        <v>6212</v>
      </c>
      <c r="C105" s="43">
        <f t="shared" si="2"/>
        <v>7.8605220464740078E-4</v>
      </c>
      <c r="D105" s="39" t="str">
        <f t="shared" si="3"/>
        <v>Middle-East</v>
      </c>
      <c r="H105" s="39">
        <v>1</v>
      </c>
    </row>
    <row r="106" spans="1:10" ht="17" x14ac:dyDescent="0.2">
      <c r="A106" s="41" t="s">
        <v>205</v>
      </c>
      <c r="B106" s="42">
        <v>9977</v>
      </c>
      <c r="C106" s="43">
        <f t="shared" si="2"/>
        <v>1.2624666525703667E-3</v>
      </c>
      <c r="D106" s="39" t="str">
        <f t="shared" si="3"/>
        <v>West Europe</v>
      </c>
      <c r="I106" s="39">
        <v>1</v>
      </c>
    </row>
    <row r="107" spans="1:10" ht="17" x14ac:dyDescent="0.2">
      <c r="A107" s="41" t="s">
        <v>341</v>
      </c>
      <c r="B107" s="42">
        <v>12</v>
      </c>
      <c r="C107" s="43">
        <f t="shared" si="2"/>
        <v>1.5184524236588553E-6</v>
      </c>
      <c r="D107" s="39" t="str">
        <f t="shared" si="3"/>
        <v>West Europe</v>
      </c>
      <c r="I107" s="39">
        <v>1</v>
      </c>
    </row>
    <row r="108" spans="1:10" ht="17" x14ac:dyDescent="0.2">
      <c r="A108" s="41" t="s">
        <v>204</v>
      </c>
      <c r="B108" s="42">
        <v>9336</v>
      </c>
      <c r="C108" s="43">
        <f t="shared" si="2"/>
        <v>1.1813559856065894E-3</v>
      </c>
      <c r="D108" s="39" t="str">
        <f t="shared" si="3"/>
        <v>Middle-East</v>
      </c>
      <c r="H108" s="39">
        <v>1</v>
      </c>
    </row>
    <row r="109" spans="1:10" ht="17" x14ac:dyDescent="0.2">
      <c r="A109" s="41" t="s">
        <v>28</v>
      </c>
      <c r="B109" s="42">
        <v>373182</v>
      </c>
      <c r="C109" s="43">
        <f t="shared" si="2"/>
        <v>4.7221592697154917E-2</v>
      </c>
      <c r="D109" s="39" t="str">
        <f t="shared" si="3"/>
        <v>West Europe</v>
      </c>
      <c r="I109" s="39">
        <v>1</v>
      </c>
    </row>
    <row r="110" spans="1:10" ht="17" x14ac:dyDescent="0.2">
      <c r="A110" s="41" t="s">
        <v>260</v>
      </c>
      <c r="B110" s="42">
        <v>524</v>
      </c>
      <c r="C110" s="43">
        <f t="shared" si="2"/>
        <v>6.630575583310335E-5</v>
      </c>
      <c r="D110" s="39" t="str">
        <f t="shared" si="3"/>
        <v>Latin America</v>
      </c>
      <c r="F110" s="39">
        <v>1</v>
      </c>
    </row>
    <row r="111" spans="1:10" ht="17" x14ac:dyDescent="0.2">
      <c r="A111" s="41" t="s">
        <v>185</v>
      </c>
      <c r="B111" s="42">
        <v>21701</v>
      </c>
      <c r="C111" s="43">
        <f t="shared" si="2"/>
        <v>2.7459946704850684E-3</v>
      </c>
      <c r="D111" s="39" t="str">
        <f t="shared" si="3"/>
        <v>Asia</v>
      </c>
      <c r="G111" s="39">
        <v>1</v>
      </c>
    </row>
    <row r="112" spans="1:10" ht="17" x14ac:dyDescent="0.2">
      <c r="A112" s="41" t="s">
        <v>210</v>
      </c>
      <c r="B112" s="42">
        <v>1464</v>
      </c>
      <c r="C112" s="43">
        <f t="shared" si="2"/>
        <v>1.8525119568638037E-4</v>
      </c>
      <c r="D112" s="39" t="str">
        <f t="shared" si="3"/>
        <v>Middle-East</v>
      </c>
      <c r="H112" s="39">
        <v>1</v>
      </c>
    </row>
    <row r="113" spans="1:13" ht="17" x14ac:dyDescent="0.2">
      <c r="A113" s="41" t="s">
        <v>200</v>
      </c>
      <c r="B113" s="42">
        <v>2621</v>
      </c>
      <c r="C113" s="43">
        <f t="shared" si="2"/>
        <v>3.3165531686748834E-4</v>
      </c>
      <c r="D113" s="39" t="str">
        <f t="shared" si="3"/>
        <v>Asia</v>
      </c>
      <c r="G113" s="39">
        <v>1</v>
      </c>
    </row>
    <row r="114" spans="1:13" ht="17" x14ac:dyDescent="0.2">
      <c r="A114" s="41" t="s">
        <v>203</v>
      </c>
      <c r="B114" s="42">
        <v>1774</v>
      </c>
      <c r="C114" s="43">
        <f t="shared" si="2"/>
        <v>2.2447788329756744E-4</v>
      </c>
      <c r="D114" s="39" t="str">
        <f t="shared" si="3"/>
        <v>Sub-Saharian Africa</v>
      </c>
      <c r="M114" s="39">
        <v>1</v>
      </c>
    </row>
    <row r="115" spans="1:13" ht="17" x14ac:dyDescent="0.2">
      <c r="A115" s="41" t="s">
        <v>308</v>
      </c>
      <c r="B115" s="42">
        <v>8</v>
      </c>
      <c r="C115" s="43">
        <f t="shared" si="2"/>
        <v>1.0123016157725703E-6</v>
      </c>
      <c r="D115" s="39" t="str">
        <f t="shared" si="3"/>
        <v>Oceania</v>
      </c>
      <c r="K115" s="39">
        <v>1</v>
      </c>
    </row>
    <row r="116" spans="1:13" ht="17" x14ac:dyDescent="0.2">
      <c r="A116" s="41" t="s">
        <v>252</v>
      </c>
      <c r="B116" s="42">
        <v>744</v>
      </c>
      <c r="C116" s="43">
        <f t="shared" si="2"/>
        <v>9.4144050266849031E-5</v>
      </c>
      <c r="D116" s="39" t="str">
        <f t="shared" si="3"/>
        <v>Middle-East</v>
      </c>
      <c r="H116" s="39">
        <v>1</v>
      </c>
    </row>
    <row r="117" spans="1:13" ht="17" x14ac:dyDescent="0.2">
      <c r="A117" s="41" t="s">
        <v>227</v>
      </c>
      <c r="B117" s="42">
        <v>731</v>
      </c>
      <c r="C117" s="43">
        <f t="shared" si="2"/>
        <v>9.2499060141218608E-5</v>
      </c>
      <c r="D117" s="39" t="str">
        <f t="shared" si="3"/>
        <v>Asia</v>
      </c>
      <c r="G117" s="39">
        <v>1</v>
      </c>
    </row>
    <row r="118" spans="1:13" ht="17" x14ac:dyDescent="0.2">
      <c r="A118" s="41" t="s">
        <v>342</v>
      </c>
      <c r="B118" s="42">
        <v>43270</v>
      </c>
      <c r="C118" s="43">
        <f t="shared" si="2"/>
        <v>5.4752863643098889E-3</v>
      </c>
      <c r="D118" s="39" t="str">
        <f t="shared" si="3"/>
        <v>Asia</v>
      </c>
      <c r="G118" s="39">
        <v>1</v>
      </c>
    </row>
    <row r="119" spans="1:13" ht="17" x14ac:dyDescent="0.2">
      <c r="A119" s="41" t="s">
        <v>206</v>
      </c>
      <c r="B119" s="42">
        <v>2833</v>
      </c>
      <c r="C119" s="43">
        <f t="shared" si="2"/>
        <v>3.5848130968546142E-4</v>
      </c>
      <c r="D119" s="39" t="str">
        <f t="shared" si="3"/>
        <v>East Europe</v>
      </c>
      <c r="J119" s="39">
        <v>1</v>
      </c>
    </row>
    <row r="120" spans="1:13" ht="17" x14ac:dyDescent="0.2">
      <c r="A120" s="41" t="s">
        <v>188</v>
      </c>
      <c r="B120" s="42">
        <v>47878</v>
      </c>
      <c r="C120" s="43">
        <f t="shared" si="2"/>
        <v>6.0583720949948898E-3</v>
      </c>
      <c r="D120" s="39" t="str">
        <f t="shared" si="3"/>
        <v>Middle-East</v>
      </c>
      <c r="H120" s="39">
        <v>1</v>
      </c>
    </row>
    <row r="121" spans="1:13" ht="17" x14ac:dyDescent="0.2">
      <c r="A121" s="41" t="s">
        <v>297</v>
      </c>
      <c r="B121" s="42">
        <v>48</v>
      </c>
      <c r="C121" s="43">
        <f t="shared" si="2"/>
        <v>6.0738096946354212E-6</v>
      </c>
      <c r="D121" s="39" t="str">
        <f t="shared" si="3"/>
        <v>Sub-Saharian Africa</v>
      </c>
      <c r="M121" s="39">
        <v>1</v>
      </c>
    </row>
    <row r="122" spans="1:13" ht="17" x14ac:dyDescent="0.2">
      <c r="A122" s="41" t="s">
        <v>225</v>
      </c>
      <c r="B122" s="42">
        <v>796</v>
      </c>
      <c r="C122" s="43">
        <f t="shared" si="2"/>
        <v>1.0072401076937074E-4</v>
      </c>
      <c r="D122" s="39" t="str">
        <f t="shared" si="3"/>
        <v>Sub-Saharian Africa</v>
      </c>
      <c r="M122" s="39">
        <v>1</v>
      </c>
    </row>
    <row r="123" spans="1:13" ht="17" x14ac:dyDescent="0.2">
      <c r="A123" s="41" t="s">
        <v>154</v>
      </c>
      <c r="B123" s="42">
        <v>2386</v>
      </c>
      <c r="C123" s="43">
        <f t="shared" si="2"/>
        <v>3.0191895690416905E-4</v>
      </c>
      <c r="D123" s="39" t="str">
        <f t="shared" si="3"/>
        <v>North Africa</v>
      </c>
      <c r="L123" s="39">
        <v>1</v>
      </c>
    </row>
    <row r="124" spans="1:13" ht="17" x14ac:dyDescent="0.2">
      <c r="A124" s="41" t="s">
        <v>274</v>
      </c>
      <c r="B124" s="42">
        <v>27</v>
      </c>
      <c r="C124" s="43">
        <f t="shared" si="2"/>
        <v>3.4165179532324246E-6</v>
      </c>
      <c r="D124" s="39" t="str">
        <f t="shared" si="3"/>
        <v>West Europe</v>
      </c>
      <c r="I124" s="39">
        <v>1</v>
      </c>
    </row>
    <row r="125" spans="1:13" ht="17" x14ac:dyDescent="0.2">
      <c r="A125" s="41" t="s">
        <v>193</v>
      </c>
      <c r="B125" s="42">
        <v>2656</v>
      </c>
      <c r="C125" s="43">
        <f t="shared" si="2"/>
        <v>3.3608413643649335E-4</v>
      </c>
      <c r="D125" s="39" t="str">
        <f t="shared" si="3"/>
        <v>East Europe</v>
      </c>
      <c r="J125" s="39">
        <v>1</v>
      </c>
    </row>
    <row r="126" spans="1:13" ht="17" x14ac:dyDescent="0.2">
      <c r="A126" s="41" t="s">
        <v>198</v>
      </c>
      <c r="B126" s="42">
        <v>13083</v>
      </c>
      <c r="C126" s="43">
        <f t="shared" si="2"/>
        <v>1.6554927548940671E-3</v>
      </c>
      <c r="D126" s="39" t="str">
        <f t="shared" si="3"/>
        <v>West Europe</v>
      </c>
      <c r="I126" s="39">
        <v>1</v>
      </c>
    </row>
    <row r="127" spans="1:13" ht="17" x14ac:dyDescent="0.2">
      <c r="A127" s="41" t="s">
        <v>216</v>
      </c>
      <c r="B127" s="42">
        <v>122229</v>
      </c>
      <c r="C127" s="43">
        <f t="shared" si="2"/>
        <v>1.5466576774283185E-2</v>
      </c>
      <c r="D127" s="39" t="str">
        <f t="shared" si="3"/>
        <v>Sub-Saharian Africa</v>
      </c>
      <c r="M127" s="39">
        <v>1</v>
      </c>
    </row>
    <row r="128" spans="1:13" ht="17" x14ac:dyDescent="0.2">
      <c r="A128" s="41" t="s">
        <v>270</v>
      </c>
      <c r="B128" s="42">
        <v>107</v>
      </c>
      <c r="C128" s="43">
        <f t="shared" si="2"/>
        <v>1.3539534110958127E-5</v>
      </c>
      <c r="D128" s="39" t="str">
        <f t="shared" si="3"/>
        <v>Sub-Saharian Africa</v>
      </c>
      <c r="M128" s="39">
        <v>1</v>
      </c>
    </row>
    <row r="129" spans="1:13" ht="17" x14ac:dyDescent="0.2">
      <c r="A129" s="41" t="s">
        <v>250</v>
      </c>
      <c r="B129" s="42">
        <v>2575</v>
      </c>
      <c r="C129" s="43">
        <f t="shared" si="2"/>
        <v>3.2583458257679605E-4</v>
      </c>
      <c r="D129" s="39" t="str">
        <f t="shared" si="3"/>
        <v>Asia</v>
      </c>
      <c r="G129" s="39">
        <v>1</v>
      </c>
    </row>
    <row r="130" spans="1:13" ht="17" x14ac:dyDescent="0.2">
      <c r="A130" s="41" t="s">
        <v>295</v>
      </c>
      <c r="B130" s="42">
        <v>5</v>
      </c>
      <c r="C130" s="43">
        <f t="shared" si="2"/>
        <v>6.3268850985785636E-7</v>
      </c>
      <c r="D130" s="39" t="str">
        <f t="shared" si="3"/>
        <v>Asia</v>
      </c>
      <c r="G130" s="39">
        <v>1</v>
      </c>
    </row>
    <row r="131" spans="1:13" ht="17" x14ac:dyDescent="0.2">
      <c r="A131" s="41" t="s">
        <v>179</v>
      </c>
      <c r="B131" s="42">
        <v>76703</v>
      </c>
      <c r="C131" s="43">
        <f t="shared" ref="C131:C194" si="4">IF(B131="..",0,B131/$B$2)</f>
        <v>9.7058213543254317E-3</v>
      </c>
      <c r="D131" s="39" t="str">
        <f t="shared" ref="D131:D194" si="5">IF(E131=1,$E$1,IF(F131=1,$F$1,IF(G131=1,$G$1,IF(H131=1,$H$1,IF(I131=1,$I$1,IF(J131=1,$J$1,IF(K131=1,$K$1,IF(L131=1,$L$1,IF(M131=1,$M$1)))))))))</f>
        <v>Sub-Saharian Africa</v>
      </c>
      <c r="M131" s="39">
        <v>1</v>
      </c>
    </row>
    <row r="132" spans="1:13" ht="17" x14ac:dyDescent="0.2">
      <c r="A132" s="41" t="s">
        <v>221</v>
      </c>
      <c r="B132" s="42">
        <v>497</v>
      </c>
      <c r="C132" s="43">
        <f t="shared" si="4"/>
        <v>6.2889237879870926E-5</v>
      </c>
      <c r="D132" s="39" t="str">
        <f t="shared" si="5"/>
        <v>West Europe</v>
      </c>
      <c r="I132" s="39">
        <v>1</v>
      </c>
    </row>
    <row r="133" spans="1:13" ht="17" x14ac:dyDescent="0.2">
      <c r="A133" s="41" t="s">
        <v>311</v>
      </c>
      <c r="B133" s="42" t="s">
        <v>105</v>
      </c>
      <c r="C133" s="43">
        <f t="shared" si="4"/>
        <v>0</v>
      </c>
      <c r="D133" s="39" t="str">
        <f t="shared" si="5"/>
        <v>Oceania</v>
      </c>
      <c r="K133" s="39">
        <v>1</v>
      </c>
    </row>
    <row r="134" spans="1:13" ht="17" x14ac:dyDescent="0.2">
      <c r="A134" s="41" t="s">
        <v>115</v>
      </c>
      <c r="B134" s="42" t="s">
        <v>105</v>
      </c>
      <c r="C134" s="43">
        <f t="shared" si="4"/>
        <v>0</v>
      </c>
      <c r="D134" s="39" t="b">
        <f t="shared" si="5"/>
        <v>0</v>
      </c>
    </row>
    <row r="135" spans="1:13" ht="17" x14ac:dyDescent="0.2">
      <c r="A135" s="41" t="s">
        <v>247</v>
      </c>
      <c r="B135" s="42">
        <v>18037</v>
      </c>
      <c r="C135" s="43">
        <f t="shared" si="4"/>
        <v>2.2823605304612311E-3</v>
      </c>
      <c r="D135" s="39" t="str">
        <f t="shared" si="5"/>
        <v>Sub-Saharian Africa</v>
      </c>
      <c r="M135" s="39">
        <v>1</v>
      </c>
    </row>
    <row r="136" spans="1:13" ht="17" x14ac:dyDescent="0.2">
      <c r="A136" s="41" t="s">
        <v>182</v>
      </c>
      <c r="B136" s="42">
        <v>45011</v>
      </c>
      <c r="C136" s="43">
        <f t="shared" si="4"/>
        <v>5.6955885034423951E-3</v>
      </c>
      <c r="D136" s="39" t="str">
        <f t="shared" si="5"/>
        <v>Sub-Saharian Africa</v>
      </c>
      <c r="M136" s="39">
        <v>1</v>
      </c>
    </row>
    <row r="137" spans="1:13" ht="17" x14ac:dyDescent="0.2">
      <c r="A137" s="41" t="s">
        <v>343</v>
      </c>
      <c r="B137" s="42" t="s">
        <v>105</v>
      </c>
      <c r="C137" s="43">
        <f t="shared" si="4"/>
        <v>0</v>
      </c>
      <c r="D137" s="39" t="b">
        <f t="shared" si="5"/>
        <v>0</v>
      </c>
    </row>
    <row r="138" spans="1:13" ht="17" x14ac:dyDescent="0.2">
      <c r="A138" s="41" t="s">
        <v>184</v>
      </c>
      <c r="B138" s="42">
        <v>12770</v>
      </c>
      <c r="C138" s="43">
        <f t="shared" si="4"/>
        <v>1.6158864541769653E-3</v>
      </c>
      <c r="D138" s="39" t="str">
        <f t="shared" si="5"/>
        <v>Latin America</v>
      </c>
      <c r="F138" s="39">
        <v>1</v>
      </c>
    </row>
    <row r="139" spans="1:13" ht="17" x14ac:dyDescent="0.2">
      <c r="A139" s="41" t="s">
        <v>344</v>
      </c>
      <c r="B139" s="42">
        <v>2</v>
      </c>
      <c r="C139" s="43">
        <f t="shared" si="4"/>
        <v>2.5307540394314259E-7</v>
      </c>
      <c r="D139" s="39" t="str">
        <f t="shared" si="5"/>
        <v>Oceania</v>
      </c>
      <c r="K139" s="39">
        <v>1</v>
      </c>
    </row>
    <row r="140" spans="1:13" ht="17" x14ac:dyDescent="0.2">
      <c r="A140" s="41" t="s">
        <v>226</v>
      </c>
      <c r="B140" s="42">
        <v>25326</v>
      </c>
      <c r="C140" s="43">
        <f t="shared" si="4"/>
        <v>3.2046938401320141E-3</v>
      </c>
      <c r="D140" s="39" t="str">
        <f t="shared" si="5"/>
        <v>West Europe</v>
      </c>
      <c r="I140" s="39">
        <v>1</v>
      </c>
    </row>
    <row r="141" spans="1:13" ht="17" x14ac:dyDescent="0.2">
      <c r="A141" s="41" t="s">
        <v>262</v>
      </c>
      <c r="B141" s="42">
        <v>1448</v>
      </c>
      <c r="C141" s="43">
        <f t="shared" si="4"/>
        <v>1.832265924548352E-4</v>
      </c>
      <c r="D141" s="39" t="str">
        <f t="shared" si="5"/>
        <v>Asia</v>
      </c>
      <c r="G141" s="39">
        <v>1</v>
      </c>
    </row>
    <row r="142" spans="1:13" ht="17" x14ac:dyDescent="0.2">
      <c r="A142" s="41" t="s">
        <v>217</v>
      </c>
      <c r="B142" s="42">
        <v>1424</v>
      </c>
      <c r="C142" s="43">
        <f t="shared" si="4"/>
        <v>1.8018968760751751E-4</v>
      </c>
      <c r="D142" s="39" t="str">
        <f t="shared" si="5"/>
        <v>East Europe</v>
      </c>
      <c r="J142" s="39">
        <v>1</v>
      </c>
    </row>
    <row r="143" spans="1:13" ht="17" x14ac:dyDescent="0.2">
      <c r="A143" s="41" t="s">
        <v>345</v>
      </c>
      <c r="B143" s="42">
        <v>5</v>
      </c>
      <c r="C143" s="43">
        <f t="shared" si="4"/>
        <v>6.3268850985785636E-7</v>
      </c>
      <c r="D143" s="39" t="str">
        <f t="shared" si="5"/>
        <v>North America</v>
      </c>
      <c r="E143" s="39">
        <v>1</v>
      </c>
    </row>
    <row r="144" spans="1:13" ht="17" x14ac:dyDescent="0.2">
      <c r="A144" s="41" t="s">
        <v>125</v>
      </c>
      <c r="B144" s="42">
        <v>940552</v>
      </c>
      <c r="C144" s="43">
        <f t="shared" si="4"/>
        <v>0.11901528866476531</v>
      </c>
      <c r="D144" s="39" t="str">
        <f t="shared" si="5"/>
        <v>North Africa</v>
      </c>
      <c r="L144" s="39">
        <v>1</v>
      </c>
    </row>
    <row r="145" spans="1:13" ht="17" x14ac:dyDescent="0.2">
      <c r="A145" s="41" t="s">
        <v>243</v>
      </c>
      <c r="B145" s="42">
        <v>1309</v>
      </c>
      <c r="C145" s="43">
        <f t="shared" si="4"/>
        <v>1.656378518807868E-4</v>
      </c>
      <c r="D145" s="39" t="str">
        <f t="shared" si="5"/>
        <v>Sub-Saharian Africa</v>
      </c>
      <c r="M145" s="39">
        <v>1</v>
      </c>
    </row>
    <row r="146" spans="1:13" ht="17" x14ac:dyDescent="0.2">
      <c r="A146" s="41" t="s">
        <v>256</v>
      </c>
      <c r="B146" s="42">
        <v>479</v>
      </c>
      <c r="C146" s="43">
        <f t="shared" si="4"/>
        <v>6.0611559244382641E-5</v>
      </c>
      <c r="D146" s="39" t="str">
        <f t="shared" si="5"/>
        <v>Asia</v>
      </c>
      <c r="G146" s="39">
        <v>1</v>
      </c>
    </row>
    <row r="147" spans="1:13" ht="17" x14ac:dyDescent="0.2">
      <c r="A147" s="41" t="s">
        <v>277</v>
      </c>
      <c r="B147" s="42">
        <v>174</v>
      </c>
      <c r="C147" s="43">
        <f t="shared" si="4"/>
        <v>2.2017560143053404E-5</v>
      </c>
      <c r="D147" s="39" t="str">
        <f t="shared" si="5"/>
        <v>Sub-Saharian Africa</v>
      </c>
      <c r="M147" s="39">
        <v>1</v>
      </c>
    </row>
    <row r="148" spans="1:13" ht="17" x14ac:dyDescent="0.2">
      <c r="A148" s="41" t="s">
        <v>306</v>
      </c>
      <c r="B148" s="42" t="s">
        <v>105</v>
      </c>
      <c r="C148" s="43">
        <f t="shared" si="4"/>
        <v>0</v>
      </c>
      <c r="D148" s="39" t="str">
        <f t="shared" si="5"/>
        <v>Oceania</v>
      </c>
      <c r="K148" s="39">
        <v>1</v>
      </c>
    </row>
    <row r="149" spans="1:13" ht="17" x14ac:dyDescent="0.2">
      <c r="A149" s="41" t="s">
        <v>219</v>
      </c>
      <c r="B149" s="42">
        <v>1344</v>
      </c>
      <c r="C149" s="43">
        <f t="shared" si="4"/>
        <v>1.7006667144979181E-4</v>
      </c>
      <c r="D149" s="39" t="str">
        <f t="shared" si="5"/>
        <v>Asia</v>
      </c>
      <c r="G149" s="39">
        <v>1</v>
      </c>
    </row>
    <row r="150" spans="1:13" ht="17" x14ac:dyDescent="0.2">
      <c r="A150" s="41" t="s">
        <v>171</v>
      </c>
      <c r="B150" s="42">
        <v>44504</v>
      </c>
      <c r="C150" s="43">
        <f t="shared" si="4"/>
        <v>5.6314338885428087E-3</v>
      </c>
      <c r="D150" s="39" t="str">
        <f t="shared" si="5"/>
        <v>West Europe</v>
      </c>
      <c r="I150" s="39">
        <v>1</v>
      </c>
    </row>
    <row r="151" spans="1:13" ht="17" x14ac:dyDescent="0.2">
      <c r="A151" s="41" t="s">
        <v>116</v>
      </c>
      <c r="B151" s="42" t="s">
        <v>105</v>
      </c>
      <c r="C151" s="43">
        <f t="shared" si="4"/>
        <v>0</v>
      </c>
      <c r="D151" s="39" t="str">
        <f t="shared" si="5"/>
        <v>Oceania</v>
      </c>
      <c r="K151" s="39">
        <v>1</v>
      </c>
    </row>
    <row r="152" spans="1:13" ht="17" x14ac:dyDescent="0.2">
      <c r="A152" s="41" t="s">
        <v>242</v>
      </c>
      <c r="B152" s="42">
        <v>1987</v>
      </c>
      <c r="C152" s="43">
        <f t="shared" si="4"/>
        <v>2.5143041381751213E-4</v>
      </c>
      <c r="D152" s="39" t="str">
        <f t="shared" si="5"/>
        <v>Oceania</v>
      </c>
      <c r="K152" s="39">
        <v>1</v>
      </c>
    </row>
    <row r="153" spans="1:13" ht="17" x14ac:dyDescent="0.2">
      <c r="A153" s="41" t="s">
        <v>233</v>
      </c>
      <c r="B153" s="42">
        <v>656</v>
      </c>
      <c r="C153" s="43">
        <f t="shared" si="4"/>
        <v>8.3008732493350767E-5</v>
      </c>
      <c r="D153" s="39" t="str">
        <f t="shared" si="5"/>
        <v>Latin America</v>
      </c>
      <c r="F153" s="39">
        <v>1</v>
      </c>
    </row>
    <row r="154" spans="1:13" ht="17" x14ac:dyDescent="0.2">
      <c r="A154" s="41" t="s">
        <v>237</v>
      </c>
      <c r="B154" s="42">
        <v>5585</v>
      </c>
      <c r="C154" s="43">
        <f t="shared" si="4"/>
        <v>7.0671306551122555E-4</v>
      </c>
      <c r="D154" s="39" t="str">
        <f t="shared" si="5"/>
        <v>Sub-Saharian Africa</v>
      </c>
      <c r="M154" s="39">
        <v>1</v>
      </c>
    </row>
    <row r="155" spans="1:13" ht="17" x14ac:dyDescent="0.2">
      <c r="A155" s="41" t="s">
        <v>144</v>
      </c>
      <c r="B155" s="42">
        <v>5854</v>
      </c>
      <c r="C155" s="43">
        <f t="shared" si="4"/>
        <v>7.4075170734157832E-4</v>
      </c>
      <c r="D155" s="39" t="str">
        <f t="shared" si="5"/>
        <v>Sub-Saharian Africa</v>
      </c>
      <c r="M155" s="39">
        <v>1</v>
      </c>
    </row>
    <row r="156" spans="1:13" ht="17" x14ac:dyDescent="0.2">
      <c r="A156" s="41" t="s">
        <v>117</v>
      </c>
      <c r="B156" s="42" t="s">
        <v>105</v>
      </c>
      <c r="C156" s="43">
        <f t="shared" si="4"/>
        <v>0</v>
      </c>
      <c r="D156" s="39" t="b">
        <f t="shared" si="5"/>
        <v>0</v>
      </c>
    </row>
    <row r="157" spans="1:13" ht="17" x14ac:dyDescent="0.2">
      <c r="A157" s="41" t="s">
        <v>346</v>
      </c>
      <c r="B157" s="42" t="s">
        <v>105</v>
      </c>
      <c r="C157" s="43">
        <f t="shared" si="4"/>
        <v>0</v>
      </c>
      <c r="D157" s="39" t="b">
        <f t="shared" si="5"/>
        <v>0</v>
      </c>
    </row>
    <row r="158" spans="1:13" ht="17" x14ac:dyDescent="0.2">
      <c r="A158" s="41" t="s">
        <v>223</v>
      </c>
      <c r="B158" s="42">
        <v>4131</v>
      </c>
      <c r="C158" s="43">
        <f t="shared" si="4"/>
        <v>5.2272724684456092E-4</v>
      </c>
      <c r="D158" s="39" t="str">
        <f t="shared" si="5"/>
        <v>West Europe</v>
      </c>
      <c r="I158" s="39">
        <v>1</v>
      </c>
    </row>
    <row r="159" spans="1:13" ht="17" x14ac:dyDescent="0.2">
      <c r="A159" s="41" t="s">
        <v>259</v>
      </c>
      <c r="B159" s="42">
        <v>109</v>
      </c>
      <c r="C159" s="43">
        <f t="shared" si="4"/>
        <v>1.379260951490127E-5</v>
      </c>
      <c r="D159" s="39" t="str">
        <f t="shared" si="5"/>
        <v>Middle-East</v>
      </c>
      <c r="H159" s="39">
        <v>1</v>
      </c>
    </row>
    <row r="160" spans="1:13" ht="17" x14ac:dyDescent="0.2">
      <c r="A160" s="41" t="s">
        <v>137</v>
      </c>
      <c r="B160" s="42">
        <v>24140</v>
      </c>
      <c r="C160" s="43">
        <f t="shared" si="4"/>
        <v>3.0546201255937308E-3</v>
      </c>
      <c r="D160" s="39" t="str">
        <f t="shared" si="5"/>
        <v>Asia</v>
      </c>
      <c r="G160" s="39">
        <v>1</v>
      </c>
    </row>
    <row r="161" spans="1:13" ht="17" x14ac:dyDescent="0.2">
      <c r="A161" s="41" t="s">
        <v>307</v>
      </c>
      <c r="B161" s="42" t="s">
        <v>105</v>
      </c>
      <c r="C161" s="43">
        <f t="shared" si="4"/>
        <v>0</v>
      </c>
      <c r="D161" s="39" t="b">
        <f t="shared" si="5"/>
        <v>0</v>
      </c>
    </row>
    <row r="162" spans="1:13" ht="17" x14ac:dyDescent="0.2">
      <c r="A162" s="41" t="s">
        <v>238</v>
      </c>
      <c r="B162" s="42">
        <v>517</v>
      </c>
      <c r="C162" s="43">
        <f t="shared" si="4"/>
        <v>6.5419991919302356E-5</v>
      </c>
      <c r="D162" s="39" t="str">
        <f t="shared" si="5"/>
        <v>Latin America</v>
      </c>
      <c r="F162" s="39">
        <v>1</v>
      </c>
    </row>
    <row r="163" spans="1:13" ht="17" x14ac:dyDescent="0.2">
      <c r="A163" s="41" t="s">
        <v>292</v>
      </c>
      <c r="B163" s="42">
        <v>26</v>
      </c>
      <c r="C163" s="43">
        <f t="shared" si="4"/>
        <v>3.2899802512608534E-6</v>
      </c>
      <c r="D163" s="39" t="str">
        <f t="shared" si="5"/>
        <v>Oceania</v>
      </c>
      <c r="K163" s="39">
        <v>1</v>
      </c>
    </row>
    <row r="164" spans="1:13" ht="17" x14ac:dyDescent="0.2">
      <c r="A164" s="41" t="s">
        <v>212</v>
      </c>
      <c r="B164" s="42">
        <v>1047</v>
      </c>
      <c r="C164" s="43">
        <f t="shared" si="4"/>
        <v>1.3248497396423512E-4</v>
      </c>
      <c r="D164" s="39" t="str">
        <f t="shared" si="5"/>
        <v>Latin America</v>
      </c>
      <c r="F164" s="39">
        <v>1</v>
      </c>
    </row>
    <row r="165" spans="1:13" ht="17" x14ac:dyDescent="0.2">
      <c r="A165" s="41" t="s">
        <v>132</v>
      </c>
      <c r="B165" s="42">
        <v>11859</v>
      </c>
      <c r="C165" s="43">
        <f t="shared" si="4"/>
        <v>1.5006106076808638E-3</v>
      </c>
      <c r="D165" s="39" t="str">
        <f t="shared" si="5"/>
        <v>Latin America</v>
      </c>
      <c r="F165" s="39">
        <v>1</v>
      </c>
    </row>
    <row r="166" spans="1:13" ht="17" x14ac:dyDescent="0.2">
      <c r="A166" s="41" t="s">
        <v>130</v>
      </c>
      <c r="B166" s="42">
        <v>15454</v>
      </c>
      <c r="C166" s="43">
        <f t="shared" si="4"/>
        <v>1.9555136462686626E-3</v>
      </c>
      <c r="D166" s="39" t="str">
        <f t="shared" si="5"/>
        <v>Asia</v>
      </c>
      <c r="G166" s="39">
        <v>1</v>
      </c>
    </row>
    <row r="167" spans="1:13" ht="17" x14ac:dyDescent="0.2">
      <c r="A167" s="41" t="s">
        <v>131</v>
      </c>
      <c r="B167" s="42">
        <v>113345</v>
      </c>
      <c r="C167" s="43">
        <f t="shared" si="4"/>
        <v>1.4342415829967746E-2</v>
      </c>
      <c r="D167" s="39" t="str">
        <f t="shared" si="5"/>
        <v>East Europe</v>
      </c>
      <c r="J167" s="39">
        <v>1</v>
      </c>
    </row>
    <row r="168" spans="1:13" ht="17" x14ac:dyDescent="0.2">
      <c r="A168" s="41" t="s">
        <v>189</v>
      </c>
      <c r="B168" s="42">
        <v>724000</v>
      </c>
      <c r="C168" s="43">
        <f t="shared" si="4"/>
        <v>9.1613296227417609E-2</v>
      </c>
      <c r="D168" s="39" t="str">
        <f t="shared" si="5"/>
        <v>West Europe</v>
      </c>
      <c r="I168" s="39">
        <v>1</v>
      </c>
    </row>
    <row r="169" spans="1:13" ht="17" x14ac:dyDescent="0.2">
      <c r="A169" s="41" t="s">
        <v>118</v>
      </c>
      <c r="B169" s="42">
        <v>51</v>
      </c>
      <c r="C169" s="43">
        <f t="shared" si="4"/>
        <v>6.4534228005501356E-6</v>
      </c>
      <c r="D169" s="39" t="str">
        <f t="shared" si="5"/>
        <v>Latin America</v>
      </c>
      <c r="F169" s="39">
        <v>1</v>
      </c>
    </row>
    <row r="170" spans="1:13" ht="17" x14ac:dyDescent="0.2">
      <c r="A170" s="41" t="s">
        <v>276</v>
      </c>
      <c r="B170" s="42">
        <v>149</v>
      </c>
      <c r="C170" s="43">
        <f t="shared" si="4"/>
        <v>1.8854117593764122E-5</v>
      </c>
      <c r="D170" s="39" t="str">
        <f t="shared" si="5"/>
        <v>Middle-East</v>
      </c>
      <c r="H170" s="39">
        <v>1</v>
      </c>
    </row>
    <row r="171" spans="1:13" ht="17" x14ac:dyDescent="0.2">
      <c r="A171" s="41" t="s">
        <v>347</v>
      </c>
      <c r="B171" s="42">
        <v>21016</v>
      </c>
      <c r="C171" s="43">
        <f t="shared" si="4"/>
        <v>2.6593163446345419E-3</v>
      </c>
      <c r="D171" s="39" t="str">
        <f t="shared" si="5"/>
        <v>Latin America</v>
      </c>
      <c r="F171" s="39">
        <v>1</v>
      </c>
    </row>
    <row r="172" spans="1:13" ht="17" x14ac:dyDescent="0.2">
      <c r="A172" s="41" t="s">
        <v>348</v>
      </c>
      <c r="B172" s="42">
        <v>6658</v>
      </c>
      <c r="C172" s="43">
        <f t="shared" si="4"/>
        <v>8.4248801972672163E-4</v>
      </c>
      <c r="D172" s="39" t="str">
        <f t="shared" si="5"/>
        <v>East Europe</v>
      </c>
      <c r="J172" s="39">
        <v>1</v>
      </c>
    </row>
    <row r="173" spans="1:13" ht="17" x14ac:dyDescent="0.2">
      <c r="A173" s="41" t="s">
        <v>349</v>
      </c>
      <c r="B173" s="42" t="s">
        <v>105</v>
      </c>
      <c r="C173" s="43">
        <f t="shared" si="4"/>
        <v>0</v>
      </c>
      <c r="D173" s="39" t="str">
        <f t="shared" si="5"/>
        <v>Latin America</v>
      </c>
      <c r="F173" s="39">
        <v>1</v>
      </c>
    </row>
    <row r="174" spans="1:13" ht="17" x14ac:dyDescent="0.2">
      <c r="A174" s="41" t="s">
        <v>123</v>
      </c>
      <c r="B174" s="42">
        <v>91158</v>
      </c>
      <c r="C174" s="43">
        <f t="shared" si="4"/>
        <v>1.1534923836324495E-2</v>
      </c>
      <c r="D174" s="39" t="str">
        <f t="shared" si="5"/>
        <v>East Europe</v>
      </c>
      <c r="J174" s="39">
        <v>1</v>
      </c>
    </row>
    <row r="175" spans="1:13" ht="17" x14ac:dyDescent="0.2">
      <c r="A175" s="41" t="s">
        <v>350</v>
      </c>
      <c r="B175" s="42">
        <v>64965</v>
      </c>
      <c r="C175" s="43">
        <f t="shared" si="4"/>
        <v>8.220521808583129E-3</v>
      </c>
      <c r="D175" s="39" t="str">
        <f t="shared" si="5"/>
        <v>East Europe</v>
      </c>
      <c r="J175" s="39">
        <v>1</v>
      </c>
    </row>
    <row r="176" spans="1:13" ht="17" x14ac:dyDescent="0.2">
      <c r="A176" s="41" t="s">
        <v>246</v>
      </c>
      <c r="B176" s="42">
        <v>6287</v>
      </c>
      <c r="C176" s="43">
        <f t="shared" si="4"/>
        <v>7.9554253229526862E-4</v>
      </c>
      <c r="D176" s="39" t="str">
        <f t="shared" si="5"/>
        <v>Sub-Saharian Africa</v>
      </c>
      <c r="M176" s="39">
        <v>1</v>
      </c>
    </row>
    <row r="177" spans="1:13" ht="17" x14ac:dyDescent="0.2">
      <c r="A177" s="41" t="s">
        <v>351</v>
      </c>
      <c r="B177" s="42">
        <v>4</v>
      </c>
      <c r="C177" s="43">
        <f t="shared" si="4"/>
        <v>5.0615080788628517E-7</v>
      </c>
      <c r="D177" s="39" t="str">
        <f t="shared" si="5"/>
        <v>Latin America</v>
      </c>
      <c r="F177" s="39">
        <v>1</v>
      </c>
    </row>
    <row r="178" spans="1:13" ht="17" x14ac:dyDescent="0.2">
      <c r="A178" s="41" t="s">
        <v>305</v>
      </c>
      <c r="B178" s="42">
        <v>5</v>
      </c>
      <c r="C178" s="43">
        <f t="shared" si="4"/>
        <v>6.3268850985785636E-7</v>
      </c>
      <c r="D178" s="39" t="str">
        <f t="shared" si="5"/>
        <v>Latin America</v>
      </c>
      <c r="F178" s="39">
        <v>1</v>
      </c>
    </row>
    <row r="179" spans="1:13" ht="17" x14ac:dyDescent="0.2">
      <c r="A179" s="41" t="s">
        <v>299</v>
      </c>
      <c r="B179" s="42">
        <v>4821</v>
      </c>
      <c r="C179" s="43">
        <f t="shared" si="4"/>
        <v>6.1003826120494518E-4</v>
      </c>
      <c r="D179" s="39" t="str">
        <f t="shared" si="5"/>
        <v>Latin America</v>
      </c>
      <c r="F179" s="39">
        <v>1</v>
      </c>
    </row>
    <row r="180" spans="1:13" ht="17" x14ac:dyDescent="0.2">
      <c r="A180" s="41" t="s">
        <v>352</v>
      </c>
      <c r="B180" s="42" t="s">
        <v>105</v>
      </c>
      <c r="C180" s="43">
        <f t="shared" si="4"/>
        <v>0</v>
      </c>
      <c r="D180" s="39" t="b">
        <f t="shared" si="5"/>
        <v>0</v>
      </c>
    </row>
    <row r="181" spans="1:13" ht="17" x14ac:dyDescent="0.2">
      <c r="A181" s="41" t="s">
        <v>287</v>
      </c>
      <c r="B181" s="42">
        <v>28</v>
      </c>
      <c r="C181" s="43">
        <f t="shared" si="4"/>
        <v>3.5430556552039958E-6</v>
      </c>
      <c r="D181" s="39" t="str">
        <f t="shared" si="5"/>
        <v>Latin America</v>
      </c>
      <c r="F181" s="39">
        <v>1</v>
      </c>
    </row>
    <row r="182" spans="1:13" ht="17" x14ac:dyDescent="0.2">
      <c r="A182" s="41" t="s">
        <v>283</v>
      </c>
      <c r="B182" s="42">
        <v>17</v>
      </c>
      <c r="C182" s="43">
        <f t="shared" si="4"/>
        <v>2.1511409335167119E-6</v>
      </c>
      <c r="D182" s="39" t="str">
        <f t="shared" si="5"/>
        <v>Oceania</v>
      </c>
      <c r="K182" s="39">
        <v>1</v>
      </c>
    </row>
    <row r="183" spans="1:13" ht="17" x14ac:dyDescent="0.2">
      <c r="A183" s="41" t="s">
        <v>220</v>
      </c>
      <c r="B183" s="42">
        <v>222</v>
      </c>
      <c r="C183" s="43">
        <f t="shared" si="4"/>
        <v>2.8091369837688824E-5</v>
      </c>
      <c r="D183" s="39" t="str">
        <f t="shared" si="5"/>
        <v>West Europe</v>
      </c>
      <c r="I183" s="39">
        <v>1</v>
      </c>
    </row>
    <row r="184" spans="1:13" ht="17" x14ac:dyDescent="0.2">
      <c r="A184" s="41" t="s">
        <v>281</v>
      </c>
      <c r="B184" s="42">
        <v>226</v>
      </c>
      <c r="C184" s="43">
        <f t="shared" si="4"/>
        <v>2.8597520645575109E-5</v>
      </c>
      <c r="D184" s="39" t="str">
        <f t="shared" si="5"/>
        <v>Sub-Saharian Africa</v>
      </c>
      <c r="M184" s="39">
        <v>1</v>
      </c>
    </row>
    <row r="185" spans="1:13" ht="17" x14ac:dyDescent="0.2">
      <c r="A185" s="41" t="s">
        <v>235</v>
      </c>
      <c r="B185" s="42">
        <v>2526</v>
      </c>
      <c r="C185" s="43">
        <f t="shared" si="4"/>
        <v>3.1963423518018908E-4</v>
      </c>
      <c r="D185" s="39" t="str">
        <f t="shared" si="5"/>
        <v>Middle-East</v>
      </c>
      <c r="H185" s="39">
        <v>1</v>
      </c>
    </row>
    <row r="186" spans="1:13" ht="17" x14ac:dyDescent="0.2">
      <c r="A186" s="41" t="s">
        <v>138</v>
      </c>
      <c r="B186" s="42">
        <v>119661</v>
      </c>
      <c r="C186" s="43">
        <f t="shared" si="4"/>
        <v>1.5141627955620192E-2</v>
      </c>
      <c r="D186" s="39" t="str">
        <f t="shared" si="5"/>
        <v>Sub-Saharian Africa</v>
      </c>
      <c r="M186" s="39">
        <v>1</v>
      </c>
    </row>
    <row r="187" spans="1:13" ht="17" x14ac:dyDescent="0.2">
      <c r="A187" s="41" t="s">
        <v>150</v>
      </c>
      <c r="B187" s="42">
        <v>85988</v>
      </c>
      <c r="C187" s="43">
        <f t="shared" si="4"/>
        <v>1.0880723917131472E-2</v>
      </c>
      <c r="D187" s="39" t="str">
        <f t="shared" si="5"/>
        <v>West Europe</v>
      </c>
      <c r="I187" s="39">
        <v>1</v>
      </c>
    </row>
    <row r="188" spans="1:13" ht="17" x14ac:dyDescent="0.2">
      <c r="A188" s="41" t="s">
        <v>241</v>
      </c>
      <c r="B188" s="42">
        <v>605</v>
      </c>
      <c r="C188" s="43">
        <f t="shared" si="4"/>
        <v>7.6555309692800621E-5</v>
      </c>
      <c r="D188" s="39" t="str">
        <f t="shared" si="5"/>
        <v>Sub-Saharian Africa</v>
      </c>
      <c r="M188" s="39">
        <v>1</v>
      </c>
    </row>
    <row r="189" spans="1:13" ht="17" x14ac:dyDescent="0.2">
      <c r="A189" s="41" t="s">
        <v>231</v>
      </c>
      <c r="B189" s="42">
        <v>1320</v>
      </c>
      <c r="C189" s="43">
        <f t="shared" si="4"/>
        <v>1.6702976660247409E-4</v>
      </c>
      <c r="D189" s="39" t="str">
        <f t="shared" si="5"/>
        <v>Sub-Saharian Africa</v>
      </c>
      <c r="M189" s="39">
        <v>1</v>
      </c>
    </row>
    <row r="190" spans="1:13" ht="17" x14ac:dyDescent="0.2">
      <c r="A190" s="41" t="s">
        <v>251</v>
      </c>
      <c r="B190" s="42">
        <v>2317</v>
      </c>
      <c r="C190" s="43">
        <f t="shared" si="4"/>
        <v>2.9318785546813067E-4</v>
      </c>
      <c r="D190" s="39" t="str">
        <f t="shared" si="5"/>
        <v>Asia</v>
      </c>
      <c r="G190" s="39">
        <v>1</v>
      </c>
    </row>
    <row r="191" spans="1:13" ht="17" x14ac:dyDescent="0.2">
      <c r="A191" s="41" t="s">
        <v>353</v>
      </c>
      <c r="B191" s="42" t="s">
        <v>105</v>
      </c>
      <c r="C191" s="43">
        <f t="shared" si="4"/>
        <v>0</v>
      </c>
      <c r="D191" s="39" t="b">
        <f t="shared" si="5"/>
        <v>0</v>
      </c>
    </row>
    <row r="192" spans="1:13" ht="17" x14ac:dyDescent="0.2">
      <c r="A192" s="41" t="s">
        <v>354</v>
      </c>
      <c r="B192" s="42">
        <v>4520</v>
      </c>
      <c r="C192" s="43">
        <f t="shared" si="4"/>
        <v>5.7195041291150219E-4</v>
      </c>
      <c r="D192" s="39" t="str">
        <f t="shared" si="5"/>
        <v>East Europe</v>
      </c>
      <c r="J192" s="39">
        <v>1</v>
      </c>
    </row>
    <row r="193" spans="1:13" ht="17" x14ac:dyDescent="0.2">
      <c r="A193" s="41" t="s">
        <v>199</v>
      </c>
      <c r="B193" s="42">
        <v>2631</v>
      </c>
      <c r="C193" s="43">
        <f t="shared" si="4"/>
        <v>3.3292069388720405E-4</v>
      </c>
      <c r="D193" s="39" t="str">
        <f t="shared" si="5"/>
        <v>East Europe</v>
      </c>
      <c r="J193" s="39">
        <v>1</v>
      </c>
    </row>
    <row r="194" spans="1:13" ht="17" x14ac:dyDescent="0.2">
      <c r="A194" s="41" t="s">
        <v>309</v>
      </c>
      <c r="B194" s="42">
        <v>2</v>
      </c>
      <c r="C194" s="43">
        <f t="shared" si="4"/>
        <v>2.5307540394314259E-7</v>
      </c>
      <c r="D194" s="39" t="str">
        <f t="shared" si="5"/>
        <v>Oceania</v>
      </c>
      <c r="K194" s="39">
        <v>1</v>
      </c>
    </row>
    <row r="195" spans="1:13" ht="17" x14ac:dyDescent="0.2">
      <c r="A195" s="41" t="s">
        <v>177</v>
      </c>
      <c r="B195" s="42">
        <v>1911</v>
      </c>
      <c r="C195" s="43">
        <f t="shared" ref="C195:C236" si="6">IF(B195="..",0,B195/$B$2)</f>
        <v>2.4181354846767271E-4</v>
      </c>
      <c r="D195" s="39" t="str">
        <f t="shared" ref="D195:D236" si="7">IF(E195=1,$E$1,IF(F195=1,$F$1,IF(G195=1,$G$1,IF(H195=1,$H$1,IF(I195=1,$I$1,IF(J195=1,$J$1,IF(K195=1,$K$1,IF(L195=1,$L$1,IF(M195=1,$M$1)))))))))</f>
        <v>Sub-Saharian Africa</v>
      </c>
      <c r="M195" s="39">
        <v>1</v>
      </c>
    </row>
    <row r="196" spans="1:13" ht="17" x14ac:dyDescent="0.2">
      <c r="A196" s="41" t="s">
        <v>194</v>
      </c>
      <c r="B196" s="42">
        <v>5258</v>
      </c>
      <c r="C196" s="43">
        <f t="shared" si="6"/>
        <v>6.6533523696652179E-4</v>
      </c>
      <c r="D196" s="39" t="str">
        <f t="shared" si="7"/>
        <v>Sub-Saharian Africa</v>
      </c>
      <c r="M196" s="39">
        <v>1</v>
      </c>
    </row>
    <row r="197" spans="1:13" ht="17" x14ac:dyDescent="0.2">
      <c r="A197" s="41" t="s">
        <v>293</v>
      </c>
      <c r="B197" s="42" t="s">
        <v>105</v>
      </c>
      <c r="C197" s="43">
        <f t="shared" si="6"/>
        <v>0</v>
      </c>
      <c r="D197" s="39" t="str">
        <f t="shared" si="7"/>
        <v>Sub-Saharian Africa</v>
      </c>
      <c r="M197" s="39">
        <v>1</v>
      </c>
    </row>
    <row r="198" spans="1:13" ht="17" x14ac:dyDescent="0.2">
      <c r="A198" s="41" t="s">
        <v>155</v>
      </c>
      <c r="B198" s="42">
        <v>309049</v>
      </c>
      <c r="C198" s="43">
        <f t="shared" si="6"/>
        <v>3.9106350256612132E-2</v>
      </c>
      <c r="D198" s="39" t="str">
        <f t="shared" si="7"/>
        <v>West Europe</v>
      </c>
      <c r="I198" s="39">
        <v>1</v>
      </c>
    </row>
    <row r="199" spans="1:13" ht="17" x14ac:dyDescent="0.2">
      <c r="A199" s="41" t="s">
        <v>139</v>
      </c>
      <c r="B199" s="42">
        <v>48591</v>
      </c>
      <c r="C199" s="43">
        <f t="shared" si="6"/>
        <v>6.1485934765006202E-3</v>
      </c>
      <c r="D199" s="39" t="str">
        <f t="shared" si="7"/>
        <v>Asia</v>
      </c>
      <c r="G199" s="39">
        <v>1</v>
      </c>
    </row>
    <row r="200" spans="1:13" ht="17" x14ac:dyDescent="0.2">
      <c r="A200" s="41" t="s">
        <v>355</v>
      </c>
      <c r="B200" s="42">
        <v>1008</v>
      </c>
      <c r="C200" s="43">
        <f t="shared" si="6"/>
        <v>1.2755000358734384E-4</v>
      </c>
      <c r="D200" s="39" t="str">
        <f t="shared" si="7"/>
        <v>Middle-East</v>
      </c>
      <c r="H200" s="39">
        <v>1</v>
      </c>
    </row>
    <row r="201" spans="1:13" ht="17" x14ac:dyDescent="0.2">
      <c r="A201" s="41" t="s">
        <v>211</v>
      </c>
      <c r="B201" s="42">
        <v>3256</v>
      </c>
      <c r="C201" s="43">
        <f t="shared" si="6"/>
        <v>4.1200675761943607E-4</v>
      </c>
      <c r="D201" s="39" t="str">
        <f t="shared" si="7"/>
        <v>Sub-Saharian Africa</v>
      </c>
      <c r="M201" s="39">
        <v>1</v>
      </c>
    </row>
    <row r="202" spans="1:13" ht="17" x14ac:dyDescent="0.2">
      <c r="A202" s="41" t="s">
        <v>285</v>
      </c>
      <c r="B202" s="42">
        <v>24753</v>
      </c>
      <c r="C202" s="43">
        <f t="shared" si="6"/>
        <v>3.1321877369023038E-3</v>
      </c>
      <c r="D202" s="39" t="str">
        <f t="shared" si="7"/>
        <v>Latin America</v>
      </c>
      <c r="F202" s="39">
        <v>1</v>
      </c>
    </row>
    <row r="203" spans="1:13" ht="17" x14ac:dyDescent="0.2">
      <c r="A203" s="41" t="s">
        <v>290</v>
      </c>
      <c r="B203" s="42">
        <v>20</v>
      </c>
      <c r="C203" s="43">
        <f t="shared" si="6"/>
        <v>2.5307540394314254E-6</v>
      </c>
      <c r="D203" s="39" t="str">
        <f t="shared" si="7"/>
        <v>Sub-Saharian Africa</v>
      </c>
      <c r="M203" s="39">
        <v>1</v>
      </c>
    </row>
    <row r="204" spans="1:13" ht="17" x14ac:dyDescent="0.2">
      <c r="A204" s="41" t="s">
        <v>29</v>
      </c>
      <c r="B204" s="42">
        <v>10213</v>
      </c>
      <c r="C204" s="43">
        <f t="shared" si="6"/>
        <v>1.2923295502356574E-3</v>
      </c>
      <c r="D204" s="39" t="str">
        <f t="shared" si="7"/>
        <v>West Europe</v>
      </c>
      <c r="I204" s="39">
        <v>1</v>
      </c>
    </row>
    <row r="205" spans="1:13" ht="17" x14ac:dyDescent="0.2">
      <c r="A205" s="41" t="s">
        <v>90</v>
      </c>
      <c r="B205" s="42">
        <v>96715</v>
      </c>
      <c r="C205" s="43">
        <f t="shared" si="6"/>
        <v>1.2238093846180517E-2</v>
      </c>
      <c r="D205" s="39" t="str">
        <f t="shared" si="7"/>
        <v>West Europe</v>
      </c>
      <c r="I205" s="39">
        <v>1</v>
      </c>
    </row>
    <row r="206" spans="1:13" ht="17" x14ac:dyDescent="0.2">
      <c r="A206" s="41" t="s">
        <v>356</v>
      </c>
      <c r="B206" s="42">
        <v>17012</v>
      </c>
      <c r="C206" s="43">
        <f t="shared" si="6"/>
        <v>2.1526593859403707E-3</v>
      </c>
      <c r="D206" s="39" t="str">
        <f t="shared" si="7"/>
        <v>Middle-East</v>
      </c>
      <c r="H206" s="39">
        <v>1</v>
      </c>
    </row>
    <row r="207" spans="1:13" ht="17" x14ac:dyDescent="0.2">
      <c r="A207" s="41" t="s">
        <v>267</v>
      </c>
      <c r="B207" s="42">
        <v>247</v>
      </c>
      <c r="C207" s="43">
        <f t="shared" si="6"/>
        <v>3.1254812386978105E-5</v>
      </c>
      <c r="D207" s="39" t="str">
        <f t="shared" si="7"/>
        <v>Asia</v>
      </c>
      <c r="G207" s="39">
        <v>1</v>
      </c>
    </row>
    <row r="208" spans="1:13" ht="17" x14ac:dyDescent="0.2">
      <c r="A208" s="41" t="s">
        <v>181</v>
      </c>
      <c r="B208" s="42">
        <v>4556</v>
      </c>
      <c r="C208" s="43">
        <f t="shared" si="6"/>
        <v>5.7650577018247872E-4</v>
      </c>
      <c r="D208" s="39" t="str">
        <f t="shared" si="7"/>
        <v>Asia</v>
      </c>
      <c r="G208" s="39">
        <v>1</v>
      </c>
    </row>
    <row r="209" spans="1:13" ht="17" x14ac:dyDescent="0.2">
      <c r="A209" s="41" t="s">
        <v>357</v>
      </c>
      <c r="B209" s="42">
        <v>18426</v>
      </c>
      <c r="C209" s="43">
        <f t="shared" si="6"/>
        <v>2.3315836965281723E-3</v>
      </c>
      <c r="D209" s="39" t="str">
        <f t="shared" si="7"/>
        <v>East Europe</v>
      </c>
      <c r="J209" s="39">
        <v>1</v>
      </c>
    </row>
    <row r="210" spans="1:13" ht="17" x14ac:dyDescent="0.2">
      <c r="A210" s="41" t="s">
        <v>275</v>
      </c>
      <c r="B210" s="42">
        <v>11</v>
      </c>
      <c r="C210" s="43">
        <f t="shared" si="6"/>
        <v>1.3919147216872841E-6</v>
      </c>
      <c r="D210" s="39" t="str">
        <f t="shared" si="7"/>
        <v>Asia</v>
      </c>
      <c r="G210" s="39">
        <v>1</v>
      </c>
    </row>
    <row r="211" spans="1:13" ht="17" x14ac:dyDescent="0.2">
      <c r="A211" s="41" t="s">
        <v>196</v>
      </c>
      <c r="B211" s="42">
        <v>24123</v>
      </c>
      <c r="C211" s="43">
        <f t="shared" si="6"/>
        <v>3.0524689846602141E-3</v>
      </c>
      <c r="D211" s="39" t="str">
        <f t="shared" si="7"/>
        <v>Sub-Saharian Africa</v>
      </c>
      <c r="M211" s="39">
        <v>1</v>
      </c>
    </row>
    <row r="212" spans="1:13" ht="17" x14ac:dyDescent="0.2">
      <c r="A212" s="41" t="s">
        <v>120</v>
      </c>
      <c r="B212" s="42" t="s">
        <v>105</v>
      </c>
      <c r="C212" s="43">
        <f t="shared" si="6"/>
        <v>0</v>
      </c>
      <c r="D212" s="39" t="b">
        <f t="shared" si="7"/>
        <v>0</v>
      </c>
    </row>
    <row r="213" spans="1:13" ht="17" x14ac:dyDescent="0.2">
      <c r="A213" s="41" t="s">
        <v>300</v>
      </c>
      <c r="B213" s="42">
        <v>96</v>
      </c>
      <c r="C213" s="43">
        <f t="shared" si="6"/>
        <v>1.2147619389270842E-5</v>
      </c>
      <c r="D213" s="39" t="str">
        <f t="shared" si="7"/>
        <v>Oceania</v>
      </c>
      <c r="K213" s="39">
        <v>1</v>
      </c>
    </row>
    <row r="214" spans="1:13" ht="17" x14ac:dyDescent="0.2">
      <c r="A214" s="41" t="s">
        <v>271</v>
      </c>
      <c r="B214" s="42">
        <v>417</v>
      </c>
      <c r="C214" s="43">
        <f t="shared" si="6"/>
        <v>5.2766221722145224E-5</v>
      </c>
      <c r="D214" s="39" t="str">
        <f t="shared" si="7"/>
        <v>Latin America</v>
      </c>
      <c r="F214" s="39">
        <v>1</v>
      </c>
    </row>
    <row r="215" spans="1:13" ht="17" x14ac:dyDescent="0.2">
      <c r="A215" s="41" t="s">
        <v>136</v>
      </c>
      <c r="B215" s="42">
        <v>394506</v>
      </c>
      <c r="C215" s="43">
        <f t="shared" si="6"/>
        <v>4.9919882653996703E-2</v>
      </c>
      <c r="D215" s="39" t="str">
        <f t="shared" si="7"/>
        <v>North Africa</v>
      </c>
      <c r="L215" s="39">
        <v>1</v>
      </c>
    </row>
    <row r="216" spans="1:13" ht="17" x14ac:dyDescent="0.2">
      <c r="A216" s="41" t="s">
        <v>162</v>
      </c>
      <c r="B216" s="42">
        <v>301950</v>
      </c>
      <c r="C216" s="43">
        <f t="shared" si="6"/>
        <v>3.8208059110315946E-2</v>
      </c>
      <c r="D216" s="39" t="str">
        <f t="shared" si="7"/>
        <v>Middle-East</v>
      </c>
      <c r="H216" s="39">
        <v>1</v>
      </c>
    </row>
    <row r="217" spans="1:13" ht="17" x14ac:dyDescent="0.2">
      <c r="A217" s="41" t="s">
        <v>266</v>
      </c>
      <c r="B217" s="42">
        <v>213</v>
      </c>
      <c r="C217" s="43">
        <f t="shared" si="6"/>
        <v>2.6952530519944682E-5</v>
      </c>
      <c r="D217" s="39" t="str">
        <f t="shared" si="7"/>
        <v>Asia</v>
      </c>
      <c r="G217" s="39">
        <v>1</v>
      </c>
    </row>
    <row r="218" spans="1:13" ht="17" x14ac:dyDescent="0.2">
      <c r="A218" s="41" t="s">
        <v>121</v>
      </c>
      <c r="B218" s="42">
        <v>7</v>
      </c>
      <c r="C218" s="43">
        <f t="shared" si="6"/>
        <v>8.8576391380099895E-7</v>
      </c>
      <c r="D218" s="39" t="str">
        <f t="shared" si="7"/>
        <v>North America</v>
      </c>
      <c r="E218" s="39">
        <v>1</v>
      </c>
    </row>
    <row r="219" spans="1:13" ht="17" x14ac:dyDescent="0.2">
      <c r="A219" s="41" t="s">
        <v>310</v>
      </c>
      <c r="B219" s="42">
        <v>2</v>
      </c>
      <c r="C219" s="43">
        <f t="shared" si="6"/>
        <v>2.5307540394314259E-7</v>
      </c>
      <c r="D219" s="39" t="str">
        <f t="shared" si="7"/>
        <v>Oceania</v>
      </c>
      <c r="K219" s="39">
        <v>1</v>
      </c>
    </row>
    <row r="220" spans="1:13" ht="17" x14ac:dyDescent="0.2">
      <c r="A220" s="41" t="s">
        <v>239</v>
      </c>
      <c r="B220" s="42">
        <v>588</v>
      </c>
      <c r="C220" s="43">
        <f t="shared" si="6"/>
        <v>7.4404168759283919E-5</v>
      </c>
      <c r="D220" s="39" t="str">
        <f t="shared" si="7"/>
        <v>Sub-Saharian Africa</v>
      </c>
      <c r="M220" s="39">
        <v>1</v>
      </c>
    </row>
    <row r="221" spans="1:13" ht="17" x14ac:dyDescent="0.2">
      <c r="A221" s="41" t="s">
        <v>126</v>
      </c>
      <c r="B221" s="42">
        <v>16121</v>
      </c>
      <c r="C221" s="43">
        <f t="shared" si="6"/>
        <v>2.0399142934837008E-3</v>
      </c>
      <c r="D221" s="39" t="str">
        <f t="shared" si="7"/>
        <v>East Europe</v>
      </c>
      <c r="J221" s="39">
        <v>1</v>
      </c>
    </row>
    <row r="222" spans="1:13" ht="17" x14ac:dyDescent="0.2">
      <c r="A222" s="41" t="s">
        <v>258</v>
      </c>
      <c r="B222" s="42">
        <v>795</v>
      </c>
      <c r="C222" s="43">
        <f t="shared" si="6"/>
        <v>1.0059747306739916E-4</v>
      </c>
      <c r="D222" s="39" t="str">
        <f t="shared" si="7"/>
        <v>Middle-East</v>
      </c>
      <c r="H222" s="39">
        <v>1</v>
      </c>
    </row>
    <row r="223" spans="1:13" ht="34" x14ac:dyDescent="0.2">
      <c r="A223" s="41" t="s">
        <v>358</v>
      </c>
      <c r="B223" s="42">
        <v>188161</v>
      </c>
      <c r="C223" s="43">
        <f t="shared" si="6"/>
        <v>2.3809460540672824E-2</v>
      </c>
      <c r="D223" s="39" t="str">
        <f t="shared" si="7"/>
        <v>West Europe</v>
      </c>
      <c r="I223" s="39">
        <v>1</v>
      </c>
    </row>
    <row r="224" spans="1:13" ht="17" x14ac:dyDescent="0.2">
      <c r="A224" s="41" t="s">
        <v>359</v>
      </c>
      <c r="B224" s="42">
        <v>653</v>
      </c>
      <c r="C224" s="43">
        <f t="shared" si="6"/>
        <v>8.2629119387436052E-5</v>
      </c>
      <c r="D224" s="39" t="str">
        <f t="shared" si="7"/>
        <v>Sub-Saharian Africa</v>
      </c>
      <c r="M224" s="39">
        <v>1</v>
      </c>
    </row>
    <row r="225" spans="1:13" ht="17" x14ac:dyDescent="0.2">
      <c r="A225" s="41" t="s">
        <v>360</v>
      </c>
      <c r="B225" s="42">
        <v>54724</v>
      </c>
      <c r="C225" s="43">
        <f t="shared" si="6"/>
        <v>6.9246492026922664E-3</v>
      </c>
      <c r="D225" s="39" t="str">
        <f t="shared" si="7"/>
        <v>North America</v>
      </c>
      <c r="E225" s="39">
        <v>1</v>
      </c>
    </row>
    <row r="226" spans="1:13" ht="17" x14ac:dyDescent="0.2">
      <c r="A226" s="41" t="s">
        <v>361</v>
      </c>
      <c r="B226" s="42" t="s">
        <v>105</v>
      </c>
      <c r="C226" s="43">
        <f t="shared" si="6"/>
        <v>0</v>
      </c>
      <c r="D226" s="39" t="str">
        <f t="shared" si="7"/>
        <v>North America</v>
      </c>
      <c r="E226" s="39">
        <v>1</v>
      </c>
    </row>
    <row r="227" spans="1:13" ht="17" x14ac:dyDescent="0.2">
      <c r="A227" s="41" t="s">
        <v>187</v>
      </c>
      <c r="B227" s="42">
        <v>2472</v>
      </c>
      <c r="C227" s="43">
        <f t="shared" si="6"/>
        <v>3.1280119927372418E-4</v>
      </c>
      <c r="D227" s="39" t="str">
        <f t="shared" si="7"/>
        <v>Latin America</v>
      </c>
      <c r="F227" s="39">
        <v>1</v>
      </c>
    </row>
    <row r="228" spans="1:13" ht="17" x14ac:dyDescent="0.2">
      <c r="A228" s="41" t="s">
        <v>215</v>
      </c>
      <c r="B228" s="42">
        <v>1118</v>
      </c>
      <c r="C228" s="43">
        <f t="shared" si="6"/>
        <v>1.4146915080421669E-4</v>
      </c>
      <c r="D228" s="39" t="str">
        <f t="shared" si="7"/>
        <v>Asia</v>
      </c>
      <c r="G228" s="39">
        <v>1</v>
      </c>
    </row>
    <row r="229" spans="1:13" ht="17" x14ac:dyDescent="0.2">
      <c r="A229" s="41" t="s">
        <v>302</v>
      </c>
      <c r="B229" s="42">
        <v>750</v>
      </c>
      <c r="C229" s="43">
        <f t="shared" si="6"/>
        <v>9.4903276478678462E-5</v>
      </c>
      <c r="D229" s="39" t="str">
        <f t="shared" si="7"/>
        <v>Oceania</v>
      </c>
      <c r="K229" s="39">
        <v>1</v>
      </c>
    </row>
    <row r="230" spans="1:13" ht="17" x14ac:dyDescent="0.2">
      <c r="A230" s="41" t="s">
        <v>362</v>
      </c>
      <c r="B230" s="42">
        <v>6433</v>
      </c>
      <c r="C230" s="43">
        <f t="shared" si="6"/>
        <v>8.14017036783118E-4</v>
      </c>
      <c r="D230" s="39" t="str">
        <f t="shared" si="7"/>
        <v>Latin America</v>
      </c>
      <c r="F230" s="39">
        <v>1</v>
      </c>
    </row>
    <row r="231" spans="1:13" ht="17" x14ac:dyDescent="0.2">
      <c r="A231" s="41" t="s">
        <v>195</v>
      </c>
      <c r="B231" s="42">
        <v>127857</v>
      </c>
      <c r="C231" s="43">
        <f t="shared" si="6"/>
        <v>1.6178730960979191E-2</v>
      </c>
      <c r="D231" s="39" t="str">
        <f t="shared" si="7"/>
        <v>Asia</v>
      </c>
      <c r="G231" s="39">
        <v>1</v>
      </c>
    </row>
    <row r="232" spans="1:13" ht="17" x14ac:dyDescent="0.2">
      <c r="A232" s="41" t="s">
        <v>363</v>
      </c>
      <c r="B232" s="42" t="s">
        <v>105</v>
      </c>
      <c r="C232" s="43">
        <f t="shared" si="6"/>
        <v>0</v>
      </c>
      <c r="D232" s="39" t="b">
        <f t="shared" si="7"/>
        <v>0</v>
      </c>
    </row>
    <row r="233" spans="1:13" ht="17" x14ac:dyDescent="0.2">
      <c r="A233" s="41" t="s">
        <v>364</v>
      </c>
      <c r="B233" s="42">
        <v>16</v>
      </c>
      <c r="C233" s="43">
        <f t="shared" si="6"/>
        <v>2.0246032315451407E-6</v>
      </c>
      <c r="D233" s="39" t="str">
        <f t="shared" si="7"/>
        <v>North Africa</v>
      </c>
      <c r="L233" s="39">
        <v>1</v>
      </c>
    </row>
    <row r="234" spans="1:13" ht="17" x14ac:dyDescent="0.2">
      <c r="A234" s="41" t="s">
        <v>263</v>
      </c>
      <c r="B234" s="42">
        <v>494</v>
      </c>
      <c r="C234" s="43">
        <f t="shared" si="6"/>
        <v>6.2509624773956211E-5</v>
      </c>
      <c r="D234" s="39" t="str">
        <f t="shared" si="7"/>
        <v>Asia</v>
      </c>
      <c r="G234" s="39">
        <v>1</v>
      </c>
    </row>
    <row r="235" spans="1:13" ht="17" x14ac:dyDescent="0.2">
      <c r="A235" s="41" t="s">
        <v>244</v>
      </c>
      <c r="B235" s="42">
        <v>350</v>
      </c>
      <c r="C235" s="43">
        <f t="shared" si="6"/>
        <v>4.4288195690049946E-5</v>
      </c>
      <c r="D235" s="39" t="str">
        <f t="shared" si="7"/>
        <v>Sub-Saharian Africa</v>
      </c>
      <c r="M235" s="39">
        <v>1</v>
      </c>
    </row>
    <row r="236" spans="1:13" ht="17" x14ac:dyDescent="0.2">
      <c r="A236" s="41" t="s">
        <v>245</v>
      </c>
      <c r="B236" s="42">
        <v>695</v>
      </c>
      <c r="C236" s="43">
        <f t="shared" si="6"/>
        <v>8.7943702870242038E-5</v>
      </c>
      <c r="D236" s="39" t="str">
        <f t="shared" si="7"/>
        <v>Sub-Saharian Africa</v>
      </c>
      <c r="M236" s="39">
        <v>1</v>
      </c>
    </row>
    <row r="237" spans="1:13" x14ac:dyDescent="0.2">
      <c r="C237" s="40">
        <f>SUM(C2:C236)</f>
        <v>2.0000000000000009</v>
      </c>
    </row>
  </sheetData>
  <pageMargins left="0.7" right="0.7" top="0.75" bottom="0.75" header="0.3" footer="0.3"/>
  <pageSetup orientation="portrait"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744BD-67E5-304A-A05E-225AFB5EC78A}">
  <dimension ref="A1:D13"/>
  <sheetViews>
    <sheetView workbookViewId="0">
      <selection activeCell="C4" sqref="C4:D13"/>
    </sheetView>
  </sheetViews>
  <sheetFormatPr baseColWidth="10" defaultRowHeight="16" x14ac:dyDescent="0.2"/>
  <cols>
    <col min="1" max="1" width="17.5" bestFit="1" customWidth="1"/>
    <col min="2" max="2" width="12.1640625" bestFit="1" customWidth="1"/>
  </cols>
  <sheetData>
    <row r="1" spans="1:4" x14ac:dyDescent="0.2">
      <c r="A1" t="s">
        <v>85</v>
      </c>
    </row>
    <row r="3" spans="1:4" x14ac:dyDescent="0.2">
      <c r="A3" t="s">
        <v>317</v>
      </c>
      <c r="B3" t="s">
        <v>318</v>
      </c>
    </row>
    <row r="4" spans="1:4" x14ac:dyDescent="0.2">
      <c r="A4" s="44" t="s">
        <v>97</v>
      </c>
      <c r="B4" s="45">
        <v>0.15877031007515527</v>
      </c>
      <c r="D4" s="44"/>
    </row>
    <row r="5" spans="1:4" x14ac:dyDescent="0.2">
      <c r="A5" s="44" t="s">
        <v>100</v>
      </c>
      <c r="B5" s="45">
        <v>0.42587724226789075</v>
      </c>
      <c r="D5" s="44"/>
    </row>
    <row r="6" spans="1:4" x14ac:dyDescent="0.2">
      <c r="A6" s="44" t="s">
        <v>96</v>
      </c>
      <c r="B6" s="45">
        <v>3.2436523449942752E-2</v>
      </c>
      <c r="D6" s="44"/>
    </row>
    <row r="7" spans="1:4" x14ac:dyDescent="0.2">
      <c r="A7" s="44" t="s">
        <v>98</v>
      </c>
      <c r="B7" s="45">
        <v>0.17301863045241861</v>
      </c>
      <c r="D7" s="44"/>
    </row>
    <row r="8" spans="1:4" x14ac:dyDescent="0.2">
      <c r="A8" s="44" t="s">
        <v>102</v>
      </c>
      <c r="B8" s="45">
        <v>1.5145149441232748E-2</v>
      </c>
      <c r="D8" s="44"/>
    </row>
    <row r="9" spans="1:4" x14ac:dyDescent="0.2">
      <c r="A9" s="44" t="s">
        <v>95</v>
      </c>
      <c r="B9" s="45">
        <v>1.1347148227430919E-2</v>
      </c>
      <c r="D9" s="44"/>
    </row>
    <row r="10" spans="1:4" x14ac:dyDescent="0.2">
      <c r="A10" s="44" t="s">
        <v>101</v>
      </c>
      <c r="B10" s="45">
        <v>1.4129784400155757E-3</v>
      </c>
      <c r="D10" s="44"/>
    </row>
    <row r="11" spans="1:4" x14ac:dyDescent="0.2">
      <c r="A11" s="44" t="s">
        <v>103</v>
      </c>
      <c r="B11" s="45">
        <v>2.3175674181590045E-2</v>
      </c>
      <c r="D11" s="44"/>
    </row>
    <row r="12" spans="1:4" x14ac:dyDescent="0.2">
      <c r="A12" s="44" t="s">
        <v>99</v>
      </c>
      <c r="B12" s="45">
        <v>0.14887247378419036</v>
      </c>
      <c r="D12" s="44"/>
    </row>
    <row r="13" spans="1:4" x14ac:dyDescent="0.2">
      <c r="A13" s="44" t="s">
        <v>319</v>
      </c>
      <c r="B13" s="45">
        <v>0.99005613031986694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16</vt:i4>
      </vt:variant>
    </vt:vector>
  </HeadingPairs>
  <TitlesOfParts>
    <vt:vector size="16" baseType="lpstr">
      <vt:lpstr>Readme</vt:lpstr>
      <vt:lpstr>Foreign born</vt:lpstr>
      <vt:lpstr>UK_pivot</vt:lpstr>
      <vt:lpstr>UK</vt:lpstr>
      <vt:lpstr>Italy_pivot</vt:lpstr>
      <vt:lpstr>Italy</vt:lpstr>
      <vt:lpstr>France_pivot</vt:lpstr>
      <vt:lpstr>France</vt:lpstr>
      <vt:lpstr>Germany_pivot</vt:lpstr>
      <vt:lpstr>Germany</vt:lpstr>
      <vt:lpstr>Sweden_Pivot</vt:lpstr>
      <vt:lpstr>Sweden</vt:lpstr>
      <vt:lpstr>unemployment_2016</vt:lpstr>
      <vt:lpstr>Education</vt:lpstr>
      <vt:lpstr>Poverty</vt:lpstr>
      <vt:lpstr>Religion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Miano, Armando</dc:creator>
  <cp:lastModifiedBy>Miano, Armando</cp:lastModifiedBy>
  <dcterms:created xsi:type="dcterms:W3CDTF">2018-03-12T11:46:23Z</dcterms:created>
  <dcterms:modified xsi:type="dcterms:W3CDTF">2022-01-17T18:16:23Z</dcterms:modified>
</cp:coreProperties>
</file>