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armandomiano/Dropbox/AMS_Redistribution/Data/Survey_Data/Replication RESTUD sharing/Sources/"/>
    </mc:Choice>
  </mc:AlternateContent>
  <xr:revisionPtr revIDLastSave="0" documentId="13_ncr:1_{C856E689-4B7C-F646-8A68-F475B7A32CB7}" xr6:coauthVersionLast="47" xr6:coauthVersionMax="47" xr10:uidLastSave="{00000000-0000-0000-0000-000000000000}"/>
  <bookViews>
    <workbookView xWindow="0" yWindow="500" windowWidth="28800" windowHeight="17500" activeTab="11" xr2:uid="{0481D736-A710-B640-BCD3-C803A521C094}"/>
  </bookViews>
  <sheets>
    <sheet name="Readme" sheetId="1" r:id="rId1"/>
    <sheet name="IT" sheetId="16" r:id="rId2"/>
    <sheet name="IT_origin" sheetId="17" r:id="rId3"/>
    <sheet name="DE" sheetId="5" r:id="rId4"/>
    <sheet name="DE_origin" sheetId="18" r:id="rId5"/>
    <sheet name="DE_origin_raw" sheetId="8" r:id="rId6"/>
    <sheet name="SE" sheetId="9" r:id="rId7"/>
    <sheet name="SE_origin" sheetId="19" r:id="rId8"/>
    <sheet name="UK" sheetId="11" r:id="rId9"/>
    <sheet name="UK_origin" sheetId="12" r:id="rId10"/>
    <sheet name="UK_raw" sheetId="13" r:id="rId11"/>
    <sheet name="FR" sheetId="14" r:id="rId12"/>
    <sheet name="FR_origin" sheetId="15" r:id="rId13"/>
    <sheet name="FR_raw" sheetId="21" r:id="rId14"/>
    <sheet name="unemployment" sheetId="22" r:id="rId15"/>
    <sheet name="unemployment_raw" sheetId="23" r:id="rId16"/>
    <sheet name="education" sheetId="24" r:id="rId17"/>
    <sheet name="education_raw" sheetId="25" r:id="rId18"/>
    <sheet name="poverty" sheetId="26" r:id="rId19"/>
    <sheet name="poverty_raw" sheetId="27" r:id="rId20"/>
  </sheets>
  <externalReferences>
    <externalReference r:id="rId2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4" i="27" l="1"/>
  <c r="I153" i="27"/>
  <c r="I152" i="27"/>
  <c r="I151" i="27"/>
  <c r="I150" i="27"/>
  <c r="I149" i="27"/>
  <c r="I148" i="27"/>
  <c r="I147" i="27"/>
  <c r="I146" i="27"/>
  <c r="I145" i="27"/>
  <c r="I144" i="27"/>
  <c r="I143" i="27"/>
  <c r="I142" i="27"/>
  <c r="I141" i="27"/>
  <c r="I140" i="27"/>
  <c r="I139" i="27"/>
  <c r="I138" i="27"/>
  <c r="I137" i="27"/>
  <c r="I136" i="27"/>
  <c r="I135" i="27"/>
  <c r="I134" i="27"/>
  <c r="I133" i="27"/>
  <c r="I132" i="27"/>
  <c r="I131" i="27"/>
  <c r="I130" i="27"/>
  <c r="I129" i="27"/>
  <c r="I128" i="27"/>
  <c r="I127" i="27"/>
  <c r="I126" i="27"/>
  <c r="I125" i="27"/>
  <c r="I124" i="27"/>
  <c r="I123" i="27"/>
  <c r="I122" i="27"/>
  <c r="I121" i="27"/>
  <c r="I120" i="27"/>
  <c r="I119" i="27"/>
  <c r="I118" i="27"/>
  <c r="I117" i="27"/>
  <c r="I116" i="27"/>
  <c r="I115" i="27"/>
  <c r="I114" i="27"/>
  <c r="I113" i="27"/>
  <c r="I112" i="27"/>
  <c r="I111" i="27"/>
  <c r="I110" i="27"/>
  <c r="I109" i="27"/>
  <c r="I108" i="27"/>
  <c r="I107" i="27"/>
  <c r="I106" i="27"/>
  <c r="I105" i="27"/>
  <c r="I104" i="27"/>
  <c r="I103" i="27"/>
  <c r="I102" i="27"/>
  <c r="I101" i="27"/>
  <c r="I100" i="27"/>
  <c r="I99" i="27"/>
  <c r="I98" i="27"/>
  <c r="I97" i="27"/>
  <c r="I96" i="27"/>
  <c r="I95" i="27"/>
  <c r="I94" i="27"/>
  <c r="I93" i="27"/>
  <c r="I92" i="27"/>
  <c r="I91" i="27"/>
  <c r="I90" i="27"/>
  <c r="I89" i="27"/>
  <c r="I88" i="27"/>
  <c r="I87" i="27"/>
  <c r="I86" i="27"/>
  <c r="I85" i="27"/>
  <c r="I84" i="27"/>
  <c r="I83" i="27"/>
  <c r="I82" i="27"/>
  <c r="I81" i="27"/>
  <c r="I80" i="27"/>
  <c r="I79" i="27"/>
  <c r="I78" i="27"/>
  <c r="I77" i="27"/>
  <c r="I76" i="27"/>
  <c r="I75" i="27"/>
  <c r="I74" i="27"/>
  <c r="I73" i="27"/>
  <c r="I72" i="27"/>
  <c r="I71" i="27"/>
  <c r="I70" i="27"/>
  <c r="I69" i="27"/>
  <c r="I68" i="27"/>
  <c r="I67" i="27"/>
  <c r="I66" i="27"/>
  <c r="I65" i="27"/>
  <c r="I64" i="27"/>
  <c r="I63" i="27"/>
  <c r="I62" i="27"/>
  <c r="I61" i="27"/>
  <c r="I60" i="27"/>
  <c r="I59" i="27"/>
  <c r="H3" i="12" l="1"/>
  <c r="H4" i="12"/>
  <c r="H5" i="12"/>
  <c r="H6" i="12"/>
  <c r="H7" i="12"/>
  <c r="H8" i="12"/>
  <c r="H9" i="12"/>
  <c r="H10" i="12"/>
  <c r="H11" i="12"/>
  <c r="H12" i="12"/>
  <c r="H13" i="12"/>
  <c r="H2" i="12"/>
  <c r="J2" i="12" s="1"/>
  <c r="G3" i="12"/>
  <c r="G4" i="12"/>
  <c r="G5" i="12"/>
  <c r="G6" i="12"/>
  <c r="G7" i="12"/>
  <c r="G8" i="12"/>
  <c r="G9" i="12"/>
  <c r="G10" i="12"/>
  <c r="G11" i="12"/>
  <c r="G12" i="12"/>
  <c r="G13" i="12"/>
  <c r="G2" i="12"/>
  <c r="C3" i="12"/>
  <c r="D3" i="12"/>
  <c r="E3" i="12"/>
  <c r="F3" i="12"/>
  <c r="I3" i="12"/>
  <c r="K3" i="12"/>
  <c r="J3" i="12" s="1"/>
  <c r="C4" i="12"/>
  <c r="D4" i="12"/>
  <c r="E4" i="12"/>
  <c r="F4" i="12"/>
  <c r="I4" i="12"/>
  <c r="J4" i="12"/>
  <c r="K4" i="12"/>
  <c r="C5" i="12"/>
  <c r="D5" i="12"/>
  <c r="J5" i="12" s="1"/>
  <c r="E5" i="12"/>
  <c r="F5" i="12"/>
  <c r="I5" i="12"/>
  <c r="K5" i="12"/>
  <c r="C6" i="12"/>
  <c r="D6" i="12"/>
  <c r="E6" i="12"/>
  <c r="F6" i="12"/>
  <c r="I6" i="12"/>
  <c r="K6" i="12"/>
  <c r="C7" i="12"/>
  <c r="D7" i="12"/>
  <c r="E7" i="12"/>
  <c r="F7" i="12"/>
  <c r="I7" i="12"/>
  <c r="K7" i="12"/>
  <c r="J7" i="12" s="1"/>
  <c r="C8" i="12"/>
  <c r="D8" i="12"/>
  <c r="E8" i="12"/>
  <c r="F8" i="12"/>
  <c r="I8" i="12"/>
  <c r="J8" i="12"/>
  <c r="K8" i="12"/>
  <c r="C9" i="12"/>
  <c r="D9" i="12"/>
  <c r="E9" i="12"/>
  <c r="F9" i="12"/>
  <c r="I9" i="12"/>
  <c r="K9" i="12"/>
  <c r="J9" i="12" s="1"/>
  <c r="C10" i="12"/>
  <c r="D10" i="12"/>
  <c r="E10" i="12"/>
  <c r="F10" i="12"/>
  <c r="I10" i="12"/>
  <c r="K10" i="12"/>
  <c r="C11" i="12"/>
  <c r="D11" i="12"/>
  <c r="E11" i="12"/>
  <c r="F11" i="12"/>
  <c r="I11" i="12"/>
  <c r="K11" i="12"/>
  <c r="J11" i="12" s="1"/>
  <c r="C12" i="12"/>
  <c r="D12" i="12"/>
  <c r="E12" i="12"/>
  <c r="F12" i="12"/>
  <c r="I12" i="12"/>
  <c r="J12" i="12"/>
  <c r="K12" i="12"/>
  <c r="C13" i="12"/>
  <c r="D13" i="12"/>
  <c r="E13" i="12"/>
  <c r="F13" i="12"/>
  <c r="I13" i="12"/>
  <c r="K13" i="12"/>
  <c r="K2" i="12"/>
  <c r="I2" i="12"/>
  <c r="F2" i="12"/>
  <c r="E2" i="12"/>
  <c r="D2" i="12"/>
  <c r="C2" i="12"/>
  <c r="J13" i="12" l="1"/>
  <c r="J10" i="12"/>
  <c r="J6" i="12"/>
  <c r="J9" i="19"/>
  <c r="J8" i="19"/>
  <c r="J7" i="19"/>
  <c r="J6" i="19"/>
  <c r="J5" i="19"/>
  <c r="J4" i="19"/>
  <c r="J3" i="19"/>
  <c r="J2" i="19"/>
  <c r="C17" i="18"/>
  <c r="J17" i="18" s="1"/>
  <c r="C16" i="18"/>
  <c r="C15" i="18"/>
  <c r="C14" i="18"/>
  <c r="C13" i="18"/>
  <c r="C12" i="18"/>
  <c r="C11" i="18"/>
  <c r="J11" i="18" s="1"/>
  <c r="C10" i="18"/>
  <c r="C9" i="18"/>
  <c r="C8" i="18"/>
  <c r="J8" i="18"/>
  <c r="C2" i="18"/>
  <c r="E8" i="18"/>
  <c r="J3" i="18"/>
  <c r="J4" i="18"/>
  <c r="J5" i="18"/>
  <c r="J6" i="18"/>
  <c r="J7" i="18"/>
  <c r="J9" i="18"/>
  <c r="J10" i="18"/>
  <c r="J12" i="18"/>
  <c r="J13" i="18"/>
  <c r="J14" i="18"/>
  <c r="J15" i="18"/>
  <c r="J16" i="18"/>
  <c r="K17" i="18"/>
  <c r="K16" i="18"/>
  <c r="K15" i="18"/>
  <c r="K14" i="18"/>
  <c r="K13" i="18"/>
  <c r="K12" i="18"/>
  <c r="K11" i="18"/>
  <c r="K10" i="18"/>
  <c r="K9" i="18"/>
  <c r="K8" i="18"/>
  <c r="K7" i="18"/>
  <c r="K6" i="18"/>
  <c r="K5" i="18"/>
  <c r="K4" i="18"/>
  <c r="K3" i="18"/>
  <c r="I15" i="18"/>
  <c r="I17" i="18"/>
  <c r="I16" i="18"/>
  <c r="I14" i="18"/>
  <c r="I13" i="18"/>
  <c r="I12" i="18"/>
  <c r="I11" i="18"/>
  <c r="I10" i="18"/>
  <c r="I9" i="18"/>
  <c r="I8" i="18"/>
  <c r="I7" i="18"/>
  <c r="I6" i="18"/>
  <c r="I5" i="18"/>
  <c r="I4" i="18"/>
  <c r="I3" i="18"/>
  <c r="H17" i="18"/>
  <c r="H16" i="18"/>
  <c r="H15" i="18"/>
  <c r="H14" i="18"/>
  <c r="H13" i="18"/>
  <c r="H12" i="18"/>
  <c r="H11" i="18"/>
  <c r="H10" i="18"/>
  <c r="H9" i="18"/>
  <c r="H8" i="18"/>
  <c r="H7" i="18"/>
  <c r="H6" i="18"/>
  <c r="H5" i="18"/>
  <c r="H4" i="18"/>
  <c r="H3" i="18"/>
  <c r="G17" i="18"/>
  <c r="G16" i="18"/>
  <c r="G15" i="18"/>
  <c r="G14" i="18"/>
  <c r="G13" i="18"/>
  <c r="G12" i="18"/>
  <c r="G11" i="18"/>
  <c r="G10" i="18"/>
  <c r="G9" i="18"/>
  <c r="G8" i="18"/>
  <c r="G7" i="18"/>
  <c r="G6" i="18"/>
  <c r="G5" i="18"/>
  <c r="G4" i="18"/>
  <c r="G3" i="18"/>
  <c r="F17" i="18"/>
  <c r="F16" i="18"/>
  <c r="F15" i="18"/>
  <c r="F14" i="18"/>
  <c r="F13" i="18"/>
  <c r="F12" i="18"/>
  <c r="F11" i="18"/>
  <c r="F10" i="18"/>
  <c r="F9" i="18"/>
  <c r="F8" i="18"/>
  <c r="F7" i="18"/>
  <c r="F6" i="18"/>
  <c r="F5" i="18"/>
  <c r="F4" i="18"/>
  <c r="F3" i="18"/>
  <c r="E17" i="18"/>
  <c r="E16" i="18"/>
  <c r="E15" i="18"/>
  <c r="E14" i="18"/>
  <c r="E13" i="18"/>
  <c r="E12" i="18"/>
  <c r="E11" i="18"/>
  <c r="E10" i="18"/>
  <c r="E9" i="18"/>
  <c r="E7" i="18"/>
  <c r="E6" i="18"/>
  <c r="E5" i="18"/>
  <c r="E4" i="18"/>
  <c r="E3" i="18"/>
  <c r="D17" i="18"/>
  <c r="D16" i="18"/>
  <c r="D15" i="18"/>
  <c r="D14" i="18"/>
  <c r="D13" i="18"/>
  <c r="D12" i="18"/>
  <c r="D11" i="18"/>
  <c r="D10" i="18"/>
  <c r="D9" i="18"/>
  <c r="D8" i="18"/>
  <c r="D7" i="18"/>
  <c r="D6" i="18"/>
  <c r="D5" i="18"/>
  <c r="D4" i="18"/>
  <c r="D3" i="18"/>
  <c r="C7" i="18"/>
  <c r="C6" i="18"/>
  <c r="C5" i="18"/>
  <c r="C4" i="18"/>
  <c r="C3" i="18"/>
  <c r="K2" i="18"/>
  <c r="J2" i="18" s="1"/>
  <c r="I2" i="18"/>
  <c r="H2" i="18"/>
  <c r="G2" i="18"/>
  <c r="F2" i="18"/>
  <c r="E2" i="18"/>
  <c r="D2" i="18"/>
  <c r="C3" i="17"/>
  <c r="D3" i="17"/>
  <c r="E3" i="17"/>
  <c r="F3" i="17"/>
  <c r="G3" i="17"/>
  <c r="H3" i="17"/>
  <c r="I3" i="17"/>
  <c r="J3" i="17"/>
  <c r="K3" i="17"/>
  <c r="C4" i="17"/>
  <c r="D4" i="17"/>
  <c r="E4" i="17"/>
  <c r="F4" i="17"/>
  <c r="G4" i="17"/>
  <c r="H4" i="17"/>
  <c r="I4" i="17"/>
  <c r="J4" i="17"/>
  <c r="K4" i="17"/>
  <c r="C5" i="17"/>
  <c r="D5" i="17"/>
  <c r="E5" i="17"/>
  <c r="F5" i="17"/>
  <c r="G5" i="17"/>
  <c r="H5" i="17"/>
  <c r="I5" i="17"/>
  <c r="J5" i="17"/>
  <c r="K5" i="17"/>
  <c r="C6" i="17"/>
  <c r="D6" i="17"/>
  <c r="E6" i="17"/>
  <c r="F6" i="17"/>
  <c r="G6" i="17"/>
  <c r="H6" i="17"/>
  <c r="I6" i="17"/>
  <c r="J6" i="17"/>
  <c r="K6" i="17"/>
  <c r="C7" i="17"/>
  <c r="D7" i="17"/>
  <c r="E7" i="17"/>
  <c r="F7" i="17"/>
  <c r="G7" i="17"/>
  <c r="H7" i="17"/>
  <c r="I7" i="17"/>
  <c r="J7" i="17"/>
  <c r="K7" i="17"/>
  <c r="C8" i="17"/>
  <c r="D8" i="17"/>
  <c r="E8" i="17"/>
  <c r="F8" i="17"/>
  <c r="G8" i="17"/>
  <c r="H8" i="17"/>
  <c r="I8" i="17"/>
  <c r="J8" i="17"/>
  <c r="K8" i="17"/>
  <c r="C9" i="17"/>
  <c r="D9" i="17"/>
  <c r="E9" i="17"/>
  <c r="F9" i="17"/>
  <c r="G9" i="17"/>
  <c r="H9" i="17"/>
  <c r="I9" i="17"/>
  <c r="J9" i="17"/>
  <c r="K9" i="17"/>
  <c r="C10" i="17"/>
  <c r="D10" i="17"/>
  <c r="E10" i="17"/>
  <c r="F10" i="17"/>
  <c r="G10" i="17"/>
  <c r="H10" i="17"/>
  <c r="I10" i="17"/>
  <c r="J10" i="17"/>
  <c r="K10" i="17"/>
  <c r="C11" i="17"/>
  <c r="D11" i="17"/>
  <c r="E11" i="17"/>
  <c r="F11" i="17"/>
  <c r="G11" i="17"/>
  <c r="H11" i="17"/>
  <c r="I11" i="17"/>
  <c r="J11" i="17"/>
  <c r="K11" i="17"/>
  <c r="C12" i="17"/>
  <c r="D12" i="17"/>
  <c r="E12" i="17"/>
  <c r="F12" i="17"/>
  <c r="G12" i="17"/>
  <c r="H12" i="17"/>
  <c r="I12" i="17"/>
  <c r="J12" i="17"/>
  <c r="K12" i="17"/>
  <c r="C13" i="17"/>
  <c r="D13" i="17"/>
  <c r="E13" i="17"/>
  <c r="F13" i="17"/>
  <c r="G13" i="17"/>
  <c r="H13" i="17"/>
  <c r="I13" i="17"/>
  <c r="J13" i="17"/>
  <c r="K13" i="17"/>
  <c r="C14" i="17"/>
  <c r="D14" i="17"/>
  <c r="E14" i="17"/>
  <c r="F14" i="17"/>
  <c r="G14" i="17"/>
  <c r="H14" i="17"/>
  <c r="I14" i="17"/>
  <c r="J14" i="17"/>
  <c r="K14" i="17"/>
  <c r="C15" i="17"/>
  <c r="D15" i="17"/>
  <c r="E15" i="17"/>
  <c r="F15" i="17"/>
  <c r="G15" i="17"/>
  <c r="H15" i="17"/>
  <c r="I15" i="17"/>
  <c r="J15" i="17"/>
  <c r="K15" i="17"/>
  <c r="C16" i="17"/>
  <c r="D16" i="17"/>
  <c r="E16" i="17"/>
  <c r="F16" i="17"/>
  <c r="G16" i="17"/>
  <c r="H16" i="17"/>
  <c r="I16" i="17"/>
  <c r="J16" i="17"/>
  <c r="K16" i="17"/>
  <c r="C17" i="17"/>
  <c r="D17" i="17"/>
  <c r="E17" i="17"/>
  <c r="F17" i="17"/>
  <c r="G17" i="17"/>
  <c r="H17" i="17"/>
  <c r="I17" i="17"/>
  <c r="J17" i="17"/>
  <c r="K17" i="17"/>
  <c r="C18" i="17"/>
  <c r="D18" i="17"/>
  <c r="E18" i="17"/>
  <c r="F18" i="17"/>
  <c r="G18" i="17"/>
  <c r="H18" i="17"/>
  <c r="I18" i="17"/>
  <c r="J18" i="17"/>
  <c r="K18" i="17"/>
  <c r="C19" i="17"/>
  <c r="D19" i="17"/>
  <c r="E19" i="17"/>
  <c r="F19" i="17"/>
  <c r="G19" i="17"/>
  <c r="H19" i="17"/>
  <c r="I19" i="17"/>
  <c r="J19" i="17"/>
  <c r="K19" i="17"/>
  <c r="C20" i="17"/>
  <c r="D20" i="17"/>
  <c r="E20" i="17"/>
  <c r="F20" i="17"/>
  <c r="G20" i="17"/>
  <c r="H20" i="17"/>
  <c r="I20" i="17"/>
  <c r="J20" i="17"/>
  <c r="K20" i="17"/>
  <c r="C21" i="17"/>
  <c r="D21" i="17"/>
  <c r="E21" i="17"/>
  <c r="F21" i="17"/>
  <c r="G21" i="17"/>
  <c r="H21" i="17"/>
  <c r="I21" i="17"/>
  <c r="J21" i="17"/>
  <c r="K21" i="17"/>
  <c r="C22" i="17"/>
  <c r="D22" i="17"/>
  <c r="E22" i="17"/>
  <c r="F22" i="17"/>
  <c r="G22" i="17"/>
  <c r="H22" i="17"/>
  <c r="I22" i="17"/>
  <c r="J22" i="17"/>
  <c r="K22" i="17"/>
  <c r="K2" i="17"/>
  <c r="J2" i="17"/>
  <c r="H2" i="17"/>
  <c r="I2" i="17"/>
  <c r="G2" i="17"/>
  <c r="F2" i="17"/>
  <c r="E2" i="17"/>
  <c r="D2" i="17"/>
  <c r="C2" i="17"/>
  <c r="C3" i="16"/>
  <c r="C4" i="16"/>
  <c r="C5" i="16"/>
  <c r="C6" i="16"/>
  <c r="C7" i="16"/>
  <c r="C8" i="16"/>
  <c r="C9" i="16"/>
  <c r="C10" i="16"/>
  <c r="C11" i="16"/>
  <c r="C12" i="16"/>
  <c r="C13" i="16"/>
  <c r="C14" i="16"/>
  <c r="C15" i="16"/>
  <c r="C16" i="16"/>
  <c r="C17" i="16"/>
  <c r="C18" i="16"/>
  <c r="C19" i="16"/>
  <c r="C20" i="16"/>
  <c r="C21" i="16"/>
  <c r="C22" i="16"/>
  <c r="C23" i="16"/>
  <c r="C2" i="16"/>
  <c r="C3" i="11"/>
  <c r="C4" i="11"/>
  <c r="C5" i="11"/>
  <c r="C6" i="11"/>
  <c r="C7" i="11"/>
  <c r="C8" i="11"/>
  <c r="C9" i="11"/>
  <c r="C10" i="11"/>
  <c r="C11" i="11"/>
  <c r="C12" i="11"/>
  <c r="C13" i="11"/>
  <c r="C2" i="11"/>
  <c r="C3" i="5" l="1"/>
  <c r="C4" i="5"/>
  <c r="C5" i="5"/>
  <c r="C6" i="5"/>
  <c r="C7" i="5"/>
  <c r="C8" i="5"/>
  <c r="C9" i="5"/>
  <c r="C10" i="5"/>
  <c r="C11" i="5"/>
  <c r="C12" i="5"/>
  <c r="C13" i="5"/>
  <c r="C14" i="5"/>
  <c r="C15" i="5"/>
  <c r="C16" i="5"/>
  <c r="C17" i="5"/>
  <c r="C2" i="5"/>
  <c r="J34" i="5"/>
  <c r="J50" i="5"/>
  <c r="J49" i="5"/>
  <c r="J48" i="5"/>
  <c r="J47" i="5"/>
  <c r="J46" i="5"/>
  <c r="J45" i="5"/>
  <c r="J44" i="5"/>
  <c r="J43" i="5"/>
  <c r="J42" i="5"/>
  <c r="J41" i="5"/>
  <c r="J40" i="5"/>
  <c r="J39" i="5"/>
  <c r="J38" i="5"/>
  <c r="J37" i="5"/>
  <c r="J36" i="5"/>
  <c r="J3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MyOECD</author>
  </authors>
  <commentList>
    <comment ref="J36" authorId="0" shapeId="0" xr:uid="{6C7530AA-CCA3-784A-9BBD-46434AD37323}">
      <text>
        <r>
          <rPr>
            <sz val="10"/>
            <color rgb="FF000000"/>
            <rFont val="Tahoma"/>
            <family val="2"/>
          </rPr>
          <t xml:space="preserve">p: dato provvisorio </t>
        </r>
      </text>
    </comment>
    <comment ref="J37" authorId="0" shapeId="0" xr:uid="{163EB9D4-2A08-CA4A-BA70-8B8E21CC8552}">
      <text>
        <r>
          <rPr>
            <sz val="10"/>
            <color rgb="FF000000"/>
            <rFont val="Tahoma"/>
            <family val="2"/>
          </rPr>
          <t xml:space="preserve">p: dato provvisorio </t>
        </r>
      </text>
    </comment>
    <comment ref="J38" authorId="0" shapeId="0" xr:uid="{EB8AECF0-2C5D-CB47-BA4A-F9B3D6117332}">
      <text>
        <r>
          <rPr>
            <sz val="10"/>
            <color rgb="FF000000"/>
            <rFont val="Tahoma"/>
            <family val="2"/>
          </rPr>
          <t xml:space="preserve">p: dato provvisorio </t>
        </r>
      </text>
    </comment>
    <comment ref="J39" authorId="0" shapeId="0" xr:uid="{ABF3FD92-0733-CF48-A7E4-0F223FF8AA15}">
      <text>
        <r>
          <rPr>
            <sz val="10"/>
            <color rgb="FF000000"/>
            <rFont val="Tahoma"/>
            <family val="2"/>
          </rPr>
          <t xml:space="preserve">p: dato provvisorio </t>
        </r>
      </text>
    </comment>
    <comment ref="J40" authorId="0" shapeId="0" xr:uid="{DA2BAA06-C01B-634D-8D13-6678777A44EB}">
      <text>
        <r>
          <rPr>
            <sz val="10"/>
            <color rgb="FF000000"/>
            <rFont val="Tahoma"/>
            <family val="2"/>
          </rPr>
          <t xml:space="preserve">p: dato provvisorio </t>
        </r>
      </text>
    </comment>
    <comment ref="J41" authorId="0" shapeId="0" xr:uid="{A483C4E6-ED2D-5943-A924-B224007517B0}">
      <text>
        <r>
          <rPr>
            <sz val="10"/>
            <color rgb="FF000000"/>
            <rFont val="Tahoma"/>
            <family val="2"/>
          </rPr>
          <t xml:space="preserve">p: dato provvisorio </t>
        </r>
      </text>
    </comment>
    <comment ref="J42" authorId="0" shapeId="0" xr:uid="{FDF77575-277B-B545-BEA0-5E6DF2CE66CA}">
      <text>
        <r>
          <rPr>
            <sz val="10"/>
            <color rgb="FF000000"/>
            <rFont val="Tahoma"/>
            <family val="2"/>
          </rPr>
          <t xml:space="preserve">p: dato provvisorio </t>
        </r>
      </text>
    </comment>
    <comment ref="J43" authorId="0" shapeId="0" xr:uid="{320EC2A6-03EF-5A4D-ADF3-E82C2CC4776B}">
      <text>
        <r>
          <rPr>
            <sz val="10"/>
            <color rgb="FF000000"/>
            <rFont val="Tahoma"/>
            <family val="2"/>
          </rPr>
          <t xml:space="preserve">p: dato provvisorio </t>
        </r>
      </text>
    </comment>
    <comment ref="J44" authorId="0" shapeId="0" xr:uid="{C65B5560-0BF5-0D49-BB95-8C2741159BC9}">
      <text>
        <r>
          <rPr>
            <sz val="10"/>
            <color rgb="FF000000"/>
            <rFont val="Tahoma"/>
            <family val="2"/>
          </rPr>
          <t xml:space="preserve">p: dato provvisorio </t>
        </r>
      </text>
    </comment>
    <comment ref="J45" authorId="0" shapeId="0" xr:uid="{25E6CC7E-29B7-8D42-877B-4CAF50B409EB}">
      <text>
        <r>
          <rPr>
            <sz val="10"/>
            <color rgb="FF000000"/>
            <rFont val="Tahoma"/>
            <family val="2"/>
          </rPr>
          <t xml:space="preserve">p: dato provvisorio </t>
        </r>
      </text>
    </comment>
    <comment ref="J46" authorId="0" shapeId="0" xr:uid="{FB5AF4B4-084B-C845-953A-D75EAE049AA9}">
      <text>
        <r>
          <rPr>
            <sz val="10"/>
            <color rgb="FF000000"/>
            <rFont val="Tahoma"/>
            <family val="2"/>
          </rPr>
          <t xml:space="preserve">p: dato provvisorio </t>
        </r>
      </text>
    </comment>
    <comment ref="J47" authorId="0" shapeId="0" xr:uid="{D6061A99-C97A-F84C-ABE5-ADEB821D0DD6}">
      <text>
        <r>
          <rPr>
            <sz val="10"/>
            <color rgb="FF000000"/>
            <rFont val="Tahoma"/>
            <family val="2"/>
          </rPr>
          <t xml:space="preserve">p: dato provvisorio </t>
        </r>
      </text>
    </comment>
    <comment ref="J48" authorId="0" shapeId="0" xr:uid="{C008B7DA-45F3-B44F-B75D-51071D0AFCC6}">
      <text>
        <r>
          <rPr>
            <sz val="10"/>
            <color rgb="FF000000"/>
            <rFont val="Tahoma"/>
            <family val="2"/>
          </rPr>
          <t xml:space="preserve">p: dato provvisorio </t>
        </r>
      </text>
    </comment>
    <comment ref="J49" authorId="0" shapeId="0" xr:uid="{E30BA2D6-F22B-D74C-9413-F9FEBAE81C89}">
      <text>
        <r>
          <rPr>
            <sz val="10"/>
            <color rgb="FF000000"/>
            <rFont val="Tahoma"/>
            <family val="2"/>
          </rPr>
          <t xml:space="preserve">p: dato provvisorio </t>
        </r>
      </text>
    </comment>
    <comment ref="J50" authorId="0" shapeId="0" xr:uid="{D883B152-30B8-144F-A17A-2241789D6F58}">
      <text>
        <r>
          <rPr>
            <sz val="10"/>
            <color rgb="FF000000"/>
            <rFont val="Tahoma"/>
            <family val="2"/>
          </rPr>
          <t xml:space="preserve">p: dato provvisorio </t>
        </r>
      </text>
    </comment>
    <comment ref="J51" authorId="0" shapeId="0" xr:uid="{3EA34C45-F385-0D41-92D5-56DBDC4E566F}">
      <text>
        <r>
          <rPr>
            <sz val="10"/>
            <color rgb="FF000000"/>
            <rFont val="Tahoma"/>
            <family val="2"/>
          </rPr>
          <t xml:space="preserve">p: dato provvisorio </t>
        </r>
      </text>
    </comment>
    <comment ref="J52" authorId="0" shapeId="0" xr:uid="{6C17859E-D5ED-1842-99C5-9D0F94395188}">
      <text>
        <r>
          <rPr>
            <sz val="10"/>
            <color rgb="FF000000"/>
            <rFont val="Tahoma"/>
            <family val="2"/>
          </rPr>
          <t xml:space="preserve">p: dato provvisorio </t>
        </r>
      </text>
    </comment>
    <comment ref="J53" authorId="0" shapeId="0" xr:uid="{248E0D98-9B13-CD43-9ED7-0103A36FE422}">
      <text>
        <r>
          <rPr>
            <sz val="10"/>
            <color rgb="FF000000"/>
            <rFont val="Tahoma"/>
            <family val="2"/>
          </rPr>
          <t xml:space="preserve">p: dato provvisorio </t>
        </r>
      </text>
    </comment>
    <comment ref="J54" authorId="0" shapeId="0" xr:uid="{B45C7116-BDDB-DD4B-A97F-28F60461B500}">
      <text>
        <r>
          <rPr>
            <sz val="10"/>
            <color rgb="FF000000"/>
            <rFont val="Tahoma"/>
            <family val="2"/>
          </rPr>
          <t xml:space="preserve">p: dato provvisorio </t>
        </r>
      </text>
    </comment>
    <comment ref="J55" authorId="0" shapeId="0" xr:uid="{38959DDA-207B-0444-B11C-34B70FF158F3}">
      <text>
        <r>
          <rPr>
            <sz val="10"/>
            <color rgb="FF000000"/>
            <rFont val="Tahoma"/>
            <family val="2"/>
          </rPr>
          <t xml:space="preserve">p: dato provvisorio </t>
        </r>
      </text>
    </comment>
    <comment ref="J56" authorId="0" shapeId="0" xr:uid="{46C718AF-2CF1-5E45-ADC8-0D4DE4E7772F}">
      <text>
        <r>
          <rPr>
            <sz val="10"/>
            <color rgb="FF000000"/>
            <rFont val="Tahoma"/>
            <family val="2"/>
          </rPr>
          <t xml:space="preserve">p: dato provvisorio </t>
        </r>
      </text>
    </comment>
    <comment ref="J57" authorId="0" shapeId="0" xr:uid="{33BAEBD7-2E59-9C4F-96B5-9324FBB7A3DE}">
      <text>
        <r>
          <rPr>
            <sz val="10"/>
            <color rgb="FF000000"/>
            <rFont val="Tahoma"/>
            <family val="2"/>
          </rPr>
          <t xml:space="preserve">p: dato provvisorio </t>
        </r>
      </text>
    </comment>
    <comment ref="J58" authorId="0" shapeId="0" xr:uid="{6E338E34-744C-CE49-BA97-1E4C8DFAB3D5}">
      <text>
        <r>
          <rPr>
            <sz val="10"/>
            <color rgb="FF000000"/>
            <rFont val="Tahoma"/>
            <family val="2"/>
          </rPr>
          <t xml:space="preserve">p: dato provvisorio </t>
        </r>
      </text>
    </comment>
    <comment ref="J71" authorId="0" shapeId="0" xr:uid="{6F75EF6D-EDD5-6A4B-9EDE-144CFB23F64C}">
      <text>
        <r>
          <rPr>
            <sz val="10"/>
            <color rgb="FF000000"/>
            <rFont val="Tahoma"/>
            <family val="2"/>
          </rPr>
          <t xml:space="preserve">p: dato provvisorio </t>
        </r>
      </text>
    </comment>
    <comment ref="J72" authorId="0" shapeId="0" xr:uid="{8C8B6A06-3668-124F-8092-C344DA38E13D}">
      <text>
        <r>
          <rPr>
            <sz val="10"/>
            <color rgb="FF000000"/>
            <rFont val="Tahoma"/>
            <family val="2"/>
          </rPr>
          <t xml:space="preserve">p: dato provvisorio </t>
        </r>
      </text>
    </comment>
    <comment ref="J73" authorId="0" shapeId="0" xr:uid="{58B48F8F-277B-5A4F-8F2F-22463FF36A5B}">
      <text>
        <r>
          <rPr>
            <sz val="10"/>
            <color rgb="FF000000"/>
            <rFont val="Tahoma"/>
            <family val="2"/>
          </rPr>
          <t xml:space="preserve">p: dato provvisorio </t>
        </r>
      </text>
    </comment>
    <comment ref="J74" authorId="0" shapeId="0" xr:uid="{69D4A110-2AD1-8242-837C-12E72E508DD6}">
      <text>
        <r>
          <rPr>
            <sz val="10"/>
            <color rgb="FF000000"/>
            <rFont val="Tahoma"/>
            <family val="2"/>
          </rPr>
          <t xml:space="preserve">p: dato provvisorio </t>
        </r>
      </text>
    </comment>
    <comment ref="J75" authorId="0" shapeId="0" xr:uid="{4DC21728-24D2-FC4C-B1EC-99DC3D7BC920}">
      <text>
        <r>
          <rPr>
            <sz val="10"/>
            <color rgb="FF000000"/>
            <rFont val="Tahoma"/>
            <family val="2"/>
          </rPr>
          <t xml:space="preserve">p: dato provvisorio </t>
        </r>
      </text>
    </comment>
    <comment ref="J76" authorId="0" shapeId="0" xr:uid="{7907F153-B99F-B047-A6A7-4088902A123F}">
      <text>
        <r>
          <rPr>
            <sz val="10"/>
            <color rgb="FF000000"/>
            <rFont val="Tahoma"/>
            <family val="2"/>
          </rPr>
          <t xml:space="preserve">p: dato provvisorio </t>
        </r>
      </text>
    </comment>
    <comment ref="J77" authorId="0" shapeId="0" xr:uid="{883C968A-C2CC-F645-B659-CFA4862DA864}">
      <text>
        <r>
          <rPr>
            <sz val="10"/>
            <color rgb="FF000000"/>
            <rFont val="Tahoma"/>
            <family val="2"/>
          </rPr>
          <t xml:space="preserve">p: dato provvisorio </t>
        </r>
      </text>
    </comment>
    <comment ref="J78" authorId="0" shapeId="0" xr:uid="{CF232E7D-1DAE-5B4C-B708-230F406EDCC6}">
      <text>
        <r>
          <rPr>
            <sz val="10"/>
            <color rgb="FF000000"/>
            <rFont val="Tahoma"/>
            <family val="2"/>
          </rPr>
          <t xml:space="preserve">p: dato provvisorio </t>
        </r>
      </text>
    </comment>
    <comment ref="J79" authorId="0" shapeId="0" xr:uid="{A5D7AD8F-578E-CC49-840E-460165687745}">
      <text>
        <r>
          <rPr>
            <sz val="10"/>
            <color rgb="FF000000"/>
            <rFont val="Tahoma"/>
            <family val="2"/>
          </rPr>
          <t xml:space="preserve">p: dato provvisorio </t>
        </r>
      </text>
    </comment>
    <comment ref="J80" authorId="0" shapeId="0" xr:uid="{5BBE484E-571D-2B4E-852C-D4F1CC97787E}">
      <text>
        <r>
          <rPr>
            <sz val="10"/>
            <color rgb="FF000000"/>
            <rFont val="Tahoma"/>
            <family val="2"/>
          </rPr>
          <t xml:space="preserve">p: dato provvisorio </t>
        </r>
      </text>
    </comment>
    <comment ref="J81" authorId="0" shapeId="0" xr:uid="{5B078E3C-AC40-A54D-8497-5255037A0273}">
      <text>
        <r>
          <rPr>
            <sz val="10"/>
            <color rgb="FF000000"/>
            <rFont val="Tahoma"/>
            <family val="2"/>
          </rPr>
          <t xml:space="preserve">p: dato provvisorio </t>
        </r>
      </text>
    </comment>
    <comment ref="J82" authorId="0" shapeId="0" xr:uid="{85FE1A93-D41F-504F-970D-69B4D3FBB52F}">
      <text>
        <r>
          <rPr>
            <sz val="10"/>
            <color rgb="FF000000"/>
            <rFont val="Tahoma"/>
            <family val="2"/>
          </rPr>
          <t xml:space="preserve">p: dato provvisorio </t>
        </r>
      </text>
    </comment>
    <comment ref="J83" authorId="0" shapeId="0" xr:uid="{97A96D45-DA18-4E45-8BD7-1D9BC04E8704}">
      <text>
        <r>
          <rPr>
            <sz val="10"/>
            <color rgb="FF000000"/>
            <rFont val="Tahoma"/>
            <family val="2"/>
          </rPr>
          <t xml:space="preserve">p: dato provvisorio </t>
        </r>
      </text>
    </comment>
    <comment ref="J84" authorId="0" shapeId="0" xr:uid="{739716BD-C2C2-044B-9128-4C0A476EC245}">
      <text>
        <r>
          <rPr>
            <sz val="10"/>
            <color rgb="FF000000"/>
            <rFont val="Tahoma"/>
            <family val="2"/>
          </rPr>
          <t xml:space="preserve">p: dato provvisorio </t>
        </r>
      </text>
    </comment>
    <comment ref="J85" authorId="0" shapeId="0" xr:uid="{461C48BB-1563-E444-81C2-2DDEA06D3603}">
      <text>
        <r>
          <rPr>
            <sz val="10"/>
            <color rgb="FF000000"/>
            <rFont val="Tahoma"/>
            <family val="2"/>
          </rPr>
          <t xml:space="preserve">p: dato provvisorio </t>
        </r>
      </text>
    </comment>
    <comment ref="J86" authorId="0" shapeId="0" xr:uid="{1D3615BB-C16F-5240-A5B9-705EC04E8B7F}">
      <text>
        <r>
          <rPr>
            <sz val="10"/>
            <color rgb="FF000000"/>
            <rFont val="Tahoma"/>
            <family val="2"/>
          </rPr>
          <t xml:space="preserve">p: dato provvisorio </t>
        </r>
      </text>
    </comment>
    <comment ref="J87" authorId="0" shapeId="0" xr:uid="{5647CE07-A560-1E47-BC6E-6FEFAD97DB0A}">
      <text>
        <r>
          <rPr>
            <sz val="10"/>
            <color rgb="FF000000"/>
            <rFont val="Tahoma"/>
            <family val="2"/>
          </rPr>
          <t xml:space="preserve">p: dato provvisorio </t>
        </r>
      </text>
    </comment>
    <comment ref="J88" authorId="0" shapeId="0" xr:uid="{BF8C28EC-9B9D-2F45-AE91-41457E7DDD7F}">
      <text>
        <r>
          <rPr>
            <sz val="10"/>
            <color rgb="FF000000"/>
            <rFont val="Tahoma"/>
            <family val="2"/>
          </rPr>
          <t xml:space="preserve">p: dato provvisorio </t>
        </r>
      </text>
    </comment>
    <comment ref="J89" authorId="0" shapeId="0" xr:uid="{1C114291-AE1D-DE4D-B536-75B75D35B44F}">
      <text>
        <r>
          <rPr>
            <sz val="10"/>
            <color rgb="FF000000"/>
            <rFont val="Tahoma"/>
            <family val="2"/>
          </rPr>
          <t xml:space="preserve">p: dato provvisorio </t>
        </r>
      </text>
    </comment>
    <comment ref="J90" authorId="0" shapeId="0" xr:uid="{C827C4E7-1685-3942-94DE-B17AD7C710F7}">
      <text>
        <r>
          <rPr>
            <sz val="10"/>
            <color rgb="FF000000"/>
            <rFont val="Tahoma"/>
            <family val="2"/>
          </rPr>
          <t xml:space="preserve">p: dato provvisorio </t>
        </r>
      </text>
    </comment>
    <comment ref="J91" authorId="0" shapeId="0" xr:uid="{E594E339-478B-0440-AF15-F5A8FF8E21E0}">
      <text>
        <r>
          <rPr>
            <sz val="10"/>
            <color rgb="FF000000"/>
            <rFont val="Tahoma"/>
            <family val="2"/>
          </rPr>
          <t xml:space="preserve">p: dato provvisorio </t>
        </r>
      </text>
    </comment>
    <comment ref="J92" authorId="0" shapeId="0" xr:uid="{473FE6B6-952A-3D4C-A777-33B376396325}">
      <text>
        <r>
          <rPr>
            <sz val="10"/>
            <color rgb="FF000000"/>
            <rFont val="Tahoma"/>
            <family val="2"/>
          </rPr>
          <t xml:space="preserve">p: dato provvisorio </t>
        </r>
      </text>
    </comment>
    <comment ref="J93" authorId="0" shapeId="0" xr:uid="{19023A1B-B788-2447-AE9E-CF4D2B5053C2}">
      <text>
        <r>
          <rPr>
            <sz val="10"/>
            <color rgb="FF000000"/>
            <rFont val="Tahoma"/>
            <family val="2"/>
          </rPr>
          <t xml:space="preserve">p: dato provvisorio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B23071F0-C7DF-1842-8C0A-99E6D49FD43D}">
      <text>
        <r>
          <rPr>
            <b/>
            <sz val="10"/>
            <color rgb="FF000000"/>
            <rFont val="Tahoma"/>
            <family val="2"/>
          </rPr>
          <t xml:space="preserve">Microsoft Office User:
</t>
        </r>
        <r>
          <rPr>
            <b/>
            <sz val="10"/>
            <color rgb="FF000000"/>
            <rFont val="Tahoma"/>
            <family val="2"/>
          </rPr>
          <t xml:space="preserve">DEFIMIZIONE: 
</t>
        </r>
        <r>
          <rPr>
            <sz val="10"/>
            <color rgb="FF000000"/>
            <rFont val="Tahoma"/>
            <family val="2"/>
          </rPr>
          <t xml:space="preserve">
</t>
        </r>
        <r>
          <rPr>
            <sz val="10"/>
            <color rgb="FF000000"/>
            <rFont val="Tahoma"/>
            <family val="2"/>
          </rPr>
          <t>https://www-genesis.destatis.de/genesis/online?operation=statistic&amp;levelindex=0&amp;levelid=1584181173648&amp;code=12521&amp;option=table&amp;info=on#abreadcrumb</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Miano, Armando</author>
  </authors>
  <commentList>
    <comment ref="J1" authorId="0" shapeId="0" xr:uid="{AD5AD451-48A4-BE46-95DB-E2C2EB610ABE}">
      <text>
        <r>
          <rPr>
            <b/>
            <sz val="10"/>
            <color rgb="FF000000"/>
            <rFont val="Tahoma"/>
            <family val="2"/>
          </rPr>
          <t>Miano, Armando:</t>
        </r>
        <r>
          <rPr>
            <sz val="10"/>
            <color rgb="FF000000"/>
            <rFont val="Tahoma"/>
            <family val="2"/>
          </rPr>
          <t xml:space="preserve">
</t>
        </r>
        <r>
          <rPr>
            <sz val="10"/>
            <color rgb="FF000000"/>
            <rFont val="Tahoma"/>
            <family val="2"/>
          </rPr>
          <t>Rouding error (original data in thousands)</t>
        </r>
      </text>
    </comment>
  </commentList>
</comments>
</file>

<file path=xl/sharedStrings.xml><?xml version="1.0" encoding="utf-8"?>
<sst xmlns="http://schemas.openxmlformats.org/spreadsheetml/2006/main" count="3132" uniqueCount="812">
  <si>
    <t>Sheet</t>
  </si>
  <si>
    <t>Content</t>
  </si>
  <si>
    <t>Source</t>
  </si>
  <si>
    <t>IT</t>
  </si>
  <si>
    <t>DE</t>
  </si>
  <si>
    <t>SE</t>
  </si>
  <si>
    <t>ISTAT</t>
  </si>
  <si>
    <t>Territorio</t>
  </si>
  <si>
    <t>2012</t>
  </si>
  <si>
    <t>2013</t>
  </si>
  <si>
    <t>2014</t>
  </si>
  <si>
    <t>2015</t>
  </si>
  <si>
    <t>2016</t>
  </si>
  <si>
    <t>2017</t>
  </si>
  <si>
    <t>2018</t>
  </si>
  <si>
    <t>2019</t>
  </si>
  <si>
    <t>Italia</t>
  </si>
  <si>
    <t>Piemonte</t>
  </si>
  <si>
    <t>Valle d'Aosta / Vallée d'Aoste</t>
  </si>
  <si>
    <t>Liguria</t>
  </si>
  <si>
    <t>Lombardia</t>
  </si>
  <si>
    <t>Trentino Alto Adige / Südtirol</t>
  </si>
  <si>
    <t>Provincia Autonoma Bolzano / Bozen</t>
  </si>
  <si>
    <t>Provincia Autonoma Trento</t>
  </si>
  <si>
    <t>Veneto</t>
  </si>
  <si>
    <t>Friuli-Venezia Giulia</t>
  </si>
  <si>
    <t>Emilia-Romagna</t>
  </si>
  <si>
    <t>Toscana</t>
  </si>
  <si>
    <t>Umbria</t>
  </si>
  <si>
    <t>Marche</t>
  </si>
  <si>
    <t>Lazio</t>
  </si>
  <si>
    <t>Abruzzo</t>
  </si>
  <si>
    <t>Molise</t>
  </si>
  <si>
    <t>Campania</t>
  </si>
  <si>
    <t>Puglia</t>
  </si>
  <si>
    <t>Basilicata</t>
  </si>
  <si>
    <t>Calabria</t>
  </si>
  <si>
    <t>Sicilia</t>
  </si>
  <si>
    <t>Sardegna</t>
  </si>
  <si>
    <t>Raw Data</t>
  </si>
  <si>
    <t>Dataset:Stranieri residenti al 1° gennaio</t>
  </si>
  <si>
    <t>Tipo di indicatore demografico</t>
  </si>
  <si>
    <t>popolazione al 1º gennaio</t>
  </si>
  <si>
    <t>Età</t>
  </si>
  <si>
    <t>totale</t>
  </si>
  <si>
    <t>Seleziona periodo</t>
  </si>
  <si>
    <t>Sesso</t>
  </si>
  <si>
    <t/>
  </si>
  <si>
    <t xml:space="preserve">  Piemonte</t>
  </si>
  <si>
    <t xml:space="preserve">  Valle d'Aosta / Vallée d'Aoste</t>
  </si>
  <si>
    <t xml:space="preserve">  Liguria</t>
  </si>
  <si>
    <t xml:space="preserve">  Lombardia</t>
  </si>
  <si>
    <t xml:space="preserve">  Trentino Alto Adige / Südtirol</t>
  </si>
  <si>
    <t xml:space="preserve">  Provincia Autonoma Bolzano / Bozen</t>
  </si>
  <si>
    <t xml:space="preserve">  Provincia Autonoma Trento</t>
  </si>
  <si>
    <t xml:space="preserve">  Veneto</t>
  </si>
  <si>
    <t xml:space="preserve">  Friuli-Venezia Giulia</t>
  </si>
  <si>
    <t xml:space="preserve">  Emilia-Romagna</t>
  </si>
  <si>
    <t xml:space="preserve">  Toscana</t>
  </si>
  <si>
    <t xml:space="preserve">  Umbria</t>
  </si>
  <si>
    <t xml:space="preserve">  Marche</t>
  </si>
  <si>
    <t xml:space="preserve">  Lazio</t>
  </si>
  <si>
    <t xml:space="preserve">  Abruzzo</t>
  </si>
  <si>
    <t xml:space="preserve">  Molise</t>
  </si>
  <si>
    <t xml:space="preserve">  Campania</t>
  </si>
  <si>
    <t xml:space="preserve">  Puglia</t>
  </si>
  <si>
    <t xml:space="preserve">  Basilicata</t>
  </si>
  <si>
    <t xml:space="preserve">  Calabria</t>
  </si>
  <si>
    <t xml:space="preserve">  Sicilia</t>
  </si>
  <si>
    <t xml:space="preserve">  Sardegna</t>
  </si>
  <si>
    <t>Dati estratti il 10 Mar 2020 00:22 UTC (GMT) da I.Stat</t>
  </si>
  <si>
    <t>Legend:</t>
  </si>
  <si>
    <t>p:</t>
  </si>
  <si>
    <t>dato provvisorio</t>
  </si>
  <si>
    <t>Number of foreign nationals</t>
  </si>
  <si>
    <t>Dataset:Popolazione residente  al 1° gennaio</t>
  </si>
  <si>
    <t>Dati estratti il 10 Mar 2020 00:27 UTC (GMT) da I.Stat</t>
  </si>
  <si>
    <t>Total population</t>
  </si>
  <si>
    <t>Region (NUTS2)</t>
  </si>
  <si>
    <t>Region code</t>
  </si>
  <si>
    <t>ITC1</t>
  </si>
  <si>
    <t>ITC2</t>
  </si>
  <si>
    <t>ITC3</t>
  </si>
  <si>
    <t>ITC4</t>
  </si>
  <si>
    <t>ITH1</t>
  </si>
  <si>
    <t>ITH2</t>
  </si>
  <si>
    <t>ITH3</t>
  </si>
  <si>
    <t>ITH4</t>
  </si>
  <si>
    <t>ITH5</t>
  </si>
  <si>
    <t>ITI1</t>
  </si>
  <si>
    <t>ITI2</t>
  </si>
  <si>
    <t>ITI3</t>
  </si>
  <si>
    <t>ITI4</t>
  </si>
  <si>
    <t>ITF1</t>
  </si>
  <si>
    <t>ITF2</t>
  </si>
  <si>
    <t>ITF3</t>
  </si>
  <si>
    <t>ITF4</t>
  </si>
  <si>
    <t>ITF5</t>
  </si>
  <si>
    <t>ITF6</t>
  </si>
  <si>
    <t>ITG1</t>
  </si>
  <si>
    <t>ITG2</t>
  </si>
  <si>
    <t>IT_origin</t>
  </si>
  <si>
    <t>Share of foreign nationals reident in Italy by NUTS</t>
  </si>
  <si>
    <t>origin_EU28</t>
  </si>
  <si>
    <t>origin_RestEurope</t>
  </si>
  <si>
    <t>origin_NorthAmerica</t>
  </si>
  <si>
    <t>origin_LatinAmerica</t>
  </si>
  <si>
    <t>origin_Asia</t>
  </si>
  <si>
    <t>origin_Africa</t>
  </si>
  <si>
    <t>origin_Oceania</t>
  </si>
  <si>
    <t>origin_other</t>
  </si>
  <si>
    <t>origin_total</t>
  </si>
  <si>
    <t>Dataset:Stranieri residenti al 1° gennaio - Cittadinanza</t>
  </si>
  <si>
    <t>popolazione straniera al 1° gennaio</t>
  </si>
  <si>
    <t>Paese di cittadinanza</t>
  </si>
  <si>
    <t>Mondo</t>
  </si>
  <si>
    <t xml:space="preserve">  Unione europea (28 paesi)</t>
  </si>
  <si>
    <t xml:space="preserve">  Altri paesi europei non Ue 28 (aggregato che cambia in base al contesto)</t>
  </si>
  <si>
    <t xml:space="preserve">  Africa settentrionale</t>
  </si>
  <si>
    <t xml:space="preserve">  Africa occidentale</t>
  </si>
  <si>
    <t xml:space="preserve">  Africa orientale</t>
  </si>
  <si>
    <t xml:space="preserve">  Africa centro-meridionale</t>
  </si>
  <si>
    <t xml:space="preserve">  Asia occidentale</t>
  </si>
  <si>
    <t xml:space="preserve">  Asia orientale</t>
  </si>
  <si>
    <t xml:space="preserve">  Asia centro-meridionale</t>
  </si>
  <si>
    <t xml:space="preserve">  America settentrionale</t>
  </si>
  <si>
    <t xml:space="preserve">  America centro-meridionale</t>
  </si>
  <si>
    <t xml:space="preserve">  Oceania</t>
  </si>
  <si>
    <t>Apolide</t>
  </si>
  <si>
    <t>..</t>
  </si>
  <si>
    <t>Dati estratti il 14 Mar 2020 14:57 UTC (GMT) da I.Stat</t>
  </si>
  <si>
    <t>Share of foreign born resident in Germany by NUTS</t>
  </si>
  <si>
    <t>Integrationsmonitoring der Länder 2017</t>
  </si>
  <si>
    <t>NUTS 1</t>
  </si>
  <si>
    <t>Population</t>
  </si>
  <si>
    <t>Total</t>
  </si>
  <si>
    <t>with migration background</t>
  </si>
  <si>
    <t>without migration background</t>
  </si>
  <si>
    <t>Together</t>
  </si>
  <si>
    <t>among which:</t>
  </si>
  <si>
    <t>among which, born in</t>
  </si>
  <si>
    <t>german citizenship</t>
  </si>
  <si>
    <t>foreign ciutizenship</t>
  </si>
  <si>
    <t>Foreign country</t>
  </si>
  <si>
    <t>Germany</t>
  </si>
  <si>
    <t>total</t>
  </si>
  <si>
    <t>EU country</t>
  </si>
  <si>
    <t>share_foreign_2017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</si>
  <si>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</si>
  <si>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</si>
  <si>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</si>
  <si>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</si>
  <si>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</si>
  <si>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</si>
  <si>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</si>
  <si>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</si>
  <si>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</si>
  <si>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</si>
  <si>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</si>
  <si>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</si>
  <si>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</si>
  <si>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</si>
  <si>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</si>
  <si>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</si>
  <si>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</si>
  <si>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DE1</t>
  </si>
  <si>
    <t>DE2</t>
  </si>
  <si>
    <t>DE3</t>
  </si>
  <si>
    <t>DE4</t>
  </si>
  <si>
    <t>DE5</t>
  </si>
  <si>
    <t>DE6</t>
  </si>
  <si>
    <t>DE7</t>
  </si>
  <si>
    <t>DE8</t>
  </si>
  <si>
    <t>DE9</t>
  </si>
  <si>
    <t>DEA</t>
  </si>
  <si>
    <t>DEB</t>
  </si>
  <si>
    <t>DEC</t>
  </si>
  <si>
    <t>DED</t>
  </si>
  <si>
    <t>DEE</t>
  </si>
  <si>
    <t>DEF</t>
  </si>
  <si>
    <t>DEG</t>
  </si>
  <si>
    <t>Lander (NUTS1)</t>
  </si>
  <si>
    <t>Estracted and Translated from Table A1 of Integrationsmonitoring der Länder 2017</t>
  </si>
  <si>
    <t>DE_origin</t>
  </si>
  <si>
    <t>DESTATIS</t>
  </si>
  <si>
    <t>See DE_origin_raw</t>
  </si>
  <si>
    <t>Foreigners: Länder, reference date, country groups</t>
  </si>
  <si>
    <t>Statistics of foreigners</t>
  </si>
  <si>
    <t>Foreigners (number)</t>
  </si>
  <si>
    <t>Sex
Reference date
Country groups</t>
  </si>
  <si>
    <t>Länder</t>
  </si>
  <si>
    <t>2014-12-31</t>
  </si>
  <si>
    <t>videlicet:</t>
  </si>
  <si>
    <t>Europe</t>
  </si>
  <si>
    <t>EU-28 (since 2013-07-01)</t>
  </si>
  <si>
    <t>EU-28 third countries (since 2013-07-01)</t>
  </si>
  <si>
    <t>EU-27 (until 2013-06-30)</t>
  </si>
  <si>
    <t>EU-27 third countries (until 2013-06-30)</t>
  </si>
  <si>
    <t>EU-25 (until 2006-12-31)</t>
  </si>
  <si>
    <t>EU-25 third countries (until 2006-12-31)</t>
  </si>
  <si>
    <t>EU-15 (until 2004-04-30)</t>
  </si>
  <si>
    <t>EU-15 third countries (until 2004-04-30)</t>
  </si>
  <si>
    <t>EC-12 (until 1994-12-31)</t>
  </si>
  <si>
    <t>EC-12 third countries (until 1994-12-31)</t>
  </si>
  <si>
    <t>EC-10 (until 1985-12-31)</t>
  </si>
  <si>
    <t>EC-10 third countries (until 1985-12-31)</t>
  </si>
  <si>
    <t>EC-9 (until 1980-12-31)</t>
  </si>
  <si>
    <t>EC-9 third countries (until 1980-12-31)</t>
  </si>
  <si>
    <t>EEC-6 (until 1972-12-31)</t>
  </si>
  <si>
    <t>EEC-6 third countries (until 1972-12-31)</t>
  </si>
  <si>
    <t>Africa</t>
  </si>
  <si>
    <t>North Africa</t>
  </si>
  <si>
    <t>West Africa</t>
  </si>
  <si>
    <t>Central Africa</t>
  </si>
  <si>
    <t>East Africa</t>
  </si>
  <si>
    <t>Southern Africa</t>
  </si>
  <si>
    <t>America</t>
  </si>
  <si>
    <t>North America</t>
  </si>
  <si>
    <t>Central America and Caribbean</t>
  </si>
  <si>
    <t>South America</t>
  </si>
  <si>
    <t>Asia</t>
  </si>
  <si>
    <t>South West Asia</t>
  </si>
  <si>
    <t>South and South East Asia</t>
  </si>
  <si>
    <t>East and Central Asia</t>
  </si>
  <si>
    <t>Australia and Oceania</t>
  </si>
  <si>
    <t>Countries of origin of foreign workers</t>
  </si>
  <si>
    <t>Territory of former Yugoslavia</t>
  </si>
  <si>
    <t>Territory of former Serbia and Montenegro</t>
  </si>
  <si>
    <t>Territory of the former Soviet Union</t>
  </si>
  <si>
    <t>Territory of former Czechoslovakia</t>
  </si>
  <si>
    <t>United Kingdom incl. British overseas territories</t>
  </si>
  <si>
    <t>2015-12-31</t>
  </si>
  <si>
    <t>2016-12-31</t>
  </si>
  <si>
    <t>2017-12-31</t>
  </si>
  <si>
    <t>2018-12-31</t>
  </si>
  <si>
    <t>______________</t>
  </si>
  <si>
    <t>© Federal Statistical Office, Wiesbaden 2020 | created: 2020-03-14 / 11:33:09</t>
  </si>
  <si>
    <t>SE_origin</t>
  </si>
  <si>
    <t>Share of foreign born resident in Sweden by NUTS</t>
  </si>
  <si>
    <t>Statistics Sweden</t>
  </si>
  <si>
    <t>SE11</t>
  </si>
  <si>
    <t>SE12</t>
  </si>
  <si>
    <t>SE21</t>
  </si>
  <si>
    <t>SE22</t>
  </si>
  <si>
    <t>SE23</t>
  </si>
  <si>
    <t>SE31</t>
  </si>
  <si>
    <t>SE32</t>
  </si>
  <si>
    <t>SE33</t>
  </si>
  <si>
    <t>Stockholm</t>
  </si>
  <si>
    <t>Östra Mellansverige</t>
  </si>
  <si>
    <t>Småland med öarna</t>
  </si>
  <si>
    <t>Sydsverige</t>
  </si>
  <si>
    <t>Västsverige</t>
  </si>
  <si>
    <t>Norra Mellansverige</t>
  </si>
  <si>
    <t>Mellersta Norrland</t>
  </si>
  <si>
    <t>Övre Norrland</t>
  </si>
  <si>
    <t>Population by region, region of birth and year</t>
  </si>
  <si>
    <t>2000</t>
  </si>
  <si>
    <t>2001</t>
  </si>
  <si>
    <t>2002</t>
  </si>
  <si>
    <t>2003</t>
  </si>
  <si>
    <t>2004</t>
  </si>
  <si>
    <t>2005</t>
  </si>
  <si>
    <t>2006</t>
  </si>
  <si>
    <t>2007</t>
  </si>
  <si>
    <t>2008</t>
  </si>
  <si>
    <t>2009</t>
  </si>
  <si>
    <t>2010</t>
  </si>
  <si>
    <t>2011</t>
  </si>
  <si>
    <t>SE11 Stockholm</t>
  </si>
  <si>
    <t>Born in Sweden</t>
  </si>
  <si>
    <t>Foreign-born</t>
  </si>
  <si>
    <t>SE12 East-Central Sweden</t>
  </si>
  <si>
    <t>SE21 Småland and islands</t>
  </si>
  <si>
    <t>SE22 South Sweden</t>
  </si>
  <si>
    <t>SE23 West Sweden</t>
  </si>
  <si>
    <t>SE31 North-Central Sweden</t>
  </si>
  <si>
    <t>SE32 Central Norrland</t>
  </si>
  <si>
    <t>SE33 Upper Norrland</t>
  </si>
  <si>
    <t>The tables show the conditions on December 31st for each respective year according to administrative subdivisions of January 1st of the following year</t>
  </si>
  <si>
    <t>Latest update:</t>
  </si>
  <si>
    <t>20200220 09:30</t>
  </si>
  <si>
    <t>Source:</t>
  </si>
  <si>
    <t>Contact:</t>
  </si>
  <si>
    <t>Tomas Johansson, Statistics Sweden</t>
  </si>
  <si>
    <t xml:space="preserve"> +46 010-479 64 26</t>
  </si>
  <si>
    <t>tomas.johansson@scb.se</t>
  </si>
  <si>
    <t>(SCB) Statistikservice, Statistics Sweden</t>
  </si>
  <si>
    <t xml:space="preserve"> +46 010-479 50 00</t>
  </si>
  <si>
    <t>information@scb.se</t>
  </si>
  <si>
    <t>Year</t>
  </si>
  <si>
    <t>NUTS2 aggiunto</t>
  </si>
  <si>
    <t>County (NUTS3)</t>
  </si>
  <si>
    <t>foreign_born</t>
  </si>
  <si>
    <t>Percentage of pop</t>
  </si>
  <si>
    <t>Nordic Countries except Sweden</t>
  </si>
  <si>
    <t>European union except the nordic countries (EU28)</t>
  </si>
  <si>
    <t xml:space="preserve">Rest of Europe </t>
  </si>
  <si>
    <t>Oceania</t>
  </si>
  <si>
    <t>Unknown country of birth</t>
  </si>
  <si>
    <t>Sweden Total</t>
  </si>
  <si>
    <t>Riket</t>
  </si>
  <si>
    <t>Stockholms län</t>
  </si>
  <si>
    <t>Uppsala län</t>
  </si>
  <si>
    <t>Södermanlands län</t>
  </si>
  <si>
    <t>Östergötlands län</t>
  </si>
  <si>
    <t>Jönköpings län</t>
  </si>
  <si>
    <t>Kronobergs län</t>
  </si>
  <si>
    <t>Kalmar län</t>
  </si>
  <si>
    <t>Gotlands län</t>
  </si>
  <si>
    <t>Blekinge län</t>
  </si>
  <si>
    <t>Skåne län</t>
  </si>
  <si>
    <t>Hallands län</t>
  </si>
  <si>
    <t>Västra Götalands län</t>
  </si>
  <si>
    <t>Värmlands län</t>
  </si>
  <si>
    <t>Örebro län</t>
  </si>
  <si>
    <t>Västmanlands län</t>
  </si>
  <si>
    <t>Dalarnas län</t>
  </si>
  <si>
    <t>Gävleborgs län</t>
  </si>
  <si>
    <t>Västernorrlands län</t>
  </si>
  <si>
    <t>Jämtlands län</t>
  </si>
  <si>
    <t>Västerbottens län</t>
  </si>
  <si>
    <t>Norrbottens län</t>
  </si>
  <si>
    <t>UKC</t>
  </si>
  <si>
    <t>UK</t>
  </si>
  <si>
    <t>North East</t>
  </si>
  <si>
    <t>UKD</t>
  </si>
  <si>
    <t>North West</t>
  </si>
  <si>
    <t>UKE</t>
  </si>
  <si>
    <t>Yorkshire and The Humber</t>
  </si>
  <si>
    <t>UKF</t>
  </si>
  <si>
    <t>East Midlands</t>
  </si>
  <si>
    <t>UKG</t>
  </si>
  <si>
    <t>West Midlands</t>
  </si>
  <si>
    <t>UKH</t>
  </si>
  <si>
    <t>East of England</t>
  </si>
  <si>
    <t>UKI</t>
  </si>
  <si>
    <t>London</t>
  </si>
  <si>
    <t>UKJ</t>
  </si>
  <si>
    <t>South East</t>
  </si>
  <si>
    <t>UKK</t>
  </si>
  <si>
    <t>South West</t>
  </si>
  <si>
    <t>UKL</t>
  </si>
  <si>
    <t>Wales</t>
  </si>
  <si>
    <t>UKM</t>
  </si>
  <si>
    <t>Scotland</t>
  </si>
  <si>
    <t>UKN</t>
  </si>
  <si>
    <t>Northern Ireland</t>
  </si>
  <si>
    <t>DE_origin_raw</t>
  </si>
  <si>
    <t>See UK_raw</t>
  </si>
  <si>
    <r>
      <t>Population in the United Kingdom, excluding some residents in communal establishments, by country of birth</t>
    </r>
    <r>
      <rPr>
        <b/>
        <vertAlign val="superscript"/>
        <sz val="8"/>
        <rFont val="Arial"/>
        <family val="2"/>
      </rPr>
      <t>1,2,3</t>
    </r>
  </si>
  <si>
    <t>January 2017 to December 2017</t>
  </si>
  <si>
    <t>Countries of the UK, unitary authorities, local authorities, metropolitan and London boroughs and counties</t>
  </si>
  <si>
    <t>All</t>
  </si>
  <si>
    <t>United Kingdom</t>
  </si>
  <si>
    <t>Non-United Kingdom</t>
  </si>
  <si>
    <t>SHARE OF FOREIGN BORN</t>
  </si>
  <si>
    <t>European Union</t>
  </si>
  <si>
    <t>Non-European Union</t>
  </si>
  <si>
    <r>
      <t>European Union</t>
    </r>
    <r>
      <rPr>
        <vertAlign val="superscript"/>
        <sz val="8"/>
        <rFont val="Arial"/>
        <family val="2"/>
      </rPr>
      <t>4</t>
    </r>
  </si>
  <si>
    <r>
      <t>European Union EU14</t>
    </r>
    <r>
      <rPr>
        <vertAlign val="superscript"/>
        <sz val="8"/>
        <rFont val="Arial"/>
        <family val="2"/>
      </rPr>
      <t>5</t>
    </r>
  </si>
  <si>
    <r>
      <t>European Union EU8</t>
    </r>
    <r>
      <rPr>
        <vertAlign val="superscript"/>
        <sz val="8"/>
        <rFont val="Arial"/>
        <family val="2"/>
      </rPr>
      <t>6</t>
    </r>
  </si>
  <si>
    <r>
      <t>European Union EU2</t>
    </r>
    <r>
      <rPr>
        <vertAlign val="superscript"/>
        <sz val="8"/>
        <rFont val="Arial"/>
        <family val="2"/>
      </rPr>
      <t>7</t>
    </r>
  </si>
  <si>
    <r>
      <t>European Union Other</t>
    </r>
    <r>
      <rPr>
        <vertAlign val="superscript"/>
        <sz val="8"/>
        <rFont val="Arial"/>
        <family val="2"/>
      </rPr>
      <t>8</t>
    </r>
  </si>
  <si>
    <r>
      <t>All</t>
    </r>
    <r>
      <rPr>
        <vertAlign val="superscript"/>
        <sz val="8"/>
        <rFont val="Arial"/>
        <family val="2"/>
      </rPr>
      <t>9</t>
    </r>
  </si>
  <si>
    <r>
      <t>Other Europe</t>
    </r>
    <r>
      <rPr>
        <vertAlign val="superscript"/>
        <sz val="8"/>
        <rFont val="Arial"/>
        <family val="2"/>
      </rPr>
      <t>9</t>
    </r>
  </si>
  <si>
    <t>Rest of the World</t>
  </si>
  <si>
    <t>Middle East and Central Asia</t>
  </si>
  <si>
    <t>East Asia</t>
  </si>
  <si>
    <t>South Asia</t>
  </si>
  <si>
    <t>South East Asia</t>
  </si>
  <si>
    <t>Sub-Saharan Africa</t>
  </si>
  <si>
    <t>Central and South America</t>
  </si>
  <si>
    <r>
      <t>Area Code</t>
    </r>
    <r>
      <rPr>
        <vertAlign val="superscript"/>
        <sz val="8"/>
        <rFont val="Arial"/>
        <family val="2"/>
      </rPr>
      <t>10</t>
    </r>
  </si>
  <si>
    <t>Area Name</t>
  </si>
  <si>
    <t>estimate</t>
  </si>
  <si>
    <t>K02000001</t>
  </si>
  <si>
    <t>E92000001</t>
  </si>
  <si>
    <t>England</t>
  </si>
  <si>
    <t>E12000001</t>
  </si>
  <si>
    <t>E12000002</t>
  </si>
  <si>
    <t>E12000003</t>
  </si>
  <si>
    <t xml:space="preserve">Yorkshire and The Humber </t>
  </si>
  <si>
    <t>E12000004</t>
  </si>
  <si>
    <t>E12000005</t>
  </si>
  <si>
    <t>E12000006</t>
  </si>
  <si>
    <t>E12000007</t>
  </si>
  <si>
    <t>E12000008</t>
  </si>
  <si>
    <t>E12000009</t>
  </si>
  <si>
    <t>W92000004</t>
  </si>
  <si>
    <t>S92000003</t>
  </si>
  <si>
    <t>N92000002</t>
  </si>
  <si>
    <t>c</t>
  </si>
  <si>
    <t>Source: Annual Population Survey (APS), ONS</t>
  </si>
  <si>
    <t>Totals may not sum due to rounding</t>
  </si>
  <si>
    <t>. = no contact</t>
  </si>
  <si>
    <t>: = not available</t>
  </si>
  <si>
    <t>z = not applicable</t>
  </si>
  <si>
    <t>c = not available due to disclosure control</t>
  </si>
  <si>
    <t>0~ = rounded to zero</t>
  </si>
  <si>
    <t>Notes:</t>
  </si>
  <si>
    <t>1. Estimates are based on the Annual Population Survey (APS) which is made up of wave 1 and wave 5 of the Labour Force Survey (LFS) plus annual sample boosts which are included primarily to enhance the geographical coverage. As some residents of communal establishments are excluded from the coverage of this survey the estimates in this table are different from the standard ONS mid-year population estimates, which cover all usual residents. For a more comprehensive estimate of the UK population, please refer to:</t>
  </si>
  <si>
    <t>https://www.ons.gov.uk/peoplepopulationandcommunity/populationandmigration/populationestimates/bulletins/annualmidyearpopulationestimates/mid2016</t>
  </si>
  <si>
    <t>2. It should be noted that the LFS :-</t>
  </si>
  <si>
    <t>*    excludes students in halls who do not have a UK resident parent</t>
  </si>
  <si>
    <t>*    excludes people in most other types of communal establishments (eg hotels, boarding houses, hostels, mobile home sites, etc)</t>
  </si>
  <si>
    <t xml:space="preserve">*    is grossed to population estimates of those living in private households. An adjustment is made for those who live in some NHS accommodation and halls of residence whose parents live in the UK. For this reason the sum of those born in the UK and outside the UK may not agree with the published population estimate. </t>
  </si>
  <si>
    <t>3. The LFS weighting does not adjust for non-response bias by the country of birth variable.</t>
  </si>
  <si>
    <t>4. European Union consists of the countries in the EU14, and (from 1 January 2004) the EU8, Malta and Cyprus, and (from 1 January 2007) the EU2, and (from 1 July 2013) Croatia. The United Kingdom is not included in this grouping, but is shown separately.</t>
  </si>
  <si>
    <t>5. European Union EU14 consists of Austria, Belgium, Denmark, Finland, France, Germany, Greece, Italy, Luxembourg, Netherlands, Portugal, Republic of Ireland, Spain and Sweden. The United Kingdom is not included in this grouping but is shown separately.</t>
  </si>
  <si>
    <t xml:space="preserve">6. European Union EU8 consists of the Eastern European countries that joined the EU in 2004: Czech Republic, Estonia, Poland, Hungary, Latvia, Lithuania, Slovakia and Slovenia. </t>
  </si>
  <si>
    <t>7. European Union EU2 consists of the two countries that joined the EU in 2007: Bulgaria and Romania.</t>
  </si>
  <si>
    <t>8. European Union Other consists of the two Mediterranean countries, Malta and Cyprus, that joined the EU in 2004 and Croatia which joined the EU in mid 2013.</t>
  </si>
  <si>
    <t>9. Excludes United Kingdom and other European Union countries as defined in footnote 4.</t>
  </si>
  <si>
    <t>10. Area codes, in nine character format, operative from 1 January 2011.</t>
  </si>
  <si>
    <t>11. CI = confidence interval. CI is defined as: 1.96 x standard error. Estimate + CI and Estimate - CI are the upper and lower 95% confidence limits. Estimates for "All" countries of birth are not determined by random sampling so the concept of confidence interval does not apply.</t>
  </si>
  <si>
    <t>12. If the confidence interval is higher than the estimate, the estimate is not considered reliable for practical purposes. Where the lower confidence limit is below zero users should assume the estimate is above zero.</t>
  </si>
  <si>
    <t>Published on 24 May 2018 by the Office for National Statistics. Email: migstatsunit@ons.gsi.gov.uk</t>
  </si>
  <si>
    <t>© Crown copyright. You may re-use this information (not including logos) free of charge in any format or medium, under the terms of the Open Government Licence.</t>
  </si>
  <si>
    <t>To view this licence, go to: http://www.nationalarchives.gov.uk/doc/open-government-licence/</t>
  </si>
  <si>
    <t>or write to the Information Policy Team, The National Archives, Kew, London TW9 4DU. Email: psi@nationalarchives.gsi.gov.uk</t>
  </si>
  <si>
    <t>See UK_origin</t>
  </si>
  <si>
    <t>FR</t>
  </si>
  <si>
    <t>FR_origin</t>
  </si>
  <si>
    <t>Insee, RP2016 exploitation principale</t>
  </si>
  <si>
    <t>Origin of foreign born resident in Sweden by NUTS</t>
  </si>
  <si>
    <t>Share of foreign born resident in France by NUTS</t>
  </si>
  <si>
    <t>Origin of foreign born resident in France by NUTS</t>
  </si>
  <si>
    <t>UK_origin</t>
  </si>
  <si>
    <t>Geo level</t>
  </si>
  <si>
    <t>NUTS2</t>
  </si>
  <si>
    <t>NUTS1</t>
  </si>
  <si>
    <t>Region (NUTS1)</t>
  </si>
  <si>
    <t>NB: ISTAT releases data on January 1 for the population resident on December 31 of the previous year. Hence to get thata on 2017 we should use their 2018 entry, which reports people resident on December 31, 2017</t>
  </si>
  <si>
    <t>Source: Table obtained via data request to Statistics Sweden</t>
  </si>
  <si>
    <t>Year: 2017</t>
  </si>
  <si>
    <t>Nationality of foreign nationals resident in Italy by NUTS</t>
  </si>
  <si>
    <t>Nationality of foreign nationals resident in Germany by NUTS</t>
  </si>
  <si>
    <t>Raw data for nationality of foreign nationals resident in Germany by NUTS</t>
  </si>
  <si>
    <t>FR10</t>
  </si>
  <si>
    <t>FR24</t>
  </si>
  <si>
    <t>FR26</t>
  </si>
  <si>
    <t>FR43</t>
  </si>
  <si>
    <t>FR25</t>
  </si>
  <si>
    <t>FR23</t>
  </si>
  <si>
    <t>FR30</t>
  </si>
  <si>
    <t>FR22</t>
  </si>
  <si>
    <t>FR42</t>
  </si>
  <si>
    <t>FR21</t>
  </si>
  <si>
    <t>FR41</t>
  </si>
  <si>
    <t>FR51</t>
  </si>
  <si>
    <t>FR52</t>
  </si>
  <si>
    <t>FR61</t>
  </si>
  <si>
    <t>FR63</t>
  </si>
  <si>
    <t>FR53</t>
  </si>
  <si>
    <t>FR81</t>
  </si>
  <si>
    <t>FR62</t>
  </si>
  <si>
    <t>FR72</t>
  </si>
  <si>
    <t>FR71</t>
  </si>
  <si>
    <t>FR82</t>
  </si>
  <si>
    <t>FR83</t>
  </si>
  <si>
    <t>Île de France</t>
  </si>
  <si>
    <t>Centre - Val de Loire</t>
  </si>
  <si>
    <t>Bourgogne</t>
  </si>
  <si>
    <t>Franche-Comté</t>
  </si>
  <si>
    <t>Basse-Normandie</t>
  </si>
  <si>
    <t>Haute-Normandie</t>
  </si>
  <si>
    <t>Nord-Pas-de-Calais</t>
  </si>
  <si>
    <t>Picardie</t>
  </si>
  <si>
    <t>Alsace</t>
  </si>
  <si>
    <t>Champagne-Ardenne</t>
  </si>
  <si>
    <t>Lorraine</t>
  </si>
  <si>
    <t>Pays-de-la-Loire</t>
  </si>
  <si>
    <t>Bretagne</t>
  </si>
  <si>
    <t>Aquitaine</t>
  </si>
  <si>
    <t>Limousin</t>
  </si>
  <si>
    <t>Poitou-Charentes</t>
  </si>
  <si>
    <t>Languedoc-Roussillon</t>
  </si>
  <si>
    <t>Midi-Pyrénées</t>
  </si>
  <si>
    <t>Auvergne</t>
  </si>
  <si>
    <t>Rhône-Alpes</t>
  </si>
  <si>
    <t>Provence-Alpes-Côte d'Azur</t>
  </si>
  <si>
    <t>Corse</t>
  </si>
  <si>
    <t>See FR_raw</t>
  </si>
  <si>
    <t>Population immigrée selon les principaux pays de naissance en 2016 : comparaisons départementales</t>
  </si>
  <si>
    <t>CODE INSEE</t>
  </si>
  <si>
    <t>Nombre d'immigrés</t>
  </si>
  <si>
    <t>Part dans la pop. (en %)</t>
  </si>
  <si>
    <t>Part des immigrés nés dans l'Union européenne (en %)</t>
  </si>
  <si>
    <t>Part des immigrés nés en Algérie (en %)</t>
  </si>
  <si>
    <t>Part des immigrés nés au Maroc (en %)</t>
  </si>
  <si>
    <t>Part des immigrés nés en Tunisie (en %)</t>
  </si>
  <si>
    <t>Part des immigrés nés en Turquie (en %)</t>
  </si>
  <si>
    <t xml:space="preserve"> immigrés nés dans l'Union européenne </t>
  </si>
  <si>
    <t xml:space="preserve"> immigrés nés en Algérie</t>
  </si>
  <si>
    <t xml:space="preserve"> immigrés nés au Maroc</t>
  </si>
  <si>
    <t xml:space="preserve"> immigrés nés en Tunisie</t>
  </si>
  <si>
    <t xml:space="preserve">immigrés nés en Turquie </t>
  </si>
  <si>
    <t>01</t>
  </si>
  <si>
    <t>Ain</t>
  </si>
  <si>
    <t>02</t>
  </si>
  <si>
    <t>Aisne</t>
  </si>
  <si>
    <t>03</t>
  </si>
  <si>
    <t>Allier</t>
  </si>
  <si>
    <t>04</t>
  </si>
  <si>
    <t>Alpes-de-Haute-Provence</t>
  </si>
  <si>
    <t>05</t>
  </si>
  <si>
    <t>Hautes-Alpes</t>
  </si>
  <si>
    <t>06</t>
  </si>
  <si>
    <t>Alpes-Maritimes</t>
  </si>
  <si>
    <t>07</t>
  </si>
  <si>
    <t>Ardèche</t>
  </si>
  <si>
    <t>08</t>
  </si>
  <si>
    <t>Ardennes</t>
  </si>
  <si>
    <t>09</t>
  </si>
  <si>
    <t>Ariège</t>
  </si>
  <si>
    <t>10</t>
  </si>
  <si>
    <t>Aube</t>
  </si>
  <si>
    <t>11</t>
  </si>
  <si>
    <t>Aude</t>
  </si>
  <si>
    <t>12</t>
  </si>
  <si>
    <t>Aveyron</t>
  </si>
  <si>
    <t>13</t>
  </si>
  <si>
    <t>Bouches-du-Rhône</t>
  </si>
  <si>
    <t>14</t>
  </si>
  <si>
    <t>Calvados</t>
  </si>
  <si>
    <t>15</t>
  </si>
  <si>
    <t>Cantal</t>
  </si>
  <si>
    <t>16</t>
  </si>
  <si>
    <t>Charente</t>
  </si>
  <si>
    <t>17</t>
  </si>
  <si>
    <t>Charente-Maritime</t>
  </si>
  <si>
    <t>18</t>
  </si>
  <si>
    <t>Cher</t>
  </si>
  <si>
    <t>19</t>
  </si>
  <si>
    <t>Corrèze</t>
  </si>
  <si>
    <t>2A</t>
  </si>
  <si>
    <t>Corse-du-Sud</t>
  </si>
  <si>
    <t>2B</t>
  </si>
  <si>
    <t>Haute-Corse</t>
  </si>
  <si>
    <t>21</t>
  </si>
  <si>
    <t>Côte-d'Or</t>
  </si>
  <si>
    <t>22</t>
  </si>
  <si>
    <t>Côtes-d'Armor</t>
  </si>
  <si>
    <t>23</t>
  </si>
  <si>
    <t>Creuse</t>
  </si>
  <si>
    <t>24</t>
  </si>
  <si>
    <t>Dordogne</t>
  </si>
  <si>
    <t>25</t>
  </si>
  <si>
    <t>Doubs</t>
  </si>
  <si>
    <t>26</t>
  </si>
  <si>
    <t>Drôme</t>
  </si>
  <si>
    <t>27</t>
  </si>
  <si>
    <t>Eure</t>
  </si>
  <si>
    <t>28</t>
  </si>
  <si>
    <t>Eure-et-Loir</t>
  </si>
  <si>
    <t>29</t>
  </si>
  <si>
    <t>Finistère</t>
  </si>
  <si>
    <t>30</t>
  </si>
  <si>
    <t>Gard</t>
  </si>
  <si>
    <t>31</t>
  </si>
  <si>
    <t>Haute-Garonne</t>
  </si>
  <si>
    <t>32</t>
  </si>
  <si>
    <t>Gers</t>
  </si>
  <si>
    <t>33</t>
  </si>
  <si>
    <t>Gironde</t>
  </si>
  <si>
    <t>34</t>
  </si>
  <si>
    <t>Hérault</t>
  </si>
  <si>
    <t>35</t>
  </si>
  <si>
    <t>Ille-et-Vilaine</t>
  </si>
  <si>
    <t>36</t>
  </si>
  <si>
    <t>Indre</t>
  </si>
  <si>
    <t>37</t>
  </si>
  <si>
    <t>Indre-et-Loire</t>
  </si>
  <si>
    <t>38</t>
  </si>
  <si>
    <t>Isère</t>
  </si>
  <si>
    <t>39</t>
  </si>
  <si>
    <t>Jura</t>
  </si>
  <si>
    <t>40</t>
  </si>
  <si>
    <t>Landes</t>
  </si>
  <si>
    <t>41</t>
  </si>
  <si>
    <t>Loir-et-Cher</t>
  </si>
  <si>
    <t>42</t>
  </si>
  <si>
    <t>Loire</t>
  </si>
  <si>
    <t>43</t>
  </si>
  <si>
    <t>Haute-Loire</t>
  </si>
  <si>
    <t>44</t>
  </si>
  <si>
    <t>Loire-Atlantique</t>
  </si>
  <si>
    <t>45</t>
  </si>
  <si>
    <t>Loiret</t>
  </si>
  <si>
    <t>46</t>
  </si>
  <si>
    <t>Lot</t>
  </si>
  <si>
    <t>47</t>
  </si>
  <si>
    <t>Lot-et-Garonne</t>
  </si>
  <si>
    <t>48</t>
  </si>
  <si>
    <t>Lozère</t>
  </si>
  <si>
    <t>49</t>
  </si>
  <si>
    <t>Maine-et-Loire</t>
  </si>
  <si>
    <t>50</t>
  </si>
  <si>
    <t>Manche</t>
  </si>
  <si>
    <t>51</t>
  </si>
  <si>
    <t>Marne</t>
  </si>
  <si>
    <t>52</t>
  </si>
  <si>
    <t>Haute-Marne</t>
  </si>
  <si>
    <t>53</t>
  </si>
  <si>
    <t>Mayenne</t>
  </si>
  <si>
    <t>54</t>
  </si>
  <si>
    <t>Meurthe-et-Moselle</t>
  </si>
  <si>
    <t>55</t>
  </si>
  <si>
    <t>Meuse</t>
  </si>
  <si>
    <t>56</t>
  </si>
  <si>
    <t>Morbihan</t>
  </si>
  <si>
    <t>57</t>
  </si>
  <si>
    <t>Moselle</t>
  </si>
  <si>
    <t>58</t>
  </si>
  <si>
    <t>Nièvre</t>
  </si>
  <si>
    <t>59</t>
  </si>
  <si>
    <t>Nord</t>
  </si>
  <si>
    <t>60</t>
  </si>
  <si>
    <t>Oise</t>
  </si>
  <si>
    <t>61</t>
  </si>
  <si>
    <t>Orne</t>
  </si>
  <si>
    <t>62</t>
  </si>
  <si>
    <t>Pas-de-Calais</t>
  </si>
  <si>
    <t>63</t>
  </si>
  <si>
    <t>Puy-de-Dôme</t>
  </si>
  <si>
    <t>64</t>
  </si>
  <si>
    <t>Pyrénées-Atlantiques</t>
  </si>
  <si>
    <t>65</t>
  </si>
  <si>
    <t>Hautes-Pyrénées</t>
  </si>
  <si>
    <t>66</t>
  </si>
  <si>
    <t>Pyrénées-Orientales</t>
  </si>
  <si>
    <t>67</t>
  </si>
  <si>
    <t>Bas-Rhin</t>
  </si>
  <si>
    <t>68</t>
  </si>
  <si>
    <t>Haut-Rhin</t>
  </si>
  <si>
    <t>69</t>
  </si>
  <si>
    <t>Rhône</t>
  </si>
  <si>
    <t>70</t>
  </si>
  <si>
    <t>Haute-Saône</t>
  </si>
  <si>
    <t>71</t>
  </si>
  <si>
    <t>Saône-et-Loire</t>
  </si>
  <si>
    <t>72</t>
  </si>
  <si>
    <t>Sarthe</t>
  </si>
  <si>
    <t>73</t>
  </si>
  <si>
    <t>Savoie</t>
  </si>
  <si>
    <t>74</t>
  </si>
  <si>
    <t>Haute-Savoie</t>
  </si>
  <si>
    <t>75</t>
  </si>
  <si>
    <t>Paris</t>
  </si>
  <si>
    <t>76</t>
  </si>
  <si>
    <t>Seine-Maritime</t>
  </si>
  <si>
    <t>77</t>
  </si>
  <si>
    <t>Seine-et-Marne</t>
  </si>
  <si>
    <t>78</t>
  </si>
  <si>
    <t>Yvelines</t>
  </si>
  <si>
    <t>79</t>
  </si>
  <si>
    <t>Deux-Sèvres</t>
  </si>
  <si>
    <t>80</t>
  </si>
  <si>
    <t>Somme</t>
  </si>
  <si>
    <t>81</t>
  </si>
  <si>
    <t>Tarn</t>
  </si>
  <si>
    <t>82</t>
  </si>
  <si>
    <t>Tarn-et-Garonne</t>
  </si>
  <si>
    <t>83</t>
  </si>
  <si>
    <t>Var</t>
  </si>
  <si>
    <t>84</t>
  </si>
  <si>
    <t>Vaucluse</t>
  </si>
  <si>
    <t>85</t>
  </si>
  <si>
    <t>Vendée</t>
  </si>
  <si>
    <t>86</t>
  </si>
  <si>
    <t>Vienne</t>
  </si>
  <si>
    <t>87</t>
  </si>
  <si>
    <t>Haute-Vienne</t>
  </si>
  <si>
    <t>88</t>
  </si>
  <si>
    <t>Vosges</t>
  </si>
  <si>
    <t>89</t>
  </si>
  <si>
    <t>Yonne</t>
  </si>
  <si>
    <t>90</t>
  </si>
  <si>
    <t>Territoire de Belfort</t>
  </si>
  <si>
    <t>91</t>
  </si>
  <si>
    <t>Essonne</t>
  </si>
  <si>
    <t>92</t>
  </si>
  <si>
    <t>Hauts-de-Seine</t>
  </si>
  <si>
    <t>93</t>
  </si>
  <si>
    <t>Seine-Saint-Denis</t>
  </si>
  <si>
    <t>94</t>
  </si>
  <si>
    <t>Val-de-Marne</t>
  </si>
  <si>
    <t>95</t>
  </si>
  <si>
    <t>Val-d'Oise</t>
  </si>
  <si>
    <t>M</t>
  </si>
  <si>
    <t>France métropolitaine</t>
  </si>
  <si>
    <t>Champ : France métropolitaine</t>
  </si>
  <si>
    <t>Source : Insee, RP2016 exploitation principale</t>
  </si>
  <si>
    <t>Computed aggregating NUTS1 data in FR_raw</t>
  </si>
  <si>
    <t>FR1</t>
  </si>
  <si>
    <t>FRB</t>
  </si>
  <si>
    <t>FRC</t>
  </si>
  <si>
    <t>FRD</t>
  </si>
  <si>
    <t>FRE</t>
  </si>
  <si>
    <t>FRF</t>
  </si>
  <si>
    <t>FRG</t>
  </si>
  <si>
    <t>FRH</t>
  </si>
  <si>
    <t>FRI</t>
  </si>
  <si>
    <t>FRJ</t>
  </si>
  <si>
    <t>FRK</t>
  </si>
  <si>
    <t>FRL</t>
  </si>
  <si>
    <t>FRM</t>
  </si>
  <si>
    <t>Region code (NUTS1 2016)</t>
  </si>
  <si>
    <t>Computed from the Microdata of the Recensement de la population 2016, using survey weights</t>
  </si>
  <si>
    <t>Annual Population Survey (APS), ONS</t>
  </si>
  <si>
    <t>UK_raw</t>
  </si>
  <si>
    <t>Raw data for UK</t>
  </si>
  <si>
    <t>FR_raw</t>
  </si>
  <si>
    <t>Computed from Microdata of Recensement de la population 2016</t>
  </si>
  <si>
    <t>region_code</t>
  </si>
  <si>
    <t>Country</t>
  </si>
  <si>
    <t>Local level</t>
  </si>
  <si>
    <t>France</t>
  </si>
  <si>
    <t>Italy</t>
  </si>
  <si>
    <t>Valle d'Aosta/Vallée d'Aoste</t>
  </si>
  <si>
    <t>Provincia Autonoma di Bolzano/Bozen</t>
  </si>
  <si>
    <t>Provincia Autonoma di Trento</t>
  </si>
  <si>
    <t>Sweden</t>
  </si>
  <si>
    <t>unemp_immigr_2017</t>
  </si>
  <si>
    <t>unemp_native_2017</t>
  </si>
  <si>
    <t>NA</t>
  </si>
  <si>
    <t>Active Population</t>
  </si>
  <si>
    <t>Population by sex, age, country of birth, labour status and NUTS 2 regions [lfst_r_lfsd2pwc]</t>
  </si>
  <si>
    <t>Last update</t>
  </si>
  <si>
    <t>Extracted on</t>
  </si>
  <si>
    <t>Source of data</t>
  </si>
  <si>
    <t>Eurostat</t>
  </si>
  <si>
    <t>UNIT</t>
  </si>
  <si>
    <t>Thousand</t>
  </si>
  <si>
    <t>WSTATUS</t>
  </si>
  <si>
    <t>Active persons</t>
  </si>
  <si>
    <t>SEX</t>
  </si>
  <si>
    <t>AGE</t>
  </si>
  <si>
    <t>15 years or over</t>
  </si>
  <si>
    <t>TIME</t>
  </si>
  <si>
    <t>GEO/C_BIRTH</t>
  </si>
  <si>
    <t>Reporting country</t>
  </si>
  <si>
    <t>North East (UK)</t>
  </si>
  <si>
    <t>North West (UK)</t>
  </si>
  <si>
    <t>East Midlands (UK)</t>
  </si>
  <si>
    <t>West Midlands (UK)</t>
  </si>
  <si>
    <t>South East (UK)</t>
  </si>
  <si>
    <t>South West (UK)</t>
  </si>
  <si>
    <t>Northern Ireland (UK)</t>
  </si>
  <si>
    <t>Unemployed</t>
  </si>
  <si>
    <t>(EU LFS)</t>
  </si>
  <si>
    <t>Unemployed persons</t>
  </si>
  <si>
    <t>:</t>
  </si>
  <si>
    <t>Employed</t>
  </si>
  <si>
    <t>Employed persons</t>
  </si>
  <si>
    <t>college_immigr_2017</t>
  </si>
  <si>
    <t>lowed_immigr_2017</t>
  </si>
  <si>
    <t>lowed_nat_2017</t>
  </si>
  <si>
    <t>NA computabile</t>
  </si>
  <si>
    <t>college_nat_2017</t>
  </si>
  <si>
    <t>Population by educational attainment level, sex, age, country of birth and NUTS 2 regions (%) [edat_lfs_9917]</t>
  </si>
  <si>
    <t>Percentage</t>
  </si>
  <si>
    <t>C_BIRTH</t>
  </si>
  <si>
    <t>From 25 to 64 years</t>
  </si>
  <si>
    <t>GEO/ISCED11</t>
  </si>
  <si>
    <t>Less than primary, primary and lower secondary education (levels 0-2)</t>
  </si>
  <si>
    <t>Upper secondary and post-secondary non-tertiary education (levels 3 and 4)</t>
  </si>
  <si>
    <t>Tertiary education (levels 5-8)</t>
  </si>
  <si>
    <t>Foreign born</t>
  </si>
  <si>
    <t>Native</t>
  </si>
  <si>
    <t>Austria</t>
  </si>
  <si>
    <t>unemployment</t>
  </si>
  <si>
    <t>unemployment_raw</t>
  </si>
  <si>
    <t>unemployment rate of immigranrts and natives by NUTS</t>
  </si>
  <si>
    <t>NUTS2, NUTS1</t>
  </si>
  <si>
    <t>LFS 2017, Eurostat</t>
  </si>
  <si>
    <t>raw data for unemployment</t>
  </si>
  <si>
    <t>education</t>
  </si>
  <si>
    <t>share of college educated and low educated immigrants and natives by NUTS</t>
  </si>
  <si>
    <t>education_raw</t>
  </si>
  <si>
    <t>raw data for education</t>
  </si>
  <si>
    <t>poverty</t>
  </si>
  <si>
    <t>Code</t>
  </si>
  <si>
    <t>NUTS</t>
  </si>
  <si>
    <t>14/15/16</t>
  </si>
  <si>
    <t>At-risk-of-poverty rate by NUTS regions [ilc_li41]</t>
  </si>
  <si>
    <t>Source: MICROCENSUS - Statistisches Bundesamt</t>
  </si>
  <si>
    <t xml:space="preserve">Source: MICROCENSUS data, as found in the regional statistic bureau: </t>
  </si>
  <si>
    <t>PER 2018:</t>
  </si>
  <si>
    <t>https://www.destatis.de/EN/Press/2019/07/PE19_282_634.html</t>
  </si>
  <si>
    <t>Statistisches Amt - Mecklenburg-Vorpommern</t>
  </si>
  <si>
    <t>PER 2016:</t>
  </si>
  <si>
    <t>https://www.destatis.de/EN/Press/2017/08/PE17_298_122.html</t>
  </si>
  <si>
    <t>Italy and Sweden</t>
  </si>
  <si>
    <t>Poverty rate_2014</t>
  </si>
  <si>
    <t># people in sample_2014</t>
  </si>
  <si>
    <t>Poverty rate_2015</t>
  </si>
  <si>
    <t># people in sample_2015</t>
  </si>
  <si>
    <t>Poverty rate_2016</t>
  </si>
  <si>
    <t># people in sample_2016</t>
  </si>
  <si>
    <t>France NUTS3</t>
  </si>
  <si>
    <t>Sources : Insee-DGFIP-Cnaf-Cnav-CCMSA, Fichier localisé social et fiscal. Dowloaded for 2014, 2015, 2016</t>
  </si>
  <si>
    <t>Percentage of individuals living in households with less than 60 per cent of contemporary median household income, by region or country, United Kingdom1,2</t>
  </si>
  <si>
    <t>(3 year average)</t>
  </si>
  <si>
    <t>Before housing costs (1)</t>
  </si>
  <si>
    <t>After housing costs (1)</t>
  </si>
  <si>
    <t>14/15-16/17</t>
  </si>
  <si>
    <t>15/16-17/18</t>
  </si>
  <si>
    <t xml:space="preserve">Source: FRS </t>
  </si>
  <si>
    <t>(1) BHC figures count the number of individuals in poverty based on their household income before deducting housing costs; AHC figures are based on household income after deducting housing costs.</t>
  </si>
  <si>
    <t>Raw data for share of foreign born in France by NUTS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</si>
</sst>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0"/>
    <numFmt numFmtId="165" formatCode="0.0"/>
    <numFmt numFmtId="166" formatCode="0.0000"/>
    <numFmt numFmtId="167" formatCode="#,###;\-#,###;0\~"/>
    <numFmt numFmtId="168" formatCode="dd\.mm\.yy"/>
    <numFmt numFmtId="169" formatCode="#,##0.0"/>
    <numFmt numFmtId="170" formatCode="#,##0.0&quot; &quot;;\-\ #,##0.0&quot; &quot;;0.0&quot; &quot;;@&quot; &quot;"/>
    <numFmt numFmtId="171" formatCode="#,##0.##########"/>
  </numFmts>
  <fonts count="47">
    <font>
      <sz val="12"/>
      <color theme="1"/>
      <name val="Calibri"/>
      <family val="2"/>
      <scheme val="minor"/>
    </font>
    <font>
      <sz val="12"/>
      <color theme="1"/>
      <name val="Calibri"/>
      <family val="2"/>
      <scheme val="minor"/>
    </font>
    <font>
      <b/>
      <sz val="12"/>
      <color rgb="FFFA7D00"/>
      <name val="Calibri"/>
      <family val="2"/>
      <scheme val="minor"/>
    </font>
    <font>
      <b/>
      <sz val="12"/>
      <color theme="1"/>
      <name val="Calibri"/>
      <family val="2"/>
      <scheme val="minor"/>
    </font>
    <font>
      <sz val="12"/>
      <color theme="0"/>
      <name val="Calibri"/>
      <family val="2"/>
      <scheme val="minor"/>
    </font>
    <font>
      <b/>
      <sz val="12"/>
      <name val="Calibri"/>
      <family val="2"/>
      <scheme val="minor"/>
    </font>
    <font>
      <sz val="12"/>
      <name val="Calibri"/>
      <family val="2"/>
      <scheme val="minor"/>
    </font>
    <font>
      <b/>
      <u/>
      <sz val="9"/>
      <color indexed="18"/>
      <name val="Verdana"/>
      <family val="2"/>
    </font>
    <font>
      <b/>
      <sz val="8"/>
      <color indexed="9"/>
      <name val="Verdana"/>
      <family val="2"/>
    </font>
    <font>
      <sz val="8"/>
      <color indexed="9"/>
      <name val="Verdana"/>
      <family val="2"/>
    </font>
    <font>
      <b/>
      <sz val="8"/>
      <name val="Verdana"/>
      <family val="2"/>
    </font>
    <font>
      <b/>
      <sz val="9"/>
      <color indexed="10"/>
      <name val="Courier New"/>
      <family val="3"/>
    </font>
    <font>
      <sz val="8"/>
      <name val="Verdana"/>
      <family val="2"/>
    </font>
    <font>
      <sz val="8"/>
      <name val="Arial"/>
      <family val="2"/>
    </font>
    <font>
      <u/>
      <sz val="8"/>
      <name val="Verdana"/>
      <family val="2"/>
    </font>
    <font>
      <sz val="10"/>
      <color rgb="FF000000"/>
      <name val="Tahoma"/>
      <family val="2"/>
    </font>
    <font>
      <sz val="12"/>
      <color theme="1"/>
      <name val="Calibri"/>
      <family val="2"/>
    </font>
    <font>
      <sz val="12"/>
      <color rgb="FF000000"/>
      <name val="Calibri"/>
      <family val="2"/>
    </font>
    <font>
      <b/>
      <sz val="12"/>
      <name val="Calibri"/>
      <family val="2"/>
    </font>
    <font>
      <b/>
      <sz val="12"/>
      <color theme="1"/>
      <name val="Calibri"/>
      <family val="2"/>
    </font>
    <font>
      <sz val="10"/>
      <name val="Arial"/>
      <family val="2"/>
    </font>
    <font>
      <b/>
      <sz val="8"/>
      <name val="Tahoma"/>
      <family val="2"/>
    </font>
    <font>
      <sz val="8"/>
      <name val="Tahoma"/>
      <family val="2"/>
    </font>
    <font>
      <sz val="12"/>
      <name val="Calibri"/>
      <family val="2"/>
    </font>
    <font>
      <b/>
      <sz val="10"/>
      <color rgb="FF000000"/>
      <name val="Tahoma"/>
      <family val="2"/>
    </font>
    <font>
      <sz val="10"/>
      <color indexed="8"/>
      <name val="Calibri"/>
      <family val="2"/>
      <scheme val="minor"/>
    </font>
    <font>
      <sz val="10"/>
      <color theme="1"/>
      <name val="Times Roman"/>
    </font>
    <font>
      <b/>
      <sz val="10"/>
      <name val="Arial"/>
      <family val="2"/>
    </font>
    <font>
      <i/>
      <sz val="10"/>
      <name val="Arial"/>
      <family val="2"/>
    </font>
    <font>
      <b/>
      <sz val="14"/>
      <color rgb="FF000000"/>
      <name val="Calibri"/>
      <family val="2"/>
    </font>
    <font>
      <b/>
      <sz val="11"/>
      <color rgb="FF000000"/>
      <name val="Calibri"/>
      <family val="2"/>
    </font>
    <font>
      <u/>
      <sz val="12"/>
      <color theme="10"/>
      <name val="Calibri"/>
      <family val="2"/>
      <scheme val="minor"/>
    </font>
    <font>
      <sz val="12"/>
      <color rgb="FFFFFFFF"/>
      <name val="Calibri"/>
      <family val="2"/>
      <scheme val="minor"/>
    </font>
    <font>
      <b/>
      <sz val="8"/>
      <name val="Arial"/>
      <family val="2"/>
    </font>
    <font>
      <b/>
      <vertAlign val="superscript"/>
      <sz val="8"/>
      <name val="Arial"/>
      <family val="2"/>
    </font>
    <font>
      <sz val="12"/>
      <color rgb="FF000000"/>
      <name val="Calibri"/>
      <family val="2"/>
      <scheme val="minor"/>
    </font>
    <font>
      <vertAlign val="superscript"/>
      <sz val="8"/>
      <name val="Arial"/>
      <family val="2"/>
    </font>
    <font>
      <u/>
      <sz val="8"/>
      <name val="Arial"/>
      <family val="2"/>
    </font>
    <font>
      <b/>
      <sz val="11"/>
      <name val="Arial"/>
      <family val="2"/>
    </font>
    <font>
      <sz val="10"/>
      <color theme="1"/>
      <name val="Arial"/>
      <family val="2"/>
    </font>
    <font>
      <b/>
      <sz val="12"/>
      <color indexed="8"/>
      <name val="Calibri"/>
      <family val="2"/>
    </font>
    <font>
      <b/>
      <sz val="11"/>
      <name val="Calibri"/>
      <family val="2"/>
    </font>
    <font>
      <sz val="11"/>
      <name val="Arial"/>
      <family val="2"/>
    </font>
    <font>
      <sz val="12"/>
      <color indexed="8"/>
      <name val="Calibri"/>
      <family val="2"/>
    </font>
    <font>
      <sz val="12"/>
      <color theme="10"/>
      <name val="Calibri"/>
      <family val="2"/>
    </font>
    <font>
      <sz val="10"/>
      <color rgb="FF000000"/>
      <name val="Arial"/>
      <family val="2"/>
    </font>
    <font>
      <b/>
      <sz val="12"/>
      <color rgb="FF000000"/>
      <name val="Calibri"/>
      <family val="2"/>
    </font>
  </fonts>
  <fills count="15">
    <fill>
      <patternFill patternType="none"/>
    </fill>
    <fill>
      <patternFill patternType="gray125"/>
    </fill>
    <fill>
      <patternFill patternType="solid">
        <fgColor rgb="FFF2F2F2"/>
      </patternFill>
    </fill>
    <fill>
      <patternFill patternType="solid">
        <fgColor theme="5"/>
      </patternFill>
    </fill>
    <fill>
      <patternFill patternType="solid">
        <fgColor theme="9"/>
      </patternFill>
    </fill>
    <fill>
      <patternFill patternType="solid">
        <fgColor rgb="FFFFFF00"/>
        <bgColor indexed="64"/>
      </patternFill>
    </fill>
    <fill>
      <patternFill patternType="solid">
        <fgColor rgb="FF2973BD"/>
        <bgColor indexed="64"/>
      </patternFill>
    </fill>
    <fill>
      <patternFill patternType="solid">
        <fgColor rgb="FF00A1E3"/>
        <bgColor indexed="64"/>
      </patternFill>
    </fill>
    <fill>
      <patternFill patternType="solid">
        <fgColor rgb="FFC4D8ED"/>
        <bgColor indexed="64"/>
      </patternFill>
    </fill>
    <fill>
      <patternFill patternType="mediumGray">
        <fgColor rgb="FFC0C0C0"/>
        <bgColor rgb="FFFFFFFF"/>
      </patternFill>
    </fill>
    <fill>
      <patternFill patternType="solid">
        <fgColor rgb="FFF0F8FF"/>
        <bgColor indexed="64"/>
      </patternFill>
    </fill>
    <fill>
      <patternFill patternType="solid">
        <fgColor rgb="FFED7D31"/>
        <bgColor rgb="FF000000"/>
      </patternFill>
    </fill>
    <fill>
      <patternFill patternType="solid">
        <fgColor rgb="FFFFFF00"/>
        <bgColor rgb="FF000000"/>
      </patternFill>
    </fill>
    <fill>
      <patternFill patternType="solid">
        <fgColor indexed="44"/>
        <bgColor indexed="64"/>
      </patternFill>
    </fill>
    <fill>
      <patternFill patternType="solid">
        <fgColor rgb="FFFF0000"/>
        <bgColor indexed="64"/>
      </patternFill>
    </fill>
  </fills>
  <borders count="34">
    <border>
      <left/>
      <right/>
      <top/>
      <bottom/>
      <diagonal/>
    </border>
    <border>
      <left style="thin">
        <color rgb="FF7F7F7F"/>
      </left>
      <right style="thin">
        <color rgb="FF7F7F7F"/>
      </right>
      <top style="thin">
        <color rgb="FF7F7F7F"/>
      </top>
      <bottom style="thin">
        <color rgb="FF7F7F7F"/>
      </bottom>
      <diagonal/>
    </border>
    <border>
      <left/>
      <right/>
      <top/>
      <bottom style="thin">
        <color auto="1"/>
      </bottom>
      <diagonal/>
    </border>
    <border>
      <left style="thin">
        <color rgb="FFC0C0C0"/>
      </left>
      <right style="thin">
        <color rgb="FFC0C0C0"/>
      </right>
      <top style="thin">
        <color rgb="FFC0C0C0"/>
      </top>
      <bottom style="thin">
        <color rgb="FFC0C0C0"/>
      </bottom>
      <diagonal/>
    </border>
    <border>
      <left style="thin">
        <color rgb="FFC0C0C0"/>
      </left>
      <right/>
      <top/>
      <bottom style="thin">
        <color rgb="FFC0C0C0"/>
      </bottom>
      <diagonal/>
    </border>
    <border>
      <left/>
      <right/>
      <top/>
      <bottom style="thin">
        <color rgb="FFC0C0C0"/>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style="thin">
        <color rgb="FFC0C0C0"/>
      </bottom>
      <diagonal/>
    </border>
    <border>
      <left style="thin">
        <color rgb="FFC0C0C0"/>
      </left>
      <right style="thin">
        <color rgb="FFC0C0C0"/>
      </right>
      <top style="thin">
        <color rgb="FFC0C0C0"/>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0"/>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medium">
        <color auto="1"/>
      </right>
      <top/>
      <bottom/>
      <diagonal/>
    </border>
    <border>
      <left/>
      <right/>
      <top style="medium">
        <color indexed="64"/>
      </top>
      <bottom/>
      <diagonal/>
    </border>
    <border>
      <left/>
      <right/>
      <top/>
      <bottom style="thin">
        <color rgb="FF000000"/>
      </bottom>
      <diagonal/>
    </border>
    <border>
      <left/>
      <right/>
      <top style="medium">
        <color indexed="64"/>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11">
    <xf numFmtId="0" fontId="0" fillId="0" borderId="0"/>
    <xf numFmtId="9" fontId="1" fillId="0" borderId="0" applyFont="0" applyFill="0" applyBorder="0" applyAlignment="0" applyProtection="0"/>
    <xf numFmtId="0" fontId="2" fillId="2" borderId="1" applyNumberFormat="0" applyAlignment="0" applyProtection="0"/>
    <xf numFmtId="0" fontId="4" fillId="3" borderId="0" applyNumberFormat="0" applyBorder="0" applyAlignment="0" applyProtection="0"/>
    <xf numFmtId="0" fontId="4" fillId="4" borderId="0" applyNumberFormat="0" applyBorder="0" applyAlignment="0" applyProtection="0"/>
    <xf numFmtId="0" fontId="20" fillId="0" borderId="0" applyNumberFormat="0" applyFill="0" applyBorder="0" applyAlignment="0" applyProtection="0"/>
    <xf numFmtId="0" fontId="25" fillId="0" borderId="0"/>
    <xf numFmtId="0" fontId="31" fillId="0" borderId="0" applyNumberFormat="0" applyFill="0" applyBorder="0" applyAlignment="0" applyProtection="0"/>
    <xf numFmtId="0" fontId="39" fillId="0" borderId="0"/>
    <xf numFmtId="0" fontId="45" fillId="0" borderId="0" applyNumberFormat="0" applyFont="0" applyBorder="0" applyProtection="0"/>
    <xf numFmtId="0" fontId="45" fillId="0" borderId="0" applyNumberFormat="0" applyFont="0" applyBorder="0" applyProtection="0"/>
  </cellStyleXfs>
  <cellXfs count="204">
    <xf numFmtId="0" fontId="0" fillId="0" borderId="0" xfId="0"/>
    <xf numFmtId="0" fontId="0" fillId="0" borderId="2" xfId="0" applyBorder="1"/>
    <xf numFmtId="0" fontId="6" fillId="0" borderId="3" xfId="0" applyFont="1" applyBorder="1" applyAlignment="1">
      <alignment vertical="top" wrapText="1"/>
    </xf>
    <xf numFmtId="0" fontId="9" fillId="7" borderId="3" xfId="0" applyFont="1" applyFill="1" applyBorder="1" applyAlignment="1">
      <alignment horizontal="center" vertical="top" wrapText="1"/>
    </xf>
    <xf numFmtId="0" fontId="10" fillId="8" borderId="3" xfId="0" applyFont="1" applyFill="1" applyBorder="1" applyAlignment="1">
      <alignment wrapText="1"/>
    </xf>
    <xf numFmtId="0" fontId="11" fillId="9" borderId="3" xfId="0" applyFont="1" applyFill="1" applyBorder="1" applyAlignment="1">
      <alignment horizontal="center"/>
    </xf>
    <xf numFmtId="0" fontId="12" fillId="8" borderId="3" xfId="0" applyFont="1" applyFill="1" applyBorder="1" applyAlignment="1">
      <alignment vertical="top" wrapText="1"/>
    </xf>
    <xf numFmtId="0" fontId="13" fillId="0" borderId="3" xfId="0" applyFont="1" applyBorder="1" applyAlignment="1">
      <alignment horizontal="right"/>
    </xf>
    <xf numFmtId="0" fontId="13" fillId="10" borderId="3" xfId="0" applyFont="1" applyFill="1" applyBorder="1" applyAlignment="1">
      <alignment horizontal="right"/>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xf>
    <xf numFmtId="0" fontId="5" fillId="0" borderId="9" xfId="0" applyFont="1" applyBorder="1" applyAlignment="1">
      <alignment wrapText="1"/>
    </xf>
    <xf numFmtId="0" fontId="5" fillId="0" borderId="9" xfId="0" applyFont="1" applyBorder="1" applyAlignment="1">
      <alignment horizontal="center" vertical="top" wrapText="1"/>
    </xf>
    <xf numFmtId="10" fontId="0" fillId="0" borderId="0" xfId="1" applyNumberFormat="1" applyFont="1"/>
    <xf numFmtId="0" fontId="16" fillId="0" borderId="0" xfId="0" applyFont="1"/>
    <xf numFmtId="0" fontId="17" fillId="0" borderId="0" xfId="0" applyFont="1"/>
    <xf numFmtId="0" fontId="3" fillId="0" borderId="2" xfId="0" applyFont="1" applyBorder="1"/>
    <xf numFmtId="1" fontId="18" fillId="0" borderId="2" xfId="0" applyNumberFormat="1" applyFont="1" applyBorder="1" applyAlignment="1">
      <alignment horizontal="left"/>
    </xf>
    <xf numFmtId="1" fontId="19" fillId="0" borderId="2" xfId="0" applyNumberFormat="1" applyFont="1" applyBorder="1"/>
    <xf numFmtId="0" fontId="7" fillId="0" borderId="3" xfId="0" applyFont="1" applyBorder="1" applyAlignment="1">
      <alignment horizontal="left" wrapText="1"/>
    </xf>
    <xf numFmtId="0" fontId="22" fillId="0" borderId="0" xfId="5" applyFont="1" applyFill="1"/>
    <xf numFmtId="0" fontId="21" fillId="0" borderId="17" xfId="5" applyFont="1" applyFill="1" applyBorder="1" applyAlignment="1">
      <alignment horizontal="center" vertical="center" wrapText="1"/>
    </xf>
    <xf numFmtId="0" fontId="21" fillId="5" borderId="0" xfId="5" applyFont="1" applyFill="1"/>
    <xf numFmtId="3" fontId="22" fillId="0" borderId="18" xfId="5" applyNumberFormat="1" applyFont="1" applyFill="1" applyBorder="1" applyAlignment="1">
      <alignment horizontal="left" indent="1"/>
    </xf>
    <xf numFmtId="164" fontId="13" fillId="5" borderId="0" xfId="5" applyNumberFormat="1" applyFont="1" applyFill="1" applyBorder="1" applyAlignment="1">
      <alignment horizontal="right" indent="1"/>
    </xf>
    <xf numFmtId="164" fontId="13" fillId="0" borderId="0" xfId="5" applyNumberFormat="1" applyFont="1" applyFill="1" applyBorder="1" applyAlignment="1">
      <alignment horizontal="right" indent="1"/>
    </xf>
    <xf numFmtId="164" fontId="13" fillId="0" borderId="19" xfId="5" applyNumberFormat="1" applyFont="1" applyFill="1" applyBorder="1" applyAlignment="1">
      <alignment horizontal="right" indent="1"/>
    </xf>
    <xf numFmtId="0" fontId="22" fillId="5" borderId="0" xfId="5" applyFont="1" applyFill="1"/>
    <xf numFmtId="3" fontId="22" fillId="0" borderId="20" xfId="5" applyNumberFormat="1" applyFont="1" applyFill="1" applyBorder="1" applyAlignment="1">
      <alignment horizontal="left" indent="1"/>
    </xf>
    <xf numFmtId="164" fontId="13" fillId="5" borderId="2" xfId="5" applyNumberFormat="1" applyFont="1" applyFill="1" applyBorder="1" applyAlignment="1">
      <alignment horizontal="right" indent="1"/>
    </xf>
    <xf numFmtId="164" fontId="13" fillId="0" borderId="2" xfId="5" applyNumberFormat="1" applyFont="1" applyFill="1" applyBorder="1" applyAlignment="1">
      <alignment horizontal="right" indent="1"/>
    </xf>
    <xf numFmtId="164" fontId="13" fillId="0" borderId="21" xfId="5" applyNumberFormat="1" applyFont="1" applyFill="1" applyBorder="1" applyAlignment="1">
      <alignment horizontal="right" indent="1"/>
    </xf>
    <xf numFmtId="0" fontId="4" fillId="4" borderId="0" xfId="4"/>
    <xf numFmtId="1" fontId="23" fillId="0" borderId="0" xfId="0" applyNumberFormat="1" applyFont="1" applyAlignment="1">
      <alignment horizontal="right"/>
    </xf>
    <xf numFmtId="1" fontId="16" fillId="0" borderId="0" xfId="0" applyNumberFormat="1" applyFont="1"/>
    <xf numFmtId="0" fontId="0" fillId="0" borderId="0" xfId="0" applyAlignment="1">
      <alignment wrapText="1"/>
    </xf>
    <xf numFmtId="0" fontId="20" fillId="0" borderId="0" xfId="6" applyFont="1"/>
    <xf numFmtId="0" fontId="26" fillId="0" borderId="0" xfId="6" applyFont="1"/>
    <xf numFmtId="0" fontId="20" fillId="0" borderId="26" xfId="6" applyFont="1" applyBorder="1" applyAlignment="1">
      <alignment horizontal="center" vertical="center" wrapText="1"/>
    </xf>
    <xf numFmtId="0" fontId="20" fillId="0" borderId="27" xfId="6" applyFont="1" applyBorder="1" applyAlignment="1">
      <alignment horizontal="center" vertical="center" wrapText="1"/>
    </xf>
    <xf numFmtId="49" fontId="20" fillId="0" borderId="28" xfId="6" applyNumberFormat="1" applyFont="1" applyBorder="1" applyAlignment="1">
      <alignment horizontal="left"/>
    </xf>
    <xf numFmtId="0" fontId="20" fillId="0" borderId="0" xfId="6" applyFont="1" applyAlignment="1">
      <alignment horizontal="right"/>
    </xf>
    <xf numFmtId="49" fontId="27" fillId="0" borderId="0" xfId="6" applyNumberFormat="1" applyFont="1" applyAlignment="1">
      <alignment horizontal="left" vertical="center"/>
    </xf>
    <xf numFmtId="49" fontId="20" fillId="0" borderId="0" xfId="6" applyNumberFormat="1" applyFont="1" applyAlignment="1">
      <alignment horizontal="left"/>
    </xf>
    <xf numFmtId="0" fontId="25" fillId="0" borderId="0" xfId="6"/>
    <xf numFmtId="49" fontId="28" fillId="0" borderId="0" xfId="6" applyNumberFormat="1" applyFont="1" applyAlignment="1">
      <alignment horizontal="left"/>
    </xf>
    <xf numFmtId="0" fontId="29" fillId="0" borderId="0" xfId="0" applyFont="1"/>
    <xf numFmtId="0" fontId="30" fillId="0" borderId="0" xfId="0" applyFont="1"/>
    <xf numFmtId="1" fontId="0" fillId="0" borderId="0" xfId="0" applyNumberFormat="1"/>
    <xf numFmtId="10" fontId="17" fillId="0" borderId="0" xfId="1" applyNumberFormat="1" applyFont="1"/>
    <xf numFmtId="166" fontId="0" fillId="0" borderId="0" xfId="0" applyNumberFormat="1"/>
    <xf numFmtId="0" fontId="33" fillId="0" borderId="0" xfId="0" applyFont="1"/>
    <xf numFmtId="0" fontId="33" fillId="0" borderId="0" xfId="0" applyFont="1" applyAlignment="1" applyProtection="1">
      <alignment horizontal="left" vertical="center"/>
      <protection locked="0"/>
    </xf>
    <xf numFmtId="0" fontId="13" fillId="0" borderId="0" xfId="0" applyFont="1"/>
    <xf numFmtId="0" fontId="13" fillId="0" borderId="0" xfId="0" applyFont="1" applyAlignment="1">
      <alignment vertical="center"/>
    </xf>
    <xf numFmtId="0" fontId="35" fillId="0" borderId="0" xfId="0" applyFont="1"/>
    <xf numFmtId="0" fontId="33" fillId="0" borderId="0" xfId="0" applyFont="1" applyAlignment="1">
      <alignment horizontal="left" vertical="center"/>
    </xf>
    <xf numFmtId="0" fontId="33"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vertical="top" wrapText="1"/>
    </xf>
    <xf numFmtId="0" fontId="35" fillId="0" borderId="0" xfId="0" applyFont="1" applyAlignment="1">
      <alignment vertical="top"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33" fillId="0" borderId="0" xfId="0" applyFont="1" applyAlignment="1">
      <alignment horizontal="left"/>
    </xf>
    <xf numFmtId="3" fontId="0" fillId="0" borderId="0" xfId="0" applyNumberFormat="1"/>
    <xf numFmtId="167" fontId="33" fillId="0" borderId="0" xfId="0" applyNumberFormat="1" applyFont="1" applyAlignment="1">
      <alignment horizontal="right"/>
    </xf>
    <xf numFmtId="0" fontId="33" fillId="12" borderId="0" xfId="0" applyFont="1" applyFill="1"/>
    <xf numFmtId="167" fontId="13" fillId="0" borderId="0" xfId="0" applyNumberFormat="1" applyFont="1" applyAlignment="1">
      <alignment horizontal="right"/>
    </xf>
    <xf numFmtId="0" fontId="13" fillId="12" borderId="0" xfId="0" applyFont="1" applyFill="1"/>
    <xf numFmtId="0" fontId="13" fillId="0" borderId="0" xfId="0" applyFont="1" applyAlignment="1">
      <alignment horizontal="left"/>
    </xf>
    <xf numFmtId="0" fontId="13" fillId="0" borderId="0" xfId="0" applyFont="1" applyAlignment="1">
      <alignment wrapText="1"/>
    </xf>
    <xf numFmtId="0" fontId="13" fillId="0" borderId="0" xfId="0" applyFont="1" applyAlignment="1">
      <alignment horizontal="left" wrapText="1"/>
    </xf>
    <xf numFmtId="0" fontId="37" fillId="0" borderId="0" xfId="0" applyFont="1" applyAlignment="1" applyProtection="1">
      <alignment horizontal="left"/>
      <protection locked="0"/>
    </xf>
    <xf numFmtId="0" fontId="33" fillId="0" borderId="0" xfId="0" applyFont="1" applyAlignment="1">
      <alignment horizontal="right" wrapText="1"/>
    </xf>
    <xf numFmtId="0" fontId="33" fillId="0" borderId="0" xfId="0" applyFont="1" applyAlignment="1">
      <alignment horizontal="right"/>
    </xf>
    <xf numFmtId="0" fontId="13" fillId="0" borderId="0" xfId="0" applyFont="1" applyAlignment="1">
      <alignment horizontal="right" vertical="center"/>
    </xf>
    <xf numFmtId="0" fontId="13" fillId="0" borderId="0" xfId="0" applyFont="1" applyAlignment="1">
      <alignment horizontal="right"/>
    </xf>
    <xf numFmtId="0" fontId="20" fillId="0" borderId="0" xfId="0" applyFont="1"/>
    <xf numFmtId="0" fontId="33" fillId="0" borderId="0" xfId="0" applyFont="1" applyAlignment="1" applyProtection="1">
      <alignment horizontal="left" vertical="top"/>
      <protection locked="0"/>
    </xf>
    <xf numFmtId="0" fontId="33" fillId="0" borderId="0" xfId="0" applyFont="1" applyAlignment="1" applyProtection="1">
      <alignment vertical="top"/>
      <protection locked="0"/>
    </xf>
    <xf numFmtId="3" fontId="23" fillId="0" borderId="0" xfId="0" applyNumberFormat="1" applyFont="1"/>
    <xf numFmtId="0" fontId="0" fillId="0" borderId="0" xfId="1" applyNumberFormat="1" applyFont="1"/>
    <xf numFmtId="0" fontId="38" fillId="0" borderId="0" xfId="0" applyFont="1"/>
    <xf numFmtId="0" fontId="27" fillId="0" borderId="0" xfId="0" applyFont="1" applyAlignment="1">
      <alignment horizontal="center" vertical="top" wrapText="1"/>
    </xf>
    <xf numFmtId="0" fontId="27" fillId="12" borderId="0" xfId="0" applyFont="1" applyFill="1" applyAlignment="1">
      <alignment horizontal="center" vertical="top" wrapText="1"/>
    </xf>
    <xf numFmtId="49" fontId="20" fillId="0" borderId="0" xfId="0" applyNumberFormat="1" applyFont="1"/>
    <xf numFmtId="3" fontId="20" fillId="0" borderId="0" xfId="0" applyNumberFormat="1" applyFont="1"/>
    <xf numFmtId="165" fontId="20" fillId="12" borderId="0" xfId="0" applyNumberFormat="1" applyFont="1" applyFill="1"/>
    <xf numFmtId="165" fontId="20" fillId="0" borderId="0" xfId="0" applyNumberFormat="1" applyFont="1"/>
    <xf numFmtId="49" fontId="27" fillId="0" borderId="0" xfId="0" applyNumberFormat="1" applyFont="1"/>
    <xf numFmtId="3" fontId="27" fillId="0" borderId="0" xfId="0" applyNumberFormat="1" applyFont="1"/>
    <xf numFmtId="165" fontId="27" fillId="12" borderId="0" xfId="0" applyNumberFormat="1" applyFont="1" applyFill="1"/>
    <xf numFmtId="165" fontId="27" fillId="0" borderId="0" xfId="0" applyNumberFormat="1" applyFont="1"/>
    <xf numFmtId="49" fontId="28" fillId="0" borderId="0" xfId="0" applyNumberFormat="1" applyFont="1"/>
    <xf numFmtId="10" fontId="0" fillId="0" borderId="0" xfId="1" applyNumberFormat="1" applyFont="1" applyFill="1" applyBorder="1"/>
    <xf numFmtId="10" fontId="1" fillId="0" borderId="0" xfId="1" applyNumberFormat="1" applyFont="1"/>
    <xf numFmtId="10" fontId="0" fillId="0" borderId="0" xfId="0" applyNumberFormat="1"/>
    <xf numFmtId="0" fontId="19" fillId="0" borderId="0" xfId="0" applyFont="1"/>
    <xf numFmtId="0" fontId="18" fillId="0" borderId="0" xfId="0" applyFont="1"/>
    <xf numFmtId="165" fontId="16" fillId="0" borderId="0" xfId="0" applyNumberFormat="1" applyFont="1"/>
    <xf numFmtId="168" fontId="20" fillId="0" borderId="0" xfId="0" applyNumberFormat="1" applyFont="1"/>
    <xf numFmtId="0" fontId="20" fillId="13" borderId="33" xfId="0" applyFont="1" applyFill="1" applyBorder="1"/>
    <xf numFmtId="169" fontId="20" fillId="0" borderId="33" xfId="0" applyNumberFormat="1" applyFont="1" applyBorder="1"/>
    <xf numFmtId="0" fontId="20" fillId="0" borderId="33" xfId="0" applyFont="1" applyBorder="1"/>
    <xf numFmtId="165" fontId="23" fillId="0" borderId="0" xfId="0" applyNumberFormat="1" applyFont="1"/>
    <xf numFmtId="0" fontId="23" fillId="0" borderId="0" xfId="0" applyFont="1"/>
    <xf numFmtId="0" fontId="20" fillId="5" borderId="0" xfId="0" applyFont="1" applyFill="1"/>
    <xf numFmtId="165" fontId="20" fillId="0" borderId="33" xfId="0" applyNumberFormat="1" applyFont="1" applyBorder="1"/>
    <xf numFmtId="0" fontId="20" fillId="14" borderId="33" xfId="0" applyFont="1" applyFill="1" applyBorder="1"/>
    <xf numFmtId="0" fontId="20" fillId="0" borderId="33" xfId="0" applyFont="1" applyFill="1" applyBorder="1"/>
    <xf numFmtId="165" fontId="20" fillId="0" borderId="33" xfId="0" applyNumberFormat="1" applyFont="1" applyFill="1" applyBorder="1"/>
    <xf numFmtId="0" fontId="40" fillId="0" borderId="0" xfId="0" applyFont="1"/>
    <xf numFmtId="0" fontId="19" fillId="0" borderId="0" xfId="8" applyFont="1" applyAlignment="1">
      <alignment horizontal="center"/>
    </xf>
    <xf numFmtId="0" fontId="41" fillId="0" borderId="0" xfId="0" applyFont="1"/>
    <xf numFmtId="165" fontId="16" fillId="0" borderId="0" xfId="8" applyNumberFormat="1" applyFont="1" applyAlignment="1">
      <alignment horizontal="right"/>
    </xf>
    <xf numFmtId="170" fontId="16" fillId="0" borderId="0" xfId="8" applyNumberFormat="1" applyFont="1" applyAlignment="1">
      <alignment horizontal="right"/>
    </xf>
    <xf numFmtId="0" fontId="42" fillId="0" borderId="0" xfId="0" applyFont="1"/>
    <xf numFmtId="165" fontId="0" fillId="0" borderId="0" xfId="0" applyNumberFormat="1"/>
    <xf numFmtId="169" fontId="23" fillId="0" borderId="0" xfId="0" applyNumberFormat="1" applyFont="1"/>
    <xf numFmtId="165" fontId="23" fillId="0" borderId="0" xfId="1" applyNumberFormat="1" applyFont="1" applyFill="1" applyBorder="1" applyAlignment="1">
      <alignment horizontal="right"/>
    </xf>
    <xf numFmtId="4" fontId="16" fillId="0" borderId="0" xfId="0" applyNumberFormat="1" applyFont="1"/>
    <xf numFmtId="165" fontId="17" fillId="0" borderId="0" xfId="0" applyNumberFormat="1" applyFont="1"/>
    <xf numFmtId="0" fontId="43" fillId="0" borderId="0" xfId="0" applyFont="1"/>
    <xf numFmtId="0" fontId="44" fillId="0" borderId="0" xfId="7" applyFont="1" applyFill="1" applyBorder="1"/>
    <xf numFmtId="0" fontId="23" fillId="0" borderId="0" xfId="0" applyFont="1" applyAlignment="1">
      <alignment horizontal="left" vertical="center"/>
    </xf>
    <xf numFmtId="171" fontId="23" fillId="0" borderId="0" xfId="0" applyNumberFormat="1" applyFont="1" applyAlignment="1">
      <alignment horizontal="right" vertical="center" shrinkToFit="1"/>
    </xf>
    <xf numFmtId="0" fontId="18" fillId="0" borderId="0" xfId="0" applyFont="1" applyAlignment="1">
      <alignment wrapText="1"/>
    </xf>
    <xf numFmtId="165" fontId="13" fillId="0" borderId="0" xfId="0" applyNumberFormat="1" applyFont="1"/>
    <xf numFmtId="1" fontId="13" fillId="0" borderId="0" xfId="0" applyNumberFormat="1" applyFont="1"/>
    <xf numFmtId="1" fontId="13" fillId="12" borderId="0" xfId="0" applyNumberFormat="1" applyFont="1" applyFill="1"/>
    <xf numFmtId="0" fontId="46" fillId="0" borderId="0" xfId="6" applyFont="1" applyAlignment="1">
      <alignment horizontal="left" vertical="top"/>
    </xf>
    <xf numFmtId="0" fontId="18" fillId="0" borderId="0" xfId="0" applyFont="1" applyAlignment="1">
      <alignment horizontal="left" vertical="center"/>
    </xf>
    <xf numFmtId="0" fontId="17" fillId="0" borderId="0" xfId="6" applyFont="1" applyAlignment="1">
      <alignment horizontal="left" vertical="top" wrapText="1"/>
    </xf>
    <xf numFmtId="0" fontId="23" fillId="0" borderId="0" xfId="0" applyFont="1" applyAlignment="1">
      <alignment horizontal="right"/>
    </xf>
    <xf numFmtId="0" fontId="18" fillId="0" borderId="0" xfId="9" applyFont="1" applyBorder="1"/>
    <xf numFmtId="0" fontId="46" fillId="0" borderId="0" xfId="9" applyFont="1" applyBorder="1" applyAlignment="1">
      <alignment wrapText="1"/>
    </xf>
    <xf numFmtId="0" fontId="46" fillId="0" borderId="0" xfId="10" applyFont="1" applyBorder="1" applyAlignment="1">
      <alignment horizontal="center" wrapText="1"/>
    </xf>
    <xf numFmtId="0" fontId="46" fillId="5" borderId="0" xfId="10" applyFont="1" applyFill="1" applyBorder="1" applyAlignment="1">
      <alignment horizontal="center" wrapText="1"/>
    </xf>
    <xf numFmtId="3" fontId="23" fillId="0" borderId="0" xfId="0" applyNumberFormat="1" applyFont="1" applyAlignment="1">
      <alignment horizontal="center"/>
    </xf>
    <xf numFmtId="3" fontId="23" fillId="5" borderId="0" xfId="0" applyNumberFormat="1" applyFont="1" applyFill="1" applyAlignment="1">
      <alignment horizontal="center"/>
    </xf>
    <xf numFmtId="1" fontId="23" fillId="0" borderId="0" xfId="10" applyNumberFormat="1" applyFont="1" applyBorder="1" applyAlignment="1">
      <alignment horizontal="center"/>
    </xf>
    <xf numFmtId="0" fontId="23" fillId="0" borderId="0" xfId="10" applyFont="1" applyBorder="1"/>
    <xf numFmtId="0" fontId="23" fillId="0" borderId="0" xfId="10" applyFont="1" applyBorder="1" applyAlignment="1">
      <alignment horizontal="left"/>
    </xf>
    <xf numFmtId="1" fontId="23" fillId="0" borderId="0" xfId="10" applyNumberFormat="1" applyFont="1" applyBorder="1"/>
    <xf numFmtId="0" fontId="31" fillId="0" borderId="0" xfId="7" applyFill="1" applyBorder="1"/>
    <xf numFmtId="0" fontId="8" fillId="6" borderId="6" xfId="0" applyFont="1" applyFill="1" applyBorder="1" applyAlignment="1">
      <alignment horizontal="right" vertical="top" wrapText="1"/>
    </xf>
    <xf numFmtId="0" fontId="8" fillId="6" borderId="7" xfId="0" applyFont="1" applyFill="1" applyBorder="1" applyAlignment="1">
      <alignment horizontal="right" vertical="top" wrapText="1"/>
    </xf>
    <xf numFmtId="0" fontId="9" fillId="6" borderId="6" xfId="0" applyFont="1" applyFill="1" applyBorder="1" applyAlignment="1">
      <alignment vertical="top" wrapText="1"/>
    </xf>
    <xf numFmtId="0" fontId="9" fillId="6" borderId="8" xfId="0" applyFont="1" applyFill="1" applyBorder="1" applyAlignment="1">
      <alignment vertical="top" wrapText="1"/>
    </xf>
    <xf numFmtId="0" fontId="9" fillId="6" borderId="7" xfId="0" applyFont="1" applyFill="1" applyBorder="1" applyAlignment="1">
      <alignment vertical="top" wrapText="1"/>
    </xf>
    <xf numFmtId="0" fontId="8" fillId="7" borderId="6" xfId="0" applyFont="1" applyFill="1" applyBorder="1" applyAlignment="1">
      <alignment horizontal="right" vertical="center" wrapText="1"/>
    </xf>
    <xf numFmtId="0" fontId="8" fillId="7" borderId="7" xfId="0" applyFont="1" applyFill="1" applyBorder="1" applyAlignment="1">
      <alignment horizontal="right" vertical="center" wrapText="1"/>
    </xf>
    <xf numFmtId="0" fontId="9" fillId="7" borderId="6" xfId="0" applyFont="1" applyFill="1" applyBorder="1" applyAlignment="1">
      <alignment horizontal="center" vertical="top" wrapText="1"/>
    </xf>
    <xf numFmtId="0" fontId="9" fillId="7" borderId="8" xfId="0" applyFont="1" applyFill="1" applyBorder="1" applyAlignment="1">
      <alignment horizontal="center" vertical="top" wrapText="1"/>
    </xf>
    <xf numFmtId="0" fontId="9" fillId="7" borderId="7" xfId="0" applyFont="1" applyFill="1" applyBorder="1" applyAlignment="1">
      <alignment horizontal="center" vertical="top" wrapText="1"/>
    </xf>
    <xf numFmtId="0" fontId="7" fillId="0" borderId="4" xfId="0" applyFont="1" applyBorder="1" applyAlignment="1">
      <alignment horizontal="center" wrapText="1"/>
    </xf>
    <xf numFmtId="0" fontId="7" fillId="0" borderId="5" xfId="0" applyFont="1" applyBorder="1" applyAlignment="1">
      <alignment horizontal="center" wrapText="1"/>
    </xf>
    <xf numFmtId="0" fontId="4" fillId="3" borderId="0" xfId="3" applyAlignment="1">
      <alignment horizontal="center"/>
    </xf>
    <xf numFmtId="0" fontId="2" fillId="2" borderId="1" xfId="2" applyAlignment="1">
      <alignment horizontal="center"/>
    </xf>
    <xf numFmtId="0" fontId="3" fillId="2" borderId="0" xfId="2" applyFont="1" applyBorder="1" applyAlignment="1">
      <alignment horizontal="center" wrapText="1"/>
    </xf>
    <xf numFmtId="0" fontId="3" fillId="2" borderId="5" xfId="2" applyFont="1" applyBorder="1" applyAlignment="1">
      <alignment horizontal="center" wrapText="1"/>
    </xf>
    <xf numFmtId="0" fontId="21" fillId="5" borderId="15" xfId="5" applyFont="1" applyFill="1" applyBorder="1" applyAlignment="1">
      <alignment horizontal="center" vertical="center" wrapText="1"/>
    </xf>
    <xf numFmtId="0" fontId="21" fillId="5" borderId="17" xfId="5" applyFont="1" applyFill="1" applyBorder="1" applyAlignment="1">
      <alignment horizontal="center" vertical="center" wrapText="1"/>
    </xf>
    <xf numFmtId="0" fontId="21" fillId="0" borderId="15" xfId="5" applyFont="1" applyFill="1" applyBorder="1" applyAlignment="1">
      <alignment horizontal="center" vertical="center" wrapText="1"/>
    </xf>
    <xf numFmtId="0" fontId="21" fillId="0" borderId="17" xfId="5" applyFont="1" applyFill="1" applyBorder="1" applyAlignment="1">
      <alignment horizontal="center" vertical="center" wrapText="1"/>
    </xf>
    <xf numFmtId="0" fontId="21" fillId="0" borderId="10" xfId="5" applyFont="1" applyFill="1" applyBorder="1" applyAlignment="1">
      <alignment horizontal="center" wrapText="1"/>
    </xf>
    <xf numFmtId="0" fontId="21" fillId="0" borderId="14" xfId="5" applyFont="1" applyFill="1" applyBorder="1" applyAlignment="1">
      <alignment horizontal="center" wrapText="1"/>
    </xf>
    <xf numFmtId="0" fontId="21" fillId="0" borderId="16" xfId="5" applyFont="1" applyFill="1" applyBorder="1" applyAlignment="1">
      <alignment horizontal="center" wrapText="1"/>
    </xf>
    <xf numFmtId="0" fontId="21" fillId="0" borderId="11" xfId="5" applyFont="1" applyFill="1" applyBorder="1" applyAlignment="1">
      <alignment horizontal="center" vertical="center" wrapText="1"/>
    </xf>
    <xf numFmtId="0" fontId="21" fillId="0" borderId="12" xfId="5" applyFont="1" applyFill="1" applyBorder="1" applyAlignment="1">
      <alignment horizontal="center" vertical="center" wrapText="1"/>
    </xf>
    <xf numFmtId="0" fontId="21" fillId="0" borderId="13" xfId="5" applyFont="1" applyFill="1" applyBorder="1" applyAlignment="1">
      <alignment horizontal="center" vertical="center" wrapText="1"/>
    </xf>
    <xf numFmtId="49" fontId="27" fillId="0" borderId="0" xfId="6" applyNumberFormat="1" applyFont="1" applyAlignment="1">
      <alignment horizontal="left" vertical="center"/>
    </xf>
    <xf numFmtId="0" fontId="25" fillId="0" borderId="0" xfId="6"/>
    <xf numFmtId="0" fontId="20" fillId="0" borderId="0" xfId="6" applyFont="1"/>
    <xf numFmtId="0" fontId="20" fillId="0" borderId="0" xfId="6" applyFont="1" applyAlignment="1">
      <alignment horizontal="left" vertical="top" wrapText="1"/>
    </xf>
    <xf numFmtId="0" fontId="20" fillId="0" borderId="22" xfId="6" applyFont="1" applyBorder="1" applyAlignment="1">
      <alignment horizontal="center" vertical="center" wrapText="1"/>
    </xf>
    <xf numFmtId="0" fontId="20" fillId="0" borderId="25" xfId="6" applyFont="1" applyBorder="1" applyAlignment="1">
      <alignment horizontal="left" vertical="center" wrapText="1"/>
    </xf>
    <xf numFmtId="0" fontId="20" fillId="0" borderId="23" xfId="6" applyFont="1" applyBorder="1" applyAlignment="1">
      <alignment horizontal="center" vertical="center" wrapText="1"/>
    </xf>
    <xf numFmtId="0" fontId="20" fillId="0" borderId="23" xfId="6" applyFont="1" applyBorder="1" applyAlignment="1">
      <alignment horizontal="left" vertical="center" wrapText="1"/>
    </xf>
    <xf numFmtId="0" fontId="20" fillId="0" borderId="24" xfId="6" applyFont="1" applyBorder="1" applyAlignment="1">
      <alignment horizontal="left" vertical="center" wrapText="1"/>
    </xf>
    <xf numFmtId="0" fontId="32" fillId="11" borderId="0" xfId="0" applyFont="1" applyFill="1" applyAlignment="1">
      <alignment horizontal="center"/>
    </xf>
    <xf numFmtId="0" fontId="33" fillId="0" borderId="0" xfId="0" applyFont="1" applyAlignment="1">
      <alignment horizontal="left" wrapText="1"/>
    </xf>
    <xf numFmtId="0" fontId="13" fillId="0" borderId="0" xfId="0" applyFont="1" applyAlignment="1" applyProtection="1">
      <alignment horizontal="left" vertical="center"/>
      <protection locked="0"/>
    </xf>
    <xf numFmtId="0" fontId="13" fillId="0" borderId="0" xfId="0" applyFont="1" applyAlignment="1">
      <alignment horizontal="left" wrapText="1"/>
    </xf>
    <xf numFmtId="0" fontId="13" fillId="0" borderId="0" xfId="0" applyFont="1" applyAlignment="1">
      <alignment horizontal="left" vertical="top" wrapText="1"/>
    </xf>
    <xf numFmtId="0" fontId="31" fillId="0" borderId="0" xfId="7" applyAlignment="1">
      <alignment horizontal="left" vertical="top" wrapText="1"/>
    </xf>
    <xf numFmtId="0" fontId="13" fillId="0" borderId="31" xfId="0" applyFont="1" applyBorder="1" applyAlignment="1">
      <alignment horizontal="left" vertical="top" wrapText="1"/>
    </xf>
    <xf numFmtId="0" fontId="13" fillId="0" borderId="32" xfId="0" applyFont="1" applyBorder="1" applyAlignment="1">
      <alignment vertical="top" wrapText="1"/>
    </xf>
    <xf numFmtId="0" fontId="13" fillId="0" borderId="0" xfId="0" applyFont="1" applyAlignment="1">
      <alignment vertical="top" wrapText="1"/>
    </xf>
    <xf numFmtId="0" fontId="13" fillId="0" borderId="12" xfId="0" applyFont="1" applyBorder="1" applyAlignment="1">
      <alignment vertical="top" wrapText="1"/>
    </xf>
    <xf numFmtId="0" fontId="35" fillId="0" borderId="12" xfId="0" applyFont="1" applyBorder="1" applyAlignment="1">
      <alignment vertical="top" wrapText="1"/>
    </xf>
    <xf numFmtId="0" fontId="33" fillId="0" borderId="0" xfId="0" applyFont="1" applyAlignment="1" applyProtection="1">
      <alignment horizontal="left" vertical="center"/>
      <protection locked="0"/>
    </xf>
    <xf numFmtId="0" fontId="13" fillId="0" borderId="29" xfId="0" applyFont="1" applyBorder="1" applyAlignment="1">
      <alignment horizontal="left" vertical="center" wrapText="1"/>
    </xf>
    <xf numFmtId="0" fontId="13" fillId="0" borderId="0" xfId="0" applyFont="1" applyBorder="1" applyAlignment="1">
      <alignment horizontal="left" vertical="center" wrapText="1"/>
    </xf>
    <xf numFmtId="0" fontId="13" fillId="0" borderId="29" xfId="0" applyFont="1" applyBorder="1" applyAlignment="1">
      <alignment horizontal="center" vertical="center" wrapText="1"/>
    </xf>
    <xf numFmtId="0" fontId="13" fillId="0" borderId="0" xfId="0" applyFont="1" applyBorder="1" applyAlignment="1">
      <alignment horizontal="center" vertical="center" wrapText="1"/>
    </xf>
    <xf numFmtId="0" fontId="13" fillId="12" borderId="29" xfId="0" applyFont="1" applyFill="1" applyBorder="1" applyAlignment="1">
      <alignment vertical="top" wrapText="1"/>
    </xf>
    <xf numFmtId="0" fontId="13" fillId="12" borderId="0" xfId="0" applyFont="1" applyFill="1" applyBorder="1" applyAlignment="1">
      <alignment vertical="top" wrapText="1"/>
    </xf>
    <xf numFmtId="0" fontId="13" fillId="12" borderId="30" xfId="0" applyFont="1" applyFill="1" applyBorder="1" applyAlignment="1">
      <alignment vertical="top" wrapText="1"/>
    </xf>
    <xf numFmtId="0" fontId="13" fillId="0" borderId="31" xfId="0" applyFont="1" applyBorder="1" applyAlignment="1">
      <alignment vertical="top" wrapText="1"/>
    </xf>
    <xf numFmtId="0" fontId="46" fillId="0" borderId="0" xfId="9" applyFont="1" applyBorder="1" applyAlignment="1">
      <alignment horizontal="center" wrapText="1"/>
    </xf>
    <xf numFmtId="0" fontId="18" fillId="5" borderId="0" xfId="0" applyFont="1" applyFill="1" applyAlignment="1">
      <alignment horizontal="center"/>
    </xf>
    <xf numFmtId="0" fontId="17" fillId="0" borderId="0" xfId="0" applyFont="1" applyAlignment="1">
      <alignment horizontal="center"/>
    </xf>
  </cellXfs>
  <cellStyles count="11">
    <cellStyle name="Accent2" xfId="3" builtinId="33"/>
    <cellStyle name="Accent6" xfId="4" builtinId="49"/>
    <cellStyle name="Calculation" xfId="2" builtinId="22"/>
    <cellStyle name="Hyperlink" xfId="7" builtinId="8"/>
    <cellStyle name="Normal" xfId="0" builtinId="0"/>
    <cellStyle name="Normal 2" xfId="6" xr:uid="{24F109D6-DB07-EF46-9960-B8424488C744}"/>
    <cellStyle name="Normal 36" xfId="10" xr:uid="{F57DEEF9-97B0-0E43-9DCE-2303B3FB80F5}"/>
    <cellStyle name="Normal_Fig_2" xfId="9" xr:uid="{1268D077-A74A-0F4C-832E-26BF79405882}"/>
    <cellStyle name="Percent" xfId="1" builtinId="5"/>
    <cellStyle name="Standard 3" xfId="8" xr:uid="{2C61E0A5-E2D0-324A-A505-B1B93D76185B}"/>
    <cellStyle name="Standard 620" xfId="5" xr:uid="{BC0B5B17-3477-5D48-A21A-ABE84C1D9A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mandomiano/Dropbox/AMS_Redistribution/Data/Revision/Newdata_WorkInProgress/Controls/poverty_rate_NU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UK"/>
      <sheetName val="From Eurostat"/>
      <sheetName val="Germany"/>
      <sheetName val="France - aggregation to NUTS2"/>
      <sheetName val="computation - France NUTS1&amp;3"/>
      <sheetName val="Conversion - France NUTS3 to 2"/>
      <sheetName val="Altogether2014-16ButUK"/>
      <sheetName val="Population_butUK"/>
    </sheetNames>
    <sheetDataSet>
      <sheetData sheetId="0"/>
      <sheetData sheetId="1"/>
      <sheetData sheetId="2"/>
      <sheetData sheetId="3"/>
      <sheetData sheetId="4"/>
      <sheetData sheetId="5"/>
      <sheetData sheetId="6">
        <row r="1">
          <cell r="B1" t="str">
            <v>Ain</v>
          </cell>
          <cell r="C1" t="str">
            <v>Rhône-Alpes</v>
          </cell>
        </row>
        <row r="2">
          <cell r="B2" t="str">
            <v>Aisne</v>
          </cell>
          <cell r="C2" t="str">
            <v>Picardie</v>
          </cell>
        </row>
        <row r="3">
          <cell r="B3" t="str">
            <v>Allier</v>
          </cell>
          <cell r="C3" t="str">
            <v>Auvergne</v>
          </cell>
        </row>
        <row r="4">
          <cell r="B4" t="str">
            <v>Alpes-de-Haute-Provence</v>
          </cell>
          <cell r="C4" t="str">
            <v>Provence-Alpes-Côte d’Azur</v>
          </cell>
        </row>
        <row r="5">
          <cell r="B5" t="str">
            <v>Alpes-Maritimes</v>
          </cell>
          <cell r="C5" t="str">
            <v>Provence-Alpes-Côte d’Azur</v>
          </cell>
        </row>
        <row r="6">
          <cell r="B6" t="str">
            <v>Ardèche</v>
          </cell>
          <cell r="C6" t="str">
            <v>Rhône-Alpes</v>
          </cell>
        </row>
        <row r="7">
          <cell r="B7" t="str">
            <v>Ardennes</v>
          </cell>
          <cell r="C7" t="str">
            <v>Champagne-Ardenne</v>
          </cell>
        </row>
        <row r="8">
          <cell r="B8" t="str">
            <v>Ariège</v>
          </cell>
          <cell r="C8" t="str">
            <v>Midi-Pyrénées</v>
          </cell>
        </row>
        <row r="9">
          <cell r="B9" t="str">
            <v>Aube</v>
          </cell>
          <cell r="C9" t="str">
            <v>Champagne-Ardenne</v>
          </cell>
        </row>
        <row r="10">
          <cell r="B10" t="str">
            <v>Aude</v>
          </cell>
          <cell r="C10" t="str">
            <v>Languedoc-Roussillon</v>
          </cell>
        </row>
        <row r="11">
          <cell r="B11" t="str">
            <v>Aveyron</v>
          </cell>
          <cell r="C11" t="str">
            <v>Midi-Pyrénées</v>
          </cell>
        </row>
        <row r="12">
          <cell r="B12" t="str">
            <v>Bas-Rhin</v>
          </cell>
          <cell r="C12" t="str">
            <v>Alsace</v>
          </cell>
        </row>
        <row r="13">
          <cell r="B13" t="str">
            <v>Bouches-du-Rhône</v>
          </cell>
          <cell r="C13" t="str">
            <v>Provence-Alpes-Côte d’Azur</v>
          </cell>
        </row>
        <row r="14">
          <cell r="B14" t="str">
            <v>Calvados</v>
          </cell>
          <cell r="C14" t="str">
            <v xml:space="preserve">Basse-Normandie </v>
          </cell>
        </row>
        <row r="15">
          <cell r="B15" t="str">
            <v>Cantal</v>
          </cell>
          <cell r="C15" t="str">
            <v>Auvergne</v>
          </cell>
        </row>
        <row r="16">
          <cell r="B16" t="str">
            <v>Charente</v>
          </cell>
          <cell r="C16" t="str">
            <v>Poitou-Charentes</v>
          </cell>
        </row>
        <row r="17">
          <cell r="B17" t="str">
            <v>Charente-Maritime</v>
          </cell>
          <cell r="C17" t="str">
            <v>Poitou-Charentes</v>
          </cell>
        </row>
        <row r="18">
          <cell r="B18" t="str">
            <v>Cher</v>
          </cell>
          <cell r="C18" t="str">
            <v>Centre - Val de Loire</v>
          </cell>
        </row>
        <row r="19">
          <cell r="B19" t="str">
            <v>Corrèze</v>
          </cell>
          <cell r="C19" t="str">
            <v>Limousin</v>
          </cell>
        </row>
        <row r="20">
          <cell r="B20" t="str">
            <v>Corse-du-Sud</v>
          </cell>
          <cell r="C20" t="str">
            <v>Corse</v>
          </cell>
        </row>
        <row r="21">
          <cell r="B21" t="str">
            <v>Côte-d'Or</v>
          </cell>
          <cell r="C21" t="str">
            <v>Bourgogne</v>
          </cell>
        </row>
        <row r="22">
          <cell r="B22" t="str">
            <v>Côtes-d'Armor</v>
          </cell>
          <cell r="C22" t="str">
            <v>Bretagne</v>
          </cell>
        </row>
        <row r="23">
          <cell r="B23" t="str">
            <v>Creuse</v>
          </cell>
          <cell r="C23" t="str">
            <v>Limousin</v>
          </cell>
        </row>
        <row r="24">
          <cell r="B24" t="str">
            <v>Deux-Sèvres</v>
          </cell>
          <cell r="C24" t="str">
            <v>Poitou-Charentes</v>
          </cell>
        </row>
        <row r="25">
          <cell r="B25" t="str">
            <v>Dordogne</v>
          </cell>
          <cell r="C25" t="str">
            <v>Aquitaine</v>
          </cell>
        </row>
        <row r="26">
          <cell r="B26" t="str">
            <v>Doubs</v>
          </cell>
          <cell r="C26" t="str">
            <v>Franche-Comté</v>
          </cell>
        </row>
        <row r="27">
          <cell r="B27" t="str">
            <v>Drôme</v>
          </cell>
          <cell r="C27" t="str">
            <v>Rhône-Alpes</v>
          </cell>
        </row>
        <row r="28">
          <cell r="B28" t="str">
            <v>Essonne</v>
          </cell>
          <cell r="C28" t="str">
            <v>Ile-de-France</v>
          </cell>
        </row>
        <row r="29">
          <cell r="B29" t="str">
            <v>Eure</v>
          </cell>
          <cell r="C29" t="str">
            <v xml:space="preserve">Haute-Normandie </v>
          </cell>
        </row>
        <row r="30">
          <cell r="B30" t="str">
            <v>Eure-et-Loir</v>
          </cell>
          <cell r="C30" t="str">
            <v>Centre - Val de Loire</v>
          </cell>
        </row>
        <row r="31">
          <cell r="B31" t="str">
            <v>Finistère</v>
          </cell>
          <cell r="C31" t="str">
            <v>Bretagne</v>
          </cell>
        </row>
        <row r="32">
          <cell r="B32" t="str">
            <v>Gard</v>
          </cell>
          <cell r="C32" t="str">
            <v>Languedoc-Roussillon</v>
          </cell>
        </row>
        <row r="33">
          <cell r="B33" t="str">
            <v>Gers</v>
          </cell>
          <cell r="C33" t="str">
            <v>Midi-Pyrénées</v>
          </cell>
        </row>
        <row r="34">
          <cell r="B34" t="str">
            <v>Gironde</v>
          </cell>
          <cell r="C34" t="str">
            <v>Aquitaine</v>
          </cell>
        </row>
        <row r="35">
          <cell r="B35" t="str">
            <v>Haut-Rhin</v>
          </cell>
          <cell r="C35" t="str">
            <v>Alsace</v>
          </cell>
        </row>
        <row r="36">
          <cell r="B36" t="str">
            <v>Haute-Corse</v>
          </cell>
          <cell r="C36" t="str">
            <v>Corse</v>
          </cell>
        </row>
        <row r="37">
          <cell r="B37" t="str">
            <v>Haute-Garonne</v>
          </cell>
          <cell r="C37" t="str">
            <v>Midi-Pyrénées</v>
          </cell>
        </row>
        <row r="38">
          <cell r="B38" t="str">
            <v>Haute-Loire</v>
          </cell>
          <cell r="C38" t="str">
            <v>Auvergne</v>
          </cell>
        </row>
        <row r="39">
          <cell r="B39" t="str">
            <v>Haute-Marne</v>
          </cell>
          <cell r="C39" t="str">
            <v>Champagne-Ardenne</v>
          </cell>
        </row>
        <row r="40">
          <cell r="B40" t="str">
            <v>Haute-Saône</v>
          </cell>
          <cell r="C40" t="str">
            <v>Franche-Comté</v>
          </cell>
        </row>
        <row r="41">
          <cell r="B41" t="str">
            <v>Haute-Savoie</v>
          </cell>
          <cell r="C41" t="str">
            <v>Rhône-Alpes</v>
          </cell>
        </row>
        <row r="42">
          <cell r="B42" t="str">
            <v>Haute-Vienne</v>
          </cell>
          <cell r="C42" t="str">
            <v>Limousin</v>
          </cell>
        </row>
        <row r="43">
          <cell r="B43" t="str">
            <v>Hautes-Alpes</v>
          </cell>
          <cell r="C43" t="str">
            <v>Provence-Alpes-Côte d’Azur</v>
          </cell>
        </row>
        <row r="44">
          <cell r="B44" t="str">
            <v>Hautes-Pyrénées</v>
          </cell>
          <cell r="C44" t="str">
            <v>Midi-Pyrénées</v>
          </cell>
        </row>
        <row r="45">
          <cell r="B45" t="str">
            <v>Hauts-de-Seine</v>
          </cell>
          <cell r="C45" t="str">
            <v>Ile-de-France</v>
          </cell>
        </row>
        <row r="46">
          <cell r="B46" t="str">
            <v>Hérault</v>
          </cell>
          <cell r="C46" t="str">
            <v>Languedoc-Roussillon</v>
          </cell>
        </row>
        <row r="47">
          <cell r="B47" t="str">
            <v>Ille-et-Vilaine</v>
          </cell>
          <cell r="C47" t="str">
            <v>Bretagne</v>
          </cell>
        </row>
        <row r="48">
          <cell r="B48" t="str">
            <v>Indre</v>
          </cell>
          <cell r="C48" t="str">
            <v>Centre - Val de Loire</v>
          </cell>
        </row>
        <row r="49">
          <cell r="B49" t="str">
            <v>Indre-et-Loire</v>
          </cell>
          <cell r="C49" t="str">
            <v>Centre - Val de Loire</v>
          </cell>
        </row>
        <row r="50">
          <cell r="B50" t="str">
            <v>Isère</v>
          </cell>
          <cell r="C50" t="str">
            <v>Rhône-Alpes</v>
          </cell>
        </row>
        <row r="51">
          <cell r="B51" t="str">
            <v>Jura</v>
          </cell>
          <cell r="C51" t="str">
            <v>Franche-Comté</v>
          </cell>
        </row>
        <row r="52">
          <cell r="B52" t="str">
            <v>Landes</v>
          </cell>
          <cell r="C52" t="str">
            <v>Aquitaine</v>
          </cell>
        </row>
        <row r="53">
          <cell r="B53" t="str">
            <v>Loir-et-Cher</v>
          </cell>
          <cell r="C53" t="str">
            <v>Centre - Val de Loire</v>
          </cell>
        </row>
        <row r="54">
          <cell r="B54" t="str">
            <v>Loire</v>
          </cell>
          <cell r="C54" t="str">
            <v>Rhône-Alpes</v>
          </cell>
        </row>
        <row r="55">
          <cell r="B55" t="str">
            <v>Loire-Atlantique</v>
          </cell>
          <cell r="C55" t="str">
            <v>Pays de la Loire</v>
          </cell>
        </row>
        <row r="56">
          <cell r="B56" t="str">
            <v>Loiret</v>
          </cell>
          <cell r="C56" t="str">
            <v>Centre - Val de Loire</v>
          </cell>
        </row>
        <row r="57">
          <cell r="B57" t="str">
            <v>Lot</v>
          </cell>
          <cell r="C57" t="str">
            <v>Midi-Pyrénées</v>
          </cell>
        </row>
        <row r="58">
          <cell r="B58" t="str">
            <v>Lot-et-Garonne</v>
          </cell>
          <cell r="C58" t="str">
            <v>Aquitaine</v>
          </cell>
        </row>
        <row r="59">
          <cell r="B59" t="str">
            <v>Lozère</v>
          </cell>
          <cell r="C59" t="str">
            <v>Languedoc-Roussillon</v>
          </cell>
        </row>
        <row r="60">
          <cell r="B60" t="str">
            <v>Maine-et-Loire</v>
          </cell>
          <cell r="C60" t="str">
            <v>Pays de la Loire</v>
          </cell>
        </row>
        <row r="61">
          <cell r="B61" t="str">
            <v>Manche</v>
          </cell>
          <cell r="C61" t="str">
            <v xml:space="preserve">Basse-Normandie </v>
          </cell>
        </row>
        <row r="62">
          <cell r="B62" t="str">
            <v>Marne</v>
          </cell>
          <cell r="C62" t="str">
            <v>Champagne-Ardenne</v>
          </cell>
        </row>
        <row r="63">
          <cell r="B63" t="str">
            <v>Mayenne</v>
          </cell>
          <cell r="C63" t="str">
            <v>Pays de la Loire</v>
          </cell>
        </row>
        <row r="64">
          <cell r="B64" t="str">
            <v>Meurthe-et-Moselle</v>
          </cell>
          <cell r="C64" t="str">
            <v>Lorraine</v>
          </cell>
        </row>
        <row r="65">
          <cell r="B65" t="str">
            <v>Meuse</v>
          </cell>
          <cell r="C65" t="str">
            <v>Lorraine</v>
          </cell>
        </row>
        <row r="66">
          <cell r="B66" t="str">
            <v>Morbihan</v>
          </cell>
          <cell r="C66" t="str">
            <v>Bretagne</v>
          </cell>
        </row>
        <row r="67">
          <cell r="B67" t="str">
            <v>Moselle</v>
          </cell>
          <cell r="C67" t="str">
            <v>Lorraine</v>
          </cell>
        </row>
        <row r="68">
          <cell r="B68" t="str">
            <v>Nièvre</v>
          </cell>
          <cell r="C68" t="str">
            <v>Bourgogne</v>
          </cell>
        </row>
        <row r="69">
          <cell r="B69" t="str">
            <v>Nord</v>
          </cell>
          <cell r="C69" t="str">
            <v>Nord-Pas de Calais</v>
          </cell>
        </row>
        <row r="70">
          <cell r="B70" t="str">
            <v>Oise</v>
          </cell>
          <cell r="C70" t="str">
            <v>Picardie</v>
          </cell>
        </row>
        <row r="71">
          <cell r="B71" t="str">
            <v>Orne</v>
          </cell>
          <cell r="C71" t="str">
            <v xml:space="preserve">Basse-Normandie </v>
          </cell>
        </row>
        <row r="72">
          <cell r="B72" t="str">
            <v>Paris</v>
          </cell>
          <cell r="C72" t="str">
            <v>Ile-de-France</v>
          </cell>
        </row>
        <row r="73">
          <cell r="B73" t="str">
            <v>Pas-de-Calais</v>
          </cell>
          <cell r="C73" t="str">
            <v>Nord-Pas de Calais</v>
          </cell>
        </row>
        <row r="74">
          <cell r="B74" t="str">
            <v>Puy-de-Dôme</v>
          </cell>
          <cell r="C74" t="str">
            <v>Auvergne</v>
          </cell>
        </row>
        <row r="75">
          <cell r="B75" t="str">
            <v>Pyrénées-Atlantiques</v>
          </cell>
          <cell r="C75" t="str">
            <v>Aquitaine</v>
          </cell>
        </row>
        <row r="76">
          <cell r="B76" t="str">
            <v>Pyrénées-Orientales</v>
          </cell>
          <cell r="C76" t="str">
            <v>Languedoc-Roussillon</v>
          </cell>
        </row>
        <row r="77">
          <cell r="B77" t="str">
            <v>Rhône</v>
          </cell>
          <cell r="C77" t="str">
            <v>Rhône-Alpes</v>
          </cell>
        </row>
        <row r="78">
          <cell r="B78" t="str">
            <v>Saône-et-Loire</v>
          </cell>
          <cell r="C78" t="str">
            <v>Bourgogne</v>
          </cell>
        </row>
        <row r="79">
          <cell r="B79" t="str">
            <v>Sarthe</v>
          </cell>
          <cell r="C79" t="str">
            <v>Pays de la Loire</v>
          </cell>
        </row>
        <row r="80">
          <cell r="B80" t="str">
            <v>Savoie</v>
          </cell>
          <cell r="C80" t="str">
            <v>Rhône-Alpes</v>
          </cell>
        </row>
        <row r="81">
          <cell r="B81" t="str">
            <v>Seine-et-Marne</v>
          </cell>
          <cell r="C81" t="str">
            <v>Ile-de-France</v>
          </cell>
        </row>
        <row r="82">
          <cell r="B82" t="str">
            <v>Seine-Maritime</v>
          </cell>
          <cell r="C82" t="str">
            <v xml:space="preserve">Haute-Normandie </v>
          </cell>
        </row>
        <row r="83">
          <cell r="B83" t="str">
            <v>Seine-Saint-Denis</v>
          </cell>
          <cell r="C83" t="str">
            <v>Ile-de-France</v>
          </cell>
        </row>
        <row r="84">
          <cell r="B84" t="str">
            <v>Somme</v>
          </cell>
          <cell r="C84" t="str">
            <v>Picardie</v>
          </cell>
        </row>
        <row r="85">
          <cell r="B85" t="str">
            <v>Tarn</v>
          </cell>
          <cell r="C85" t="str">
            <v>Midi-Pyrénées</v>
          </cell>
        </row>
        <row r="86">
          <cell r="B86" t="str">
            <v>Tarn-et-Garonne</v>
          </cell>
          <cell r="C86" t="str">
            <v>Midi-Pyrénées</v>
          </cell>
        </row>
        <row r="87">
          <cell r="B87" t="str">
            <v>Territoire de Belfort</v>
          </cell>
          <cell r="C87" t="str">
            <v>Franche-Comté</v>
          </cell>
        </row>
        <row r="88">
          <cell r="B88" t="str">
            <v>Val-d'Oise</v>
          </cell>
          <cell r="C88" t="str">
            <v>Ile-de-France</v>
          </cell>
        </row>
        <row r="89">
          <cell r="B89" t="str">
            <v>Val-de-Marne</v>
          </cell>
          <cell r="C89" t="str">
            <v>Ile-de-France</v>
          </cell>
        </row>
        <row r="90">
          <cell r="B90" t="str">
            <v>Var</v>
          </cell>
          <cell r="C90" t="str">
            <v>Provence-Alpes-Côte d’Azur</v>
          </cell>
        </row>
        <row r="91">
          <cell r="B91" t="str">
            <v>Vaucluse</v>
          </cell>
          <cell r="C91" t="str">
            <v>Provence-Alpes-Côte d’Azur</v>
          </cell>
        </row>
        <row r="92">
          <cell r="B92" t="str">
            <v>Vendée</v>
          </cell>
          <cell r="C92" t="str">
            <v>Pays de la Loire</v>
          </cell>
        </row>
        <row r="93">
          <cell r="B93" t="str">
            <v>Vienne</v>
          </cell>
          <cell r="C93" t="str">
            <v>Poitou-Charentes</v>
          </cell>
        </row>
        <row r="94">
          <cell r="B94" t="str">
            <v>Vosges</v>
          </cell>
          <cell r="C94" t="str">
            <v>Lorraine</v>
          </cell>
        </row>
        <row r="95">
          <cell r="B95" t="str">
            <v>Yonne</v>
          </cell>
          <cell r="C95" t="str">
            <v>Bourgogne</v>
          </cell>
        </row>
        <row r="96">
          <cell r="B96" t="str">
            <v>Yvelines</v>
          </cell>
          <cell r="C96" t="str">
            <v>Ile-de-France</v>
          </cell>
        </row>
      </sheetData>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1" Type="http://schemas.openxmlformats.org/officeDocument/2006/relationships/hyperlink" Target="https://www.ons.gov.uk/peoplepopulationandcommunity/populationandmigration/populationestimates/bulletins/annualmidyearpopulationestimates/mid2016"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dati.istat.it/OECDStat_Metadata/ShowMetadata.ashx?Dataset=DCIS_POPRES1&amp;ShowOnWeb=true&amp;Lang=it" TargetMode="External"/><Relationship Id="rId2" Type="http://schemas.openxmlformats.org/officeDocument/2006/relationships/hyperlink" Target="http://dativ7a.istat.it/index.aspx?DatasetCode=DCIS_POPSTRRES1" TargetMode="External"/><Relationship Id="rId1" Type="http://schemas.openxmlformats.org/officeDocument/2006/relationships/hyperlink" Target="http://dati.istat.it/OECDStat_Metadata/ShowMetadata.ashx?Dataset=DCIS_POPSTRRES1&amp;ShowOnWeb=true&amp;Lang=i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dativ7a.istat.it/index.aspx?DatasetCode=DCIS_POPRES1"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www.destatis.de/EN/Press/2019/07/PE19_282_634.html" TargetMode="External"/><Relationship Id="rId1" Type="http://schemas.openxmlformats.org/officeDocument/2006/relationships/hyperlink" Target="https://www.destatis.de/EN/Press/2017/08/PE17_298_122.html"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dativ7a.istat.it/index.aspx?DatasetCode=DCIS_POPSTRCIT1" TargetMode="External"/><Relationship Id="rId1" Type="http://schemas.openxmlformats.org/officeDocument/2006/relationships/hyperlink" Target="http://dati.istat.it/OECDStat_Metadata/ShowMetadata.ashx?Dataset=DCIS_POPSTRCIT1&amp;ShowOnWeb=true&amp;Lang=it"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46529-2F08-A94F-A7C0-0DC650266D26}">
  <dimension ref="A1:E19"/>
  <sheetViews>
    <sheetView workbookViewId="0">
      <selection activeCell="B15" sqref="B15"/>
    </sheetView>
  </sheetViews>
  <sheetFormatPr baseColWidth="10" defaultRowHeight="16"/>
  <cols>
    <col min="1" max="1" width="17.83203125" bestFit="1" customWidth="1"/>
    <col min="2" max="2" width="63.83203125" bestFit="1" customWidth="1"/>
    <col min="3" max="3" width="9.1640625" customWidth="1"/>
    <col min="4" max="4" width="19.33203125" customWidth="1"/>
    <col min="5" max="5" width="56.1640625" bestFit="1" customWidth="1"/>
  </cols>
  <sheetData>
    <row r="1" spans="1:5">
      <c r="A1" s="1" t="s">
        <v>0</v>
      </c>
      <c r="B1" s="1" t="s">
        <v>1</v>
      </c>
      <c r="C1" s="1" t="s">
        <v>290</v>
      </c>
      <c r="D1" s="1" t="s">
        <v>429</v>
      </c>
      <c r="E1" s="1" t="s">
        <v>2</v>
      </c>
    </row>
    <row r="2" spans="1:5">
      <c r="A2" t="s">
        <v>3</v>
      </c>
      <c r="B2" t="s">
        <v>102</v>
      </c>
      <c r="C2">
        <v>2017</v>
      </c>
      <c r="D2" t="s">
        <v>430</v>
      </c>
      <c r="E2" t="s">
        <v>6</v>
      </c>
    </row>
    <row r="3" spans="1:5">
      <c r="A3" t="s">
        <v>101</v>
      </c>
      <c r="B3" t="s">
        <v>436</v>
      </c>
      <c r="C3">
        <v>2017</v>
      </c>
      <c r="D3" t="s">
        <v>430</v>
      </c>
      <c r="E3" t="s">
        <v>6</v>
      </c>
    </row>
    <row r="4" spans="1:5">
      <c r="A4" t="s">
        <v>4</v>
      </c>
      <c r="B4" t="s">
        <v>131</v>
      </c>
      <c r="C4">
        <v>2017</v>
      </c>
      <c r="D4" t="s">
        <v>431</v>
      </c>
      <c r="E4" t="s">
        <v>132</v>
      </c>
    </row>
    <row r="5" spans="1:5">
      <c r="A5" t="s">
        <v>183</v>
      </c>
      <c r="B5" t="s">
        <v>437</v>
      </c>
      <c r="C5">
        <v>2017</v>
      </c>
      <c r="D5" t="s">
        <v>431</v>
      </c>
      <c r="E5" t="s">
        <v>184</v>
      </c>
    </row>
    <row r="6" spans="1:5">
      <c r="A6" t="s">
        <v>348</v>
      </c>
      <c r="B6" t="s">
        <v>438</v>
      </c>
      <c r="C6">
        <v>2017</v>
      </c>
      <c r="D6" t="s">
        <v>431</v>
      </c>
      <c r="E6" t="s">
        <v>184</v>
      </c>
    </row>
    <row r="7" spans="1:5">
      <c r="A7" t="s">
        <v>5</v>
      </c>
      <c r="B7" t="s">
        <v>238</v>
      </c>
      <c r="C7">
        <v>2017</v>
      </c>
      <c r="D7" t="s">
        <v>430</v>
      </c>
      <c r="E7" t="s">
        <v>239</v>
      </c>
    </row>
    <row r="8" spans="1:5">
      <c r="A8" t="s">
        <v>237</v>
      </c>
      <c r="B8" t="s">
        <v>425</v>
      </c>
      <c r="C8">
        <v>2017</v>
      </c>
      <c r="D8" t="s">
        <v>430</v>
      </c>
      <c r="E8" t="s">
        <v>239</v>
      </c>
    </row>
    <row r="9" spans="1:5">
      <c r="A9" t="s">
        <v>324</v>
      </c>
      <c r="B9" t="s">
        <v>426</v>
      </c>
      <c r="C9">
        <v>2017</v>
      </c>
      <c r="D9" t="s">
        <v>431</v>
      </c>
      <c r="E9" t="s">
        <v>710</v>
      </c>
    </row>
    <row r="10" spans="1:5">
      <c r="A10" t="s">
        <v>428</v>
      </c>
      <c r="B10" t="s">
        <v>427</v>
      </c>
      <c r="C10">
        <v>2017</v>
      </c>
      <c r="D10" t="s">
        <v>431</v>
      </c>
      <c r="E10" t="s">
        <v>710</v>
      </c>
    </row>
    <row r="11" spans="1:5">
      <c r="A11" t="s">
        <v>711</v>
      </c>
      <c r="B11" t="s">
        <v>712</v>
      </c>
      <c r="C11">
        <v>2017</v>
      </c>
      <c r="D11" t="s">
        <v>431</v>
      </c>
      <c r="E11" t="s">
        <v>710</v>
      </c>
    </row>
    <row r="12" spans="1:5">
      <c r="A12" t="s">
        <v>422</v>
      </c>
      <c r="B12" t="s">
        <v>426</v>
      </c>
      <c r="C12">
        <v>2016</v>
      </c>
      <c r="D12" t="s">
        <v>430</v>
      </c>
      <c r="E12" t="s">
        <v>424</v>
      </c>
    </row>
    <row r="13" spans="1:5">
      <c r="A13" t="s">
        <v>423</v>
      </c>
      <c r="B13" t="s">
        <v>427</v>
      </c>
      <c r="C13">
        <v>2016</v>
      </c>
      <c r="D13" t="s">
        <v>431</v>
      </c>
      <c r="E13" t="s">
        <v>714</v>
      </c>
    </row>
    <row r="14" spans="1:5">
      <c r="A14" t="s">
        <v>713</v>
      </c>
      <c r="B14" t="s">
        <v>811</v>
      </c>
      <c r="C14">
        <v>2016</v>
      </c>
      <c r="D14" t="s">
        <v>430</v>
      </c>
      <c r="E14" t="s">
        <v>424</v>
      </c>
    </row>
    <row r="15" spans="1:5">
      <c r="A15" t="s">
        <v>772</v>
      </c>
      <c r="B15" t="s">
        <v>774</v>
      </c>
      <c r="C15">
        <v>2017</v>
      </c>
      <c r="D15" t="s">
        <v>775</v>
      </c>
      <c r="E15" t="s">
        <v>776</v>
      </c>
    </row>
    <row r="16" spans="1:5">
      <c r="A16" t="s">
        <v>773</v>
      </c>
      <c r="B16" t="s">
        <v>777</v>
      </c>
      <c r="C16">
        <v>2017</v>
      </c>
      <c r="D16" t="s">
        <v>775</v>
      </c>
      <c r="E16" t="s">
        <v>776</v>
      </c>
    </row>
    <row r="17" spans="1:5">
      <c r="A17" t="s">
        <v>778</v>
      </c>
      <c r="B17" t="s">
        <v>779</v>
      </c>
      <c r="C17">
        <v>2017</v>
      </c>
      <c r="D17" t="s">
        <v>775</v>
      </c>
      <c r="E17" t="s">
        <v>776</v>
      </c>
    </row>
    <row r="18" spans="1:5">
      <c r="A18" t="s">
        <v>780</v>
      </c>
      <c r="B18" t="s">
        <v>781</v>
      </c>
      <c r="C18">
        <v>2017</v>
      </c>
      <c r="D18" t="s">
        <v>775</v>
      </c>
      <c r="E18" t="s">
        <v>776</v>
      </c>
    </row>
    <row r="19" spans="1:5">
      <c r="A19" t="s">
        <v>782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0855D-1C1D-2E4C-A5EA-4D8AE7E5A910}">
  <dimension ref="A1:K16"/>
  <sheetViews>
    <sheetView workbookViewId="0">
      <selection activeCell="C1" sqref="C1:I1"/>
    </sheetView>
  </sheetViews>
  <sheetFormatPr baseColWidth="10" defaultRowHeight="16"/>
  <cols>
    <col min="2" max="2" width="23" bestFit="1" customWidth="1"/>
    <col min="3" max="3" width="12.1640625" bestFit="1" customWidth="1"/>
    <col min="5" max="5" width="18.5" bestFit="1" customWidth="1"/>
  </cols>
  <sheetData>
    <row r="1" spans="1:11" ht="19" customHeight="1">
      <c r="A1" s="12" t="s">
        <v>79</v>
      </c>
      <c r="B1" s="12" t="s">
        <v>78</v>
      </c>
      <c r="C1" s="18" t="s">
        <v>103</v>
      </c>
      <c r="D1" s="18" t="s">
        <v>104</v>
      </c>
      <c r="E1" s="18" t="s">
        <v>105</v>
      </c>
      <c r="F1" s="18" t="s">
        <v>106</v>
      </c>
      <c r="G1" s="18" t="s">
        <v>107</v>
      </c>
      <c r="H1" s="18" t="s">
        <v>108</v>
      </c>
      <c r="I1" s="18" t="s">
        <v>109</v>
      </c>
      <c r="J1" s="19" t="s">
        <v>110</v>
      </c>
      <c r="K1" s="19" t="s">
        <v>111</v>
      </c>
    </row>
    <row r="2" spans="1:11">
      <c r="A2" s="15" t="s">
        <v>323</v>
      </c>
      <c r="B2" s="15" t="s">
        <v>325</v>
      </c>
      <c r="C2" s="82">
        <f>UK_raw!G11*1000</f>
        <v>60000</v>
      </c>
      <c r="D2">
        <f>UK_raw!M11*1000</f>
        <v>5000</v>
      </c>
      <c r="E2">
        <f>UK_raw!V11*1000</f>
        <v>8000</v>
      </c>
      <c r="F2">
        <f>UK_raw!W11*1000</f>
        <v>2000</v>
      </c>
      <c r="G2">
        <f>UK_raw!N11*1000</f>
        <v>56000</v>
      </c>
      <c r="H2">
        <f>(UK_raw!T11+UK_raw!U11)*1000</f>
        <v>27000</v>
      </c>
      <c r="I2">
        <f>UK_raw!X11*1000</f>
        <v>4000</v>
      </c>
      <c r="J2">
        <f>K2-SUM(C2:I2)</f>
        <v>-1000</v>
      </c>
      <c r="K2">
        <f>UK_raw!E11*1000</f>
        <v>161000</v>
      </c>
    </row>
    <row r="3" spans="1:11">
      <c r="A3" s="15" t="s">
        <v>326</v>
      </c>
      <c r="B3" s="15" t="s">
        <v>327</v>
      </c>
      <c r="C3" s="82">
        <f>UK_raw!G12*1000</f>
        <v>276000</v>
      </c>
      <c r="D3">
        <f>UK_raw!M12*1000</f>
        <v>15000</v>
      </c>
      <c r="E3">
        <f>UK_raw!V12*1000</f>
        <v>16000</v>
      </c>
      <c r="F3">
        <f>UK_raw!W12*1000</f>
        <v>18000</v>
      </c>
      <c r="G3">
        <f>UK_raw!N12*1000</f>
        <v>233000</v>
      </c>
      <c r="H3">
        <f>(UK_raw!T12+UK_raw!U12)*1000</f>
        <v>111000</v>
      </c>
      <c r="I3">
        <f>UK_raw!X12*1000</f>
        <v>8000</v>
      </c>
      <c r="J3">
        <f t="shared" ref="J3:J13" si="0">K3-SUM(C3:I3)</f>
        <v>0</v>
      </c>
      <c r="K3">
        <f>UK_raw!E12*1000</f>
        <v>677000</v>
      </c>
    </row>
    <row r="4" spans="1:11">
      <c r="A4" s="15" t="s">
        <v>328</v>
      </c>
      <c r="B4" s="15" t="s">
        <v>329</v>
      </c>
      <c r="C4" s="82">
        <f>UK_raw!G13*1000</f>
        <v>236000</v>
      </c>
      <c r="D4">
        <f>UK_raw!M13*1000</f>
        <v>10000</v>
      </c>
      <c r="E4">
        <f>UK_raw!V13*1000</f>
        <v>14000</v>
      </c>
      <c r="F4">
        <f>UK_raw!W13*1000</f>
        <v>14000</v>
      </c>
      <c r="G4">
        <f>UK_raw!N13*1000</f>
        <v>187000</v>
      </c>
      <c r="H4">
        <f>(UK_raw!T13+UK_raw!U13)*1000</f>
        <v>66000</v>
      </c>
      <c r="I4">
        <f>UK_raw!X13*1000</f>
        <v>8000</v>
      </c>
      <c r="J4">
        <f t="shared" si="0"/>
        <v>0</v>
      </c>
      <c r="K4">
        <f>UK_raw!E13*1000</f>
        <v>535000</v>
      </c>
    </row>
    <row r="5" spans="1:11">
      <c r="A5" s="15" t="s">
        <v>330</v>
      </c>
      <c r="B5" s="15" t="s">
        <v>331</v>
      </c>
      <c r="C5" s="82">
        <f>UK_raw!G14*1000</f>
        <v>273000</v>
      </c>
      <c r="D5">
        <f>UK_raw!M14*1000</f>
        <v>11000</v>
      </c>
      <c r="E5">
        <f>UK_raw!V14*1000</f>
        <v>9000</v>
      </c>
      <c r="F5">
        <f>UK_raw!W14*1000</f>
        <v>17000</v>
      </c>
      <c r="G5">
        <f>UK_raw!N14*1000</f>
        <v>183000</v>
      </c>
      <c r="H5">
        <f>(UK_raw!T14+UK_raw!U14)*1000</f>
        <v>99000</v>
      </c>
      <c r="I5">
        <f>UK_raw!X14*1000</f>
        <v>7000</v>
      </c>
      <c r="J5">
        <f t="shared" si="0"/>
        <v>0</v>
      </c>
      <c r="K5">
        <f>UK_raw!E14*1000</f>
        <v>599000</v>
      </c>
    </row>
    <row r="6" spans="1:11">
      <c r="A6" s="15" t="s">
        <v>332</v>
      </c>
      <c r="B6" s="15" t="s">
        <v>333</v>
      </c>
      <c r="C6" s="82">
        <f>UK_raw!G15*1000</f>
        <v>292000</v>
      </c>
      <c r="D6">
        <f>UK_raw!M15*1000</f>
        <v>14000</v>
      </c>
      <c r="E6">
        <f>UK_raw!V15*1000</f>
        <v>8000</v>
      </c>
      <c r="F6">
        <f>UK_raw!W15*1000</f>
        <v>35000</v>
      </c>
      <c r="G6">
        <f>UK_raw!N15*1000</f>
        <v>332000</v>
      </c>
      <c r="H6">
        <f>(UK_raw!T15+UK_raw!U15)*1000</f>
        <v>94000</v>
      </c>
      <c r="I6">
        <f>UK_raw!X15*1000</f>
        <v>10000</v>
      </c>
      <c r="J6">
        <f t="shared" si="0"/>
        <v>-1000</v>
      </c>
      <c r="K6">
        <f>UK_raw!E15*1000</f>
        <v>784000</v>
      </c>
    </row>
    <row r="7" spans="1:11">
      <c r="A7" s="15" t="s">
        <v>334</v>
      </c>
      <c r="B7" s="15" t="s">
        <v>335</v>
      </c>
      <c r="C7" s="82">
        <f>UK_raw!G16*1000</f>
        <v>331000</v>
      </c>
      <c r="D7">
        <f>UK_raw!M16*1000</f>
        <v>23000</v>
      </c>
      <c r="E7">
        <f>UK_raw!V16*1000</f>
        <v>27000</v>
      </c>
      <c r="F7">
        <f>UK_raw!W16*1000</f>
        <v>34000</v>
      </c>
      <c r="G7">
        <f>UK_raw!N16*1000</f>
        <v>207000</v>
      </c>
      <c r="H7">
        <f>(UK_raw!T16+UK_raw!U16)*1000</f>
        <v>107000</v>
      </c>
      <c r="I7">
        <f>UK_raw!X16*1000</f>
        <v>12000</v>
      </c>
      <c r="J7">
        <f t="shared" si="0"/>
        <v>0</v>
      </c>
      <c r="K7">
        <f>UK_raw!E16*1000</f>
        <v>741000</v>
      </c>
    </row>
    <row r="8" spans="1:11">
      <c r="A8" s="15" t="s">
        <v>336</v>
      </c>
      <c r="B8" s="15" t="s">
        <v>337</v>
      </c>
      <c r="C8" s="82">
        <f>UK_raw!G17*1000</f>
        <v>1066000</v>
      </c>
      <c r="D8">
        <f>UK_raw!M17*1000</f>
        <v>195000</v>
      </c>
      <c r="E8">
        <f>UK_raw!V17*1000</f>
        <v>99000</v>
      </c>
      <c r="F8">
        <f>UK_raw!W17*1000</f>
        <v>227000</v>
      </c>
      <c r="G8">
        <f>UK_raw!N17*1000</f>
        <v>1090000</v>
      </c>
      <c r="H8">
        <f>(UK_raw!T17+UK_raw!U17)*1000</f>
        <v>590000</v>
      </c>
      <c r="I8">
        <f>UK_raw!X17*1000</f>
        <v>88000</v>
      </c>
      <c r="J8">
        <f t="shared" si="0"/>
        <v>-1000</v>
      </c>
      <c r="K8">
        <f>UK_raw!E17*1000</f>
        <v>3354000</v>
      </c>
    </row>
    <row r="9" spans="1:11">
      <c r="A9" s="15" t="s">
        <v>338</v>
      </c>
      <c r="B9" s="15" t="s">
        <v>339</v>
      </c>
      <c r="C9" s="82">
        <f>UK_raw!G18*1000</f>
        <v>509000</v>
      </c>
      <c r="D9">
        <f>UK_raw!M18*1000</f>
        <v>42000</v>
      </c>
      <c r="E9">
        <f>UK_raw!V18*1000</f>
        <v>52000</v>
      </c>
      <c r="F9">
        <f>UK_raw!W18*1000</f>
        <v>52000</v>
      </c>
      <c r="G9">
        <f>UK_raw!N18*1000</f>
        <v>330000</v>
      </c>
      <c r="H9">
        <f>(UK_raw!T18+UK_raw!U18)*1000</f>
        <v>191000</v>
      </c>
      <c r="I9">
        <f>UK_raw!X18*1000</f>
        <v>35000</v>
      </c>
      <c r="J9">
        <f t="shared" si="0"/>
        <v>0</v>
      </c>
      <c r="K9">
        <f>UK_raw!E18*1000</f>
        <v>1211000</v>
      </c>
    </row>
    <row r="10" spans="1:11">
      <c r="A10" s="15" t="s">
        <v>340</v>
      </c>
      <c r="B10" s="15" t="s">
        <v>341</v>
      </c>
      <c r="C10" s="82">
        <f>UK_raw!G19*1000</f>
        <v>243000</v>
      </c>
      <c r="D10">
        <f>UK_raw!M19*1000</f>
        <v>17000</v>
      </c>
      <c r="E10">
        <f>UK_raw!V19*1000</f>
        <v>25000</v>
      </c>
      <c r="F10">
        <f>UK_raw!W19*1000</f>
        <v>25000</v>
      </c>
      <c r="G10">
        <f>UK_raw!N19*1000</f>
        <v>118000</v>
      </c>
      <c r="H10">
        <f>(UK_raw!T19+UK_raw!U19)*1000</f>
        <v>66000</v>
      </c>
      <c r="I10">
        <f>UK_raw!X19*1000</f>
        <v>18000</v>
      </c>
      <c r="J10">
        <f t="shared" si="0"/>
        <v>1000</v>
      </c>
      <c r="K10">
        <f>UK_raw!E19*1000</f>
        <v>513000</v>
      </c>
    </row>
    <row r="11" spans="1:11">
      <c r="A11" s="15" t="s">
        <v>342</v>
      </c>
      <c r="B11" s="15" t="s">
        <v>343</v>
      </c>
      <c r="C11" s="82">
        <f>UK_raw!G20*1000</f>
        <v>90000</v>
      </c>
      <c r="D11">
        <f>UK_raw!M20*1000</f>
        <v>5000</v>
      </c>
      <c r="E11">
        <f>UK_raw!V20*1000</f>
        <v>6000</v>
      </c>
      <c r="F11">
        <f>UK_raw!W20*1000</f>
        <v>3000</v>
      </c>
      <c r="G11">
        <f>UK_raw!N20*1000</f>
        <v>60000</v>
      </c>
      <c r="H11">
        <f>(UK_raw!T20+UK_raw!U20)*1000</f>
        <v>23000</v>
      </c>
      <c r="I11">
        <f>UK_raw!X20*1000</f>
        <v>6000</v>
      </c>
      <c r="J11">
        <f t="shared" si="0"/>
        <v>0</v>
      </c>
      <c r="K11">
        <f>UK_raw!E20*1000</f>
        <v>193000</v>
      </c>
    </row>
    <row r="12" spans="1:11">
      <c r="A12" s="15" t="s">
        <v>344</v>
      </c>
      <c r="B12" s="15" t="s">
        <v>345</v>
      </c>
      <c r="C12" s="82">
        <f>UK_raw!G21*1000</f>
        <v>239000</v>
      </c>
      <c r="D12">
        <f>UK_raw!M21*1000</f>
        <v>16000</v>
      </c>
      <c r="E12">
        <f>UK_raw!V21*1000</f>
        <v>26000</v>
      </c>
      <c r="F12">
        <f>UK_raw!W21*1000</f>
        <v>15000</v>
      </c>
      <c r="G12">
        <f>UK_raw!N21*1000</f>
        <v>120000</v>
      </c>
      <c r="H12">
        <f>(UK_raw!T21+UK_raw!U21)*1000</f>
        <v>47000</v>
      </c>
      <c r="I12">
        <f>UK_raw!X21*1000</f>
        <v>15000</v>
      </c>
      <c r="J12">
        <f t="shared" si="0"/>
        <v>-1000</v>
      </c>
      <c r="K12">
        <f>UK_raw!E21*1000</f>
        <v>477000</v>
      </c>
    </row>
    <row r="13" spans="1:11">
      <c r="A13" s="15" t="s">
        <v>346</v>
      </c>
      <c r="B13" s="15" t="s">
        <v>347</v>
      </c>
      <c r="C13" s="82">
        <f>UK_raw!G22*1000</f>
        <v>90000</v>
      </c>
      <c r="D13">
        <f>UK_raw!M22*1000</f>
        <v>4000</v>
      </c>
      <c r="E13">
        <f>UK_raw!V22*1000</f>
        <v>7000</v>
      </c>
      <c r="F13">
        <f>UK_raw!W22*1000</f>
        <v>2000</v>
      </c>
      <c r="G13">
        <f>UK_raw!N22*1000</f>
        <v>26000</v>
      </c>
      <c r="H13">
        <f>(UK_raw!T22+UK_raw!U22)*1000</f>
        <v>4000</v>
      </c>
      <c r="I13">
        <f>UK_raw!X22*1000</f>
        <v>4000</v>
      </c>
      <c r="J13">
        <f t="shared" si="0"/>
        <v>1000</v>
      </c>
      <c r="K13">
        <f>UK_raw!E22*1000</f>
        <v>138000</v>
      </c>
    </row>
    <row r="15" spans="1:11">
      <c r="A15" s="181" t="s">
        <v>39</v>
      </c>
      <c r="B15" s="181"/>
      <c r="C15" s="181"/>
    </row>
    <row r="16" spans="1:11">
      <c r="A16" t="s">
        <v>421</v>
      </c>
    </row>
  </sheetData>
  <mergeCells count="1">
    <mergeCell ref="A15:C15"/>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D461A-3071-124E-BFC7-20D9D5C45612}">
  <dimension ref="A1:X92"/>
  <sheetViews>
    <sheetView zoomScale="120" zoomScaleNormal="120" workbookViewId="0">
      <pane xSplit="2" ySplit="8" topLeftCell="C9" activePane="bottomRight" state="frozen"/>
      <selection pane="topRight" activeCell="C1" sqref="C1"/>
      <selection pane="bottomLeft" activeCell="A9" sqref="A9"/>
      <selection pane="bottomRight" activeCell="A24" sqref="A24:X24"/>
    </sheetView>
  </sheetViews>
  <sheetFormatPr baseColWidth="10" defaultRowHeight="16"/>
  <sheetData>
    <row r="1" spans="1:24">
      <c r="A1" s="192" t="s">
        <v>350</v>
      </c>
      <c r="B1" s="192"/>
      <c r="C1" s="192"/>
      <c r="D1" s="192"/>
      <c r="E1" s="192"/>
      <c r="F1" s="192"/>
      <c r="G1" s="192"/>
      <c r="H1" s="192"/>
      <c r="I1" s="55"/>
      <c r="J1" s="55"/>
      <c r="K1" s="55"/>
      <c r="L1" s="55"/>
      <c r="M1" s="55"/>
      <c r="N1" s="55"/>
      <c r="O1" s="55"/>
      <c r="P1" s="55"/>
      <c r="Q1" s="55"/>
      <c r="R1" s="55"/>
      <c r="S1" s="55"/>
      <c r="T1" s="55"/>
      <c r="U1" s="55"/>
      <c r="V1" s="55"/>
      <c r="W1" s="55"/>
      <c r="X1" s="55"/>
    </row>
    <row r="2" spans="1:24">
      <c r="A2" s="53"/>
      <c r="B2" s="56"/>
      <c r="C2" s="56"/>
      <c r="D2" s="56"/>
      <c r="E2" s="56"/>
      <c r="F2" s="56"/>
      <c r="G2" s="56"/>
      <c r="H2" s="56"/>
      <c r="I2" s="55"/>
      <c r="J2" s="55"/>
      <c r="K2" s="55"/>
      <c r="L2" s="55"/>
      <c r="M2" s="55"/>
      <c r="N2" s="55"/>
      <c r="O2" s="55"/>
      <c r="P2" s="55"/>
      <c r="Q2" s="55"/>
      <c r="R2" s="55"/>
      <c r="S2" s="55"/>
      <c r="T2" s="55"/>
      <c r="U2" s="55"/>
      <c r="V2" s="55"/>
      <c r="W2" s="55"/>
      <c r="X2" s="55"/>
    </row>
    <row r="3" spans="1:24">
      <c r="A3" s="57" t="s">
        <v>351</v>
      </c>
      <c r="B3" s="54"/>
      <c r="C3" s="57"/>
      <c r="D3" s="52"/>
      <c r="E3" s="52"/>
      <c r="F3" s="58"/>
      <c r="G3" s="55"/>
      <c r="H3" s="55"/>
      <c r="I3" s="55"/>
      <c r="J3" s="55"/>
      <c r="K3" s="55"/>
      <c r="L3" s="55"/>
      <c r="M3" s="55"/>
      <c r="N3" s="55"/>
      <c r="O3" s="55"/>
      <c r="P3" s="55"/>
      <c r="Q3" s="55"/>
      <c r="R3" s="55"/>
      <c r="S3" s="55"/>
      <c r="T3" s="55"/>
      <c r="U3" s="55"/>
      <c r="V3" s="55"/>
      <c r="W3" s="55"/>
      <c r="X3" s="55"/>
    </row>
    <row r="4" spans="1:24" ht="17" thickBot="1">
      <c r="A4" s="57"/>
      <c r="B4" s="54"/>
      <c r="C4" s="57"/>
      <c r="D4" s="52"/>
      <c r="E4" s="52"/>
      <c r="F4" s="58"/>
      <c r="G4" s="55"/>
      <c r="H4" s="55"/>
      <c r="I4" s="55"/>
      <c r="J4" s="55"/>
      <c r="K4" s="55"/>
      <c r="L4" s="55"/>
      <c r="M4" s="55"/>
      <c r="N4" s="55"/>
      <c r="O4" s="55"/>
      <c r="P4" s="55"/>
      <c r="Q4" s="55"/>
      <c r="R4" s="55"/>
      <c r="S4" s="55"/>
      <c r="T4" s="55"/>
      <c r="U4" s="55"/>
      <c r="V4" s="55"/>
      <c r="W4" s="55"/>
      <c r="X4" s="55"/>
    </row>
    <row r="5" spans="1:24">
      <c r="A5" s="193" t="s">
        <v>352</v>
      </c>
      <c r="B5" s="193"/>
      <c r="C5" s="195" t="s">
        <v>353</v>
      </c>
      <c r="D5" s="195" t="s">
        <v>354</v>
      </c>
      <c r="E5" s="195" t="s">
        <v>355</v>
      </c>
      <c r="F5" s="197" t="s">
        <v>356</v>
      </c>
      <c r="G5" s="200" t="s">
        <v>357</v>
      </c>
      <c r="H5" s="200"/>
      <c r="I5" s="200"/>
      <c r="J5" s="200"/>
      <c r="K5" s="200"/>
      <c r="L5" s="187" t="s">
        <v>358</v>
      </c>
      <c r="M5" s="187"/>
      <c r="N5" s="187"/>
      <c r="O5" s="187"/>
      <c r="P5" s="187"/>
      <c r="Q5" s="187"/>
      <c r="R5" s="187"/>
      <c r="S5" s="187"/>
      <c r="T5" s="187"/>
      <c r="U5" s="187"/>
      <c r="V5" s="187"/>
      <c r="W5" s="187"/>
      <c r="X5" s="187"/>
    </row>
    <row r="6" spans="1:24" ht="16" customHeight="1">
      <c r="A6" s="194"/>
      <c r="B6" s="194"/>
      <c r="C6" s="196"/>
      <c r="D6" s="196"/>
      <c r="E6" s="196"/>
      <c r="F6" s="198"/>
      <c r="G6" s="188" t="s">
        <v>359</v>
      </c>
      <c r="H6" s="188" t="s">
        <v>360</v>
      </c>
      <c r="I6" s="188" t="s">
        <v>361</v>
      </c>
      <c r="J6" s="188" t="s">
        <v>362</v>
      </c>
      <c r="K6" s="188" t="s">
        <v>363</v>
      </c>
      <c r="L6" s="188" t="s">
        <v>364</v>
      </c>
      <c r="M6" s="188" t="s">
        <v>365</v>
      </c>
      <c r="N6" s="190" t="s">
        <v>220</v>
      </c>
      <c r="O6" s="190"/>
      <c r="P6" s="190"/>
      <c r="Q6" s="190"/>
      <c r="R6" s="190"/>
      <c r="S6" s="191" t="s">
        <v>366</v>
      </c>
      <c r="T6" s="191"/>
      <c r="U6" s="191"/>
      <c r="V6" s="191"/>
      <c r="W6" s="191"/>
      <c r="X6" s="191"/>
    </row>
    <row r="7" spans="1:24" ht="51">
      <c r="A7" s="194"/>
      <c r="B7" s="194"/>
      <c r="C7" s="196"/>
      <c r="D7" s="196"/>
      <c r="E7" s="196"/>
      <c r="F7" s="198"/>
      <c r="G7" s="189"/>
      <c r="H7" s="189"/>
      <c r="I7" s="189"/>
      <c r="J7" s="189"/>
      <c r="K7" s="189"/>
      <c r="L7" s="189"/>
      <c r="M7" s="189"/>
      <c r="N7" s="61" t="s">
        <v>353</v>
      </c>
      <c r="O7" s="60" t="s">
        <v>367</v>
      </c>
      <c r="P7" s="60" t="s">
        <v>368</v>
      </c>
      <c r="Q7" s="60" t="s">
        <v>369</v>
      </c>
      <c r="R7" s="60" t="s">
        <v>370</v>
      </c>
      <c r="S7" s="61" t="s">
        <v>353</v>
      </c>
      <c r="T7" s="61" t="s">
        <v>371</v>
      </c>
      <c r="U7" s="61" t="s">
        <v>211</v>
      </c>
      <c r="V7" s="61" t="s">
        <v>217</v>
      </c>
      <c r="W7" s="61" t="s">
        <v>372</v>
      </c>
      <c r="X7" s="61" t="s">
        <v>298</v>
      </c>
    </row>
    <row r="8" spans="1:24">
      <c r="A8" s="62" t="s">
        <v>373</v>
      </c>
      <c r="B8" s="63" t="s">
        <v>374</v>
      </c>
      <c r="C8" s="63" t="s">
        <v>375</v>
      </c>
      <c r="D8" s="62" t="s">
        <v>375</v>
      </c>
      <c r="E8" s="62" t="s">
        <v>375</v>
      </c>
      <c r="F8" s="199"/>
      <c r="G8" s="62" t="s">
        <v>375</v>
      </c>
      <c r="H8" s="62" t="s">
        <v>375</v>
      </c>
      <c r="I8" s="62" t="s">
        <v>375</v>
      </c>
      <c r="J8" s="62" t="s">
        <v>375</v>
      </c>
      <c r="K8" s="62" t="s">
        <v>375</v>
      </c>
      <c r="L8" s="62" t="s">
        <v>375</v>
      </c>
      <c r="M8" s="62" t="s">
        <v>375</v>
      </c>
      <c r="N8" s="62" t="s">
        <v>375</v>
      </c>
      <c r="O8" s="62" t="s">
        <v>375</v>
      </c>
      <c r="P8" s="62" t="s">
        <v>375</v>
      </c>
      <c r="Q8" s="62" t="s">
        <v>375</v>
      </c>
      <c r="R8" s="62" t="s">
        <v>375</v>
      </c>
      <c r="S8" s="62" t="s">
        <v>375</v>
      </c>
      <c r="T8" s="62" t="s">
        <v>375</v>
      </c>
      <c r="U8" s="62" t="s">
        <v>375</v>
      </c>
      <c r="V8" s="62" t="s">
        <v>375</v>
      </c>
      <c r="W8" s="62" t="s">
        <v>375</v>
      </c>
      <c r="X8" s="62" t="s">
        <v>375</v>
      </c>
    </row>
    <row r="9" spans="1:24">
      <c r="A9" s="64" t="s">
        <v>376</v>
      </c>
      <c r="B9" s="52" t="s">
        <v>354</v>
      </c>
      <c r="C9" s="66">
        <v>65176</v>
      </c>
      <c r="D9" s="66">
        <v>55777</v>
      </c>
      <c r="E9" s="66">
        <v>9382</v>
      </c>
      <c r="F9" s="67">
        <v>0.14394869299999999</v>
      </c>
      <c r="G9" s="66">
        <v>3705</v>
      </c>
      <c r="H9" s="66">
        <v>1686</v>
      </c>
      <c r="I9" s="66">
        <v>1444</v>
      </c>
      <c r="J9" s="66">
        <v>474</v>
      </c>
      <c r="K9" s="66">
        <v>101</v>
      </c>
      <c r="L9" s="66">
        <v>5677</v>
      </c>
      <c r="M9" s="66">
        <v>358</v>
      </c>
      <c r="N9" s="66">
        <v>2942</v>
      </c>
      <c r="O9" s="66">
        <v>398</v>
      </c>
      <c r="P9" s="66">
        <v>331</v>
      </c>
      <c r="Q9" s="66">
        <v>1826</v>
      </c>
      <c r="R9" s="66">
        <v>388</v>
      </c>
      <c r="S9" s="66">
        <v>2376</v>
      </c>
      <c r="T9" s="66">
        <v>1271</v>
      </c>
      <c r="U9" s="66">
        <v>153</v>
      </c>
      <c r="V9" s="66">
        <v>294</v>
      </c>
      <c r="W9" s="66">
        <v>444</v>
      </c>
      <c r="X9" s="66">
        <v>214</v>
      </c>
    </row>
    <row r="10" spans="1:24">
      <c r="A10" s="64" t="s">
        <v>377</v>
      </c>
      <c r="B10" s="52" t="s">
        <v>378</v>
      </c>
      <c r="C10" s="66">
        <v>54932</v>
      </c>
      <c r="D10" s="66">
        <v>46342</v>
      </c>
      <c r="E10" s="66">
        <v>8575</v>
      </c>
      <c r="F10" s="67">
        <v>0.15610209</v>
      </c>
      <c r="G10" s="66">
        <v>3286</v>
      </c>
      <c r="H10" s="66">
        <v>1499</v>
      </c>
      <c r="I10" s="66">
        <v>1245</v>
      </c>
      <c r="J10" s="66">
        <v>453</v>
      </c>
      <c r="K10" s="66">
        <v>89</v>
      </c>
      <c r="L10" s="66">
        <v>5289</v>
      </c>
      <c r="M10" s="66">
        <v>333</v>
      </c>
      <c r="N10" s="66">
        <v>2736</v>
      </c>
      <c r="O10" s="66">
        <v>362</v>
      </c>
      <c r="P10" s="66">
        <v>291</v>
      </c>
      <c r="Q10" s="66">
        <v>1740</v>
      </c>
      <c r="R10" s="66">
        <v>343</v>
      </c>
      <c r="S10" s="66">
        <v>2220</v>
      </c>
      <c r="T10" s="66">
        <v>1207</v>
      </c>
      <c r="U10" s="66">
        <v>142</v>
      </c>
      <c r="V10" s="66">
        <v>256</v>
      </c>
      <c r="W10" s="66">
        <v>424</v>
      </c>
      <c r="X10" s="66">
        <v>190</v>
      </c>
    </row>
    <row r="11" spans="1:24">
      <c r="A11" s="54" t="s">
        <v>379</v>
      </c>
      <c r="B11" s="54" t="s">
        <v>325</v>
      </c>
      <c r="C11" s="68">
        <v>2611</v>
      </c>
      <c r="D11" s="68">
        <v>2450</v>
      </c>
      <c r="E11" s="68">
        <v>161</v>
      </c>
      <c r="F11" s="69">
        <v>6.1662198000000001E-2</v>
      </c>
      <c r="G11" s="68">
        <v>60</v>
      </c>
      <c r="H11" s="68">
        <v>26</v>
      </c>
      <c r="I11" s="68">
        <v>23</v>
      </c>
      <c r="J11" s="68">
        <v>9</v>
      </c>
      <c r="K11" s="68">
        <v>2</v>
      </c>
      <c r="L11" s="68">
        <v>101</v>
      </c>
      <c r="M11" s="68">
        <v>5</v>
      </c>
      <c r="N11" s="68">
        <v>56</v>
      </c>
      <c r="O11" s="68">
        <v>13</v>
      </c>
      <c r="P11" s="68">
        <v>8</v>
      </c>
      <c r="Q11" s="68">
        <v>27</v>
      </c>
      <c r="R11" s="68">
        <v>8</v>
      </c>
      <c r="S11" s="68">
        <v>40</v>
      </c>
      <c r="T11" s="68">
        <v>21</v>
      </c>
      <c r="U11" s="68">
        <v>6</v>
      </c>
      <c r="V11" s="68">
        <v>8</v>
      </c>
      <c r="W11" s="68">
        <v>2</v>
      </c>
      <c r="X11" s="68">
        <v>4</v>
      </c>
    </row>
    <row r="12" spans="1:24">
      <c r="A12" s="54" t="s">
        <v>380</v>
      </c>
      <c r="B12" s="54" t="s">
        <v>327</v>
      </c>
      <c r="C12" s="68">
        <v>7134</v>
      </c>
      <c r="D12" s="68">
        <v>6456</v>
      </c>
      <c r="E12" s="68">
        <v>677</v>
      </c>
      <c r="F12" s="69">
        <v>9.4897673000000002E-2</v>
      </c>
      <c r="G12" s="68">
        <v>276</v>
      </c>
      <c r="H12" s="68">
        <v>127</v>
      </c>
      <c r="I12" s="68">
        <v>121</v>
      </c>
      <c r="J12" s="68">
        <v>23</v>
      </c>
      <c r="K12" s="68">
        <v>5</v>
      </c>
      <c r="L12" s="68">
        <v>401</v>
      </c>
      <c r="M12" s="68">
        <v>15</v>
      </c>
      <c r="N12" s="68">
        <v>233</v>
      </c>
      <c r="O12" s="68">
        <v>32</v>
      </c>
      <c r="P12" s="68">
        <v>27</v>
      </c>
      <c r="Q12" s="68">
        <v>151</v>
      </c>
      <c r="R12" s="68">
        <v>23</v>
      </c>
      <c r="S12" s="68">
        <v>152</v>
      </c>
      <c r="T12" s="68">
        <v>92</v>
      </c>
      <c r="U12" s="68">
        <v>19</v>
      </c>
      <c r="V12" s="68">
        <v>16</v>
      </c>
      <c r="W12" s="68">
        <v>18</v>
      </c>
      <c r="X12" s="68">
        <v>8</v>
      </c>
    </row>
    <row r="13" spans="1:24">
      <c r="A13" s="54" t="s">
        <v>381</v>
      </c>
      <c r="B13" s="54" t="s">
        <v>382</v>
      </c>
      <c r="C13" s="68">
        <v>5375</v>
      </c>
      <c r="D13" s="68">
        <v>4839</v>
      </c>
      <c r="E13" s="68">
        <v>535</v>
      </c>
      <c r="F13" s="69">
        <v>9.9534884000000004E-2</v>
      </c>
      <c r="G13" s="68">
        <v>236</v>
      </c>
      <c r="H13" s="68">
        <v>70</v>
      </c>
      <c r="I13" s="68">
        <v>132</v>
      </c>
      <c r="J13" s="68">
        <v>30</v>
      </c>
      <c r="K13" s="68">
        <v>4</v>
      </c>
      <c r="L13" s="68">
        <v>299</v>
      </c>
      <c r="M13" s="68">
        <v>10</v>
      </c>
      <c r="N13" s="68">
        <v>187</v>
      </c>
      <c r="O13" s="68">
        <v>31</v>
      </c>
      <c r="P13" s="68">
        <v>14</v>
      </c>
      <c r="Q13" s="68">
        <v>121</v>
      </c>
      <c r="R13" s="68">
        <v>20</v>
      </c>
      <c r="S13" s="68">
        <v>102</v>
      </c>
      <c r="T13" s="68">
        <v>56</v>
      </c>
      <c r="U13" s="68">
        <v>10</v>
      </c>
      <c r="V13" s="68">
        <v>14</v>
      </c>
      <c r="W13" s="68">
        <v>14</v>
      </c>
      <c r="X13" s="68">
        <v>8</v>
      </c>
    </row>
    <row r="14" spans="1:24">
      <c r="A14" s="54" t="s">
        <v>383</v>
      </c>
      <c r="B14" s="54" t="s">
        <v>331</v>
      </c>
      <c r="C14" s="68">
        <v>4673</v>
      </c>
      <c r="D14" s="68">
        <v>4072</v>
      </c>
      <c r="E14" s="68">
        <v>599</v>
      </c>
      <c r="F14" s="69">
        <v>0.12818318000000001</v>
      </c>
      <c r="G14" s="68">
        <v>273</v>
      </c>
      <c r="H14" s="68">
        <v>89</v>
      </c>
      <c r="I14" s="68">
        <v>149</v>
      </c>
      <c r="J14" s="68">
        <v>32</v>
      </c>
      <c r="K14" s="68">
        <v>3</v>
      </c>
      <c r="L14" s="68">
        <v>326</v>
      </c>
      <c r="M14" s="68">
        <v>11</v>
      </c>
      <c r="N14" s="68">
        <v>183</v>
      </c>
      <c r="O14" s="68">
        <v>18</v>
      </c>
      <c r="P14" s="68">
        <v>24</v>
      </c>
      <c r="Q14" s="68">
        <v>120</v>
      </c>
      <c r="R14" s="68">
        <v>21</v>
      </c>
      <c r="S14" s="68">
        <v>132</v>
      </c>
      <c r="T14" s="68">
        <v>91</v>
      </c>
      <c r="U14" s="68">
        <v>8</v>
      </c>
      <c r="V14" s="68">
        <v>9</v>
      </c>
      <c r="W14" s="68">
        <v>17</v>
      </c>
      <c r="X14" s="68">
        <v>7</v>
      </c>
    </row>
    <row r="15" spans="1:24">
      <c r="A15" s="54" t="s">
        <v>384</v>
      </c>
      <c r="B15" s="54" t="s">
        <v>333</v>
      </c>
      <c r="C15" s="68">
        <v>5751</v>
      </c>
      <c r="D15" s="68">
        <v>4965</v>
      </c>
      <c r="E15" s="68">
        <v>784</v>
      </c>
      <c r="F15" s="69">
        <v>0.13632411799999999</v>
      </c>
      <c r="G15" s="68">
        <v>292</v>
      </c>
      <c r="H15" s="68">
        <v>116</v>
      </c>
      <c r="I15" s="68">
        <v>129</v>
      </c>
      <c r="J15" s="68">
        <v>43</v>
      </c>
      <c r="K15" s="68">
        <v>4</v>
      </c>
      <c r="L15" s="68">
        <v>492</v>
      </c>
      <c r="M15" s="68">
        <v>14</v>
      </c>
      <c r="N15" s="68">
        <v>332</v>
      </c>
      <c r="O15" s="68">
        <v>38</v>
      </c>
      <c r="P15" s="68">
        <v>26</v>
      </c>
      <c r="Q15" s="68">
        <v>250</v>
      </c>
      <c r="R15" s="68">
        <v>17</v>
      </c>
      <c r="S15" s="68">
        <v>146</v>
      </c>
      <c r="T15" s="68">
        <v>87</v>
      </c>
      <c r="U15" s="68">
        <v>7</v>
      </c>
      <c r="V15" s="68">
        <v>8</v>
      </c>
      <c r="W15" s="68">
        <v>35</v>
      </c>
      <c r="X15" s="68">
        <v>10</v>
      </c>
    </row>
    <row r="16" spans="1:24">
      <c r="A16" s="54" t="s">
        <v>385</v>
      </c>
      <c r="B16" s="54" t="s">
        <v>335</v>
      </c>
      <c r="C16" s="68">
        <v>6102</v>
      </c>
      <c r="D16" s="68">
        <v>5361</v>
      </c>
      <c r="E16" s="68">
        <v>741</v>
      </c>
      <c r="F16" s="69">
        <v>0.12143559499999999</v>
      </c>
      <c r="G16" s="68">
        <v>331</v>
      </c>
      <c r="H16" s="68">
        <v>134</v>
      </c>
      <c r="I16" s="68">
        <v>139</v>
      </c>
      <c r="J16" s="68">
        <v>49</v>
      </c>
      <c r="K16" s="68">
        <v>9</v>
      </c>
      <c r="L16" s="68">
        <v>410</v>
      </c>
      <c r="M16" s="68">
        <v>23</v>
      </c>
      <c r="N16" s="68">
        <v>207</v>
      </c>
      <c r="O16" s="68">
        <v>17</v>
      </c>
      <c r="P16" s="68">
        <v>25</v>
      </c>
      <c r="Q16" s="68">
        <v>125</v>
      </c>
      <c r="R16" s="68">
        <v>39</v>
      </c>
      <c r="S16" s="68">
        <v>180</v>
      </c>
      <c r="T16" s="68">
        <v>100</v>
      </c>
      <c r="U16" s="68">
        <v>7</v>
      </c>
      <c r="V16" s="68">
        <v>27</v>
      </c>
      <c r="W16" s="68">
        <v>34</v>
      </c>
      <c r="X16" s="68">
        <v>12</v>
      </c>
    </row>
    <row r="17" spans="1:24">
      <c r="A17" s="54" t="s">
        <v>386</v>
      </c>
      <c r="B17" s="54" t="s">
        <v>337</v>
      </c>
      <c r="C17" s="68">
        <v>8888</v>
      </c>
      <c r="D17" s="68">
        <v>5529</v>
      </c>
      <c r="E17" s="68">
        <v>3354</v>
      </c>
      <c r="F17" s="69">
        <v>0.37736273599999998</v>
      </c>
      <c r="G17" s="68">
        <v>1066</v>
      </c>
      <c r="H17" s="68">
        <v>542</v>
      </c>
      <c r="I17" s="68">
        <v>301</v>
      </c>
      <c r="J17" s="68">
        <v>191</v>
      </c>
      <c r="K17" s="68">
        <v>33</v>
      </c>
      <c r="L17" s="68">
        <v>2288</v>
      </c>
      <c r="M17" s="68">
        <v>195</v>
      </c>
      <c r="N17" s="68">
        <v>1090</v>
      </c>
      <c r="O17" s="68">
        <v>160</v>
      </c>
      <c r="P17" s="68">
        <v>110</v>
      </c>
      <c r="Q17" s="68">
        <v>692</v>
      </c>
      <c r="R17" s="68">
        <v>127</v>
      </c>
      <c r="S17" s="68">
        <v>1003</v>
      </c>
      <c r="T17" s="68">
        <v>530</v>
      </c>
      <c r="U17" s="68">
        <v>60</v>
      </c>
      <c r="V17" s="68">
        <v>99</v>
      </c>
      <c r="W17" s="68">
        <v>227</v>
      </c>
      <c r="X17" s="68">
        <v>88</v>
      </c>
    </row>
    <row r="18" spans="1:24">
      <c r="A18" s="54" t="s">
        <v>387</v>
      </c>
      <c r="B18" s="54" t="s">
        <v>339</v>
      </c>
      <c r="C18" s="68">
        <v>8951</v>
      </c>
      <c r="D18" s="68">
        <v>7736</v>
      </c>
      <c r="E18" s="68">
        <v>1211</v>
      </c>
      <c r="F18" s="69">
        <v>0.135292146</v>
      </c>
      <c r="G18" s="68">
        <v>509</v>
      </c>
      <c r="H18" s="68">
        <v>273</v>
      </c>
      <c r="I18" s="68">
        <v>166</v>
      </c>
      <c r="J18" s="68">
        <v>50</v>
      </c>
      <c r="K18" s="68">
        <v>20</v>
      </c>
      <c r="L18" s="68">
        <v>702</v>
      </c>
      <c r="M18" s="68">
        <v>42</v>
      </c>
      <c r="N18" s="68">
        <v>330</v>
      </c>
      <c r="O18" s="68">
        <v>39</v>
      </c>
      <c r="P18" s="68">
        <v>38</v>
      </c>
      <c r="Q18" s="68">
        <v>202</v>
      </c>
      <c r="R18" s="68">
        <v>51</v>
      </c>
      <c r="S18" s="68">
        <v>330</v>
      </c>
      <c r="T18" s="68">
        <v>171</v>
      </c>
      <c r="U18" s="68">
        <v>20</v>
      </c>
      <c r="V18" s="68">
        <v>52</v>
      </c>
      <c r="W18" s="68">
        <v>52</v>
      </c>
      <c r="X18" s="68">
        <v>35</v>
      </c>
    </row>
    <row r="19" spans="1:24">
      <c r="A19" s="54" t="s">
        <v>388</v>
      </c>
      <c r="B19" s="54" t="s">
        <v>341</v>
      </c>
      <c r="C19" s="68">
        <v>5448</v>
      </c>
      <c r="D19" s="68">
        <v>4934</v>
      </c>
      <c r="E19" s="68">
        <v>513</v>
      </c>
      <c r="F19" s="69">
        <v>9.4162995999999999E-2</v>
      </c>
      <c r="G19" s="68">
        <v>243</v>
      </c>
      <c r="H19" s="68">
        <v>122</v>
      </c>
      <c r="I19" s="68">
        <v>85</v>
      </c>
      <c r="J19" s="68">
        <v>28</v>
      </c>
      <c r="K19" s="68">
        <v>8</v>
      </c>
      <c r="L19" s="68">
        <v>270</v>
      </c>
      <c r="M19" s="68">
        <v>17</v>
      </c>
      <c r="N19" s="68">
        <v>118</v>
      </c>
      <c r="O19" s="68">
        <v>14</v>
      </c>
      <c r="P19" s="68">
        <v>18</v>
      </c>
      <c r="Q19" s="68">
        <v>51</v>
      </c>
      <c r="R19" s="68">
        <v>35</v>
      </c>
      <c r="S19" s="68">
        <v>135</v>
      </c>
      <c r="T19" s="68">
        <v>60</v>
      </c>
      <c r="U19" s="68">
        <v>6</v>
      </c>
      <c r="V19" s="68">
        <v>25</v>
      </c>
      <c r="W19" s="68">
        <v>25</v>
      </c>
      <c r="X19" s="68">
        <v>18</v>
      </c>
    </row>
    <row r="20" spans="1:24">
      <c r="A20" s="70" t="s">
        <v>389</v>
      </c>
      <c r="B20" s="54" t="s">
        <v>343</v>
      </c>
      <c r="C20" s="68">
        <v>3081</v>
      </c>
      <c r="D20" s="68">
        <v>2887</v>
      </c>
      <c r="E20" s="68">
        <v>193</v>
      </c>
      <c r="F20" s="69">
        <v>6.2641999000000004E-2</v>
      </c>
      <c r="G20" s="68">
        <v>90</v>
      </c>
      <c r="H20" s="68">
        <v>44</v>
      </c>
      <c r="I20" s="68">
        <v>36</v>
      </c>
      <c r="J20" s="68">
        <v>5</v>
      </c>
      <c r="K20" s="68">
        <v>5</v>
      </c>
      <c r="L20" s="68">
        <v>103</v>
      </c>
      <c r="M20" s="68">
        <v>5</v>
      </c>
      <c r="N20" s="68">
        <v>60</v>
      </c>
      <c r="O20" s="68">
        <v>11</v>
      </c>
      <c r="P20" s="68">
        <v>13</v>
      </c>
      <c r="Q20" s="68">
        <v>24</v>
      </c>
      <c r="R20" s="68">
        <v>12</v>
      </c>
      <c r="S20" s="68">
        <v>38</v>
      </c>
      <c r="T20" s="68">
        <v>18</v>
      </c>
      <c r="U20" s="68">
        <v>5</v>
      </c>
      <c r="V20" s="68">
        <v>6</v>
      </c>
      <c r="W20" s="68">
        <v>3</v>
      </c>
      <c r="X20" s="68">
        <v>6</v>
      </c>
    </row>
    <row r="21" spans="1:24">
      <c r="A21" s="70" t="s">
        <v>390</v>
      </c>
      <c r="B21" s="54" t="s">
        <v>345</v>
      </c>
      <c r="C21" s="68">
        <v>5311</v>
      </c>
      <c r="D21" s="68">
        <v>4834</v>
      </c>
      <c r="E21" s="68">
        <v>477</v>
      </c>
      <c r="F21" s="69">
        <v>8.9813593999999997E-2</v>
      </c>
      <c r="G21" s="68">
        <v>239</v>
      </c>
      <c r="H21" s="68">
        <v>107</v>
      </c>
      <c r="I21" s="68">
        <v>113</v>
      </c>
      <c r="J21" s="68">
        <v>13</v>
      </c>
      <c r="K21" s="68">
        <v>6</v>
      </c>
      <c r="L21" s="68">
        <v>238</v>
      </c>
      <c r="M21" s="68">
        <v>16</v>
      </c>
      <c r="N21" s="68">
        <v>120</v>
      </c>
      <c r="O21" s="68">
        <v>23</v>
      </c>
      <c r="P21" s="68">
        <v>21</v>
      </c>
      <c r="Q21" s="68">
        <v>57</v>
      </c>
      <c r="R21" s="68">
        <v>18</v>
      </c>
      <c r="S21" s="68">
        <v>103</v>
      </c>
      <c r="T21" s="68">
        <v>42</v>
      </c>
      <c r="U21" s="68">
        <v>5</v>
      </c>
      <c r="V21" s="68">
        <v>26</v>
      </c>
      <c r="W21" s="68">
        <v>15</v>
      </c>
      <c r="X21" s="68">
        <v>15</v>
      </c>
    </row>
    <row r="22" spans="1:24">
      <c r="A22" s="70" t="s">
        <v>391</v>
      </c>
      <c r="B22" s="54" t="s">
        <v>347</v>
      </c>
      <c r="C22" s="68">
        <v>1852</v>
      </c>
      <c r="D22" s="68">
        <v>1714</v>
      </c>
      <c r="E22" s="68">
        <v>138</v>
      </c>
      <c r="F22" s="69">
        <v>7.4514039000000004E-2</v>
      </c>
      <c r="G22" s="68">
        <v>90</v>
      </c>
      <c r="H22" s="68">
        <v>36</v>
      </c>
      <c r="I22" s="68">
        <v>51</v>
      </c>
      <c r="J22" s="68">
        <v>3</v>
      </c>
      <c r="K22" s="68" t="s">
        <v>392</v>
      </c>
      <c r="L22" s="68">
        <v>47</v>
      </c>
      <c r="M22" s="68">
        <v>4</v>
      </c>
      <c r="N22" s="68">
        <v>26</v>
      </c>
      <c r="O22" s="68" t="s">
        <v>392</v>
      </c>
      <c r="P22" s="68">
        <v>6</v>
      </c>
      <c r="Q22" s="68">
        <v>4</v>
      </c>
      <c r="R22" s="68">
        <v>15</v>
      </c>
      <c r="S22" s="68">
        <v>17</v>
      </c>
      <c r="T22" s="68">
        <v>3</v>
      </c>
      <c r="U22" s="68">
        <v>1</v>
      </c>
      <c r="V22" s="68">
        <v>7</v>
      </c>
      <c r="W22" s="68">
        <v>2</v>
      </c>
      <c r="X22" s="68">
        <v>4</v>
      </c>
    </row>
    <row r="23" spans="1:24">
      <c r="A23" s="54"/>
      <c r="B23" s="54"/>
      <c r="C23" s="54"/>
      <c r="D23" s="71"/>
      <c r="E23" s="71"/>
      <c r="F23" s="71"/>
      <c r="G23" s="71"/>
      <c r="H23" s="71"/>
      <c r="I23" s="54"/>
      <c r="J23" s="54"/>
      <c r="K23" s="54"/>
      <c r="L23" s="54"/>
      <c r="M23" s="54"/>
      <c r="N23" s="54"/>
      <c r="O23" s="54"/>
      <c r="P23" s="54"/>
      <c r="Q23" s="54"/>
      <c r="R23" s="54"/>
      <c r="S23" s="54"/>
      <c r="T23" s="54"/>
      <c r="U23" s="54"/>
      <c r="V23" s="54"/>
      <c r="W23" s="54"/>
      <c r="X23" s="54"/>
    </row>
    <row r="24" spans="1:24">
      <c r="A24" s="184" t="s">
        <v>393</v>
      </c>
      <c r="B24" s="184"/>
      <c r="C24" s="184"/>
      <c r="D24" s="184"/>
      <c r="E24" s="184"/>
      <c r="F24" s="184"/>
      <c r="G24" s="184"/>
      <c r="H24" s="184"/>
      <c r="I24" s="184"/>
      <c r="J24" s="184"/>
      <c r="K24" s="184"/>
      <c r="L24" s="184"/>
      <c r="M24" s="184"/>
      <c r="N24" s="184"/>
      <c r="O24" s="184"/>
      <c r="P24" s="184"/>
      <c r="Q24" s="184"/>
      <c r="R24" s="184"/>
      <c r="S24" s="184"/>
      <c r="T24" s="184"/>
      <c r="U24" s="184"/>
      <c r="V24" s="184"/>
      <c r="W24" s="184"/>
      <c r="X24" s="184"/>
    </row>
    <row r="25" spans="1:24">
      <c r="A25" s="73"/>
      <c r="B25" s="54"/>
      <c r="C25" s="73"/>
      <c r="D25" s="54"/>
      <c r="E25" s="74"/>
      <c r="F25" s="74"/>
      <c r="G25" s="74"/>
      <c r="H25" s="74"/>
      <c r="I25" s="74"/>
      <c r="J25" s="75"/>
      <c r="K25" s="75"/>
      <c r="L25" s="54"/>
      <c r="M25" s="54"/>
      <c r="N25" s="54"/>
      <c r="O25" s="54"/>
      <c r="P25" s="54"/>
      <c r="Q25" s="54"/>
      <c r="R25" s="54"/>
      <c r="S25" s="54"/>
      <c r="T25" s="54"/>
      <c r="U25" s="54"/>
      <c r="V25" s="54"/>
      <c r="W25" s="54"/>
      <c r="X25" s="54"/>
    </row>
    <row r="26" spans="1:24">
      <c r="A26" s="184" t="s">
        <v>394</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row>
    <row r="27" spans="1:24">
      <c r="A27" s="184" t="s">
        <v>395</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row>
    <row r="28" spans="1:24">
      <c r="A28" s="184" t="s">
        <v>396</v>
      </c>
      <c r="B28" s="184"/>
      <c r="C28" s="184"/>
      <c r="D28" s="184"/>
      <c r="E28" s="184"/>
      <c r="F28" s="184"/>
      <c r="G28" s="184"/>
      <c r="H28" s="184"/>
      <c r="I28" s="184"/>
      <c r="J28" s="184"/>
      <c r="K28" s="184"/>
      <c r="L28" s="184"/>
      <c r="M28" s="184"/>
      <c r="N28" s="184"/>
      <c r="O28" s="184"/>
      <c r="P28" s="184"/>
      <c r="Q28" s="184"/>
      <c r="R28" s="184"/>
      <c r="S28" s="184"/>
      <c r="T28" s="184"/>
      <c r="U28" s="184"/>
      <c r="V28" s="184"/>
      <c r="W28" s="184"/>
      <c r="X28" s="184"/>
    </row>
    <row r="29" spans="1:24">
      <c r="A29" s="184" t="s">
        <v>397</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row>
    <row r="30" spans="1:24">
      <c r="A30" s="184" t="s">
        <v>398</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row>
    <row r="31" spans="1:24">
      <c r="A31" s="184" t="s">
        <v>399</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row>
    <row r="32" spans="1:24">
      <c r="A32" s="55"/>
      <c r="B32" s="54"/>
      <c r="C32" s="55"/>
      <c r="D32" s="54"/>
      <c r="E32" s="54"/>
      <c r="F32" s="76"/>
      <c r="G32" s="55"/>
      <c r="H32" s="55"/>
      <c r="I32" s="55"/>
      <c r="J32" s="55"/>
      <c r="K32" s="55"/>
      <c r="L32" s="55"/>
      <c r="M32" s="55"/>
      <c r="N32" s="55"/>
      <c r="O32" s="55"/>
      <c r="P32" s="55"/>
      <c r="Q32" s="55"/>
      <c r="R32" s="55"/>
      <c r="S32" s="55"/>
      <c r="T32" s="55"/>
      <c r="U32" s="55"/>
      <c r="V32" s="55"/>
      <c r="W32" s="55"/>
      <c r="X32" s="55"/>
    </row>
    <row r="33" spans="1:24">
      <c r="A33" s="54" t="s">
        <v>400</v>
      </c>
      <c r="B33" s="54"/>
      <c r="C33" s="54"/>
      <c r="D33" s="54"/>
      <c r="E33" s="54"/>
      <c r="F33" s="77"/>
      <c r="G33" s="54"/>
      <c r="H33" s="77"/>
      <c r="I33" s="54"/>
      <c r="J33" s="54"/>
      <c r="K33" s="54"/>
      <c r="L33" s="54"/>
      <c r="M33" s="54"/>
      <c r="N33" s="54"/>
      <c r="O33" s="54"/>
      <c r="P33" s="54"/>
      <c r="Q33" s="54"/>
      <c r="R33" s="54"/>
      <c r="S33" s="54"/>
      <c r="T33" s="54"/>
      <c r="U33" s="54"/>
      <c r="V33" s="54"/>
      <c r="W33" s="54"/>
      <c r="X33" s="54"/>
    </row>
    <row r="34" spans="1:24">
      <c r="A34" s="54"/>
      <c r="B34" s="54"/>
      <c r="C34" s="54"/>
      <c r="D34" s="54"/>
      <c r="E34" s="54"/>
      <c r="F34" s="77"/>
      <c r="G34" s="54"/>
      <c r="H34" s="77"/>
      <c r="I34" s="54"/>
      <c r="J34" s="54"/>
      <c r="K34" s="54"/>
      <c r="L34" s="54"/>
      <c r="M34" s="54"/>
      <c r="N34" s="54"/>
      <c r="O34" s="54"/>
      <c r="P34" s="54"/>
      <c r="Q34" s="54"/>
      <c r="R34" s="54"/>
      <c r="S34" s="54"/>
      <c r="T34" s="54"/>
      <c r="U34" s="54"/>
      <c r="V34" s="54"/>
      <c r="W34" s="54"/>
      <c r="X34" s="54"/>
    </row>
    <row r="35" spans="1:24" ht="22" customHeight="1">
      <c r="A35" s="185" t="s">
        <v>401</v>
      </c>
      <c r="B35" s="185"/>
      <c r="C35" s="185"/>
      <c r="D35" s="185"/>
      <c r="E35" s="185"/>
      <c r="F35" s="185"/>
      <c r="G35" s="185"/>
      <c r="H35" s="185"/>
      <c r="I35" s="185"/>
      <c r="J35" s="185"/>
      <c r="K35" s="185"/>
      <c r="L35" s="185"/>
      <c r="M35" s="185"/>
      <c r="N35" s="185"/>
      <c r="O35" s="185"/>
      <c r="P35" s="185"/>
      <c r="Q35" s="185"/>
      <c r="R35" s="185"/>
      <c r="S35" s="185"/>
      <c r="T35" s="185"/>
      <c r="U35" s="185"/>
      <c r="V35" s="185"/>
      <c r="W35" s="185"/>
      <c r="X35" s="185"/>
    </row>
    <row r="36" spans="1:24" ht="16" customHeight="1">
      <c r="A36" s="186" t="s">
        <v>402</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row>
    <row r="37" spans="1:24">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c r="A38" s="184" t="s">
        <v>403</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row>
    <row r="39" spans="1:24">
      <c r="A39" s="184" t="s">
        <v>404</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row>
    <row r="40" spans="1:24">
      <c r="A40" s="184" t="s">
        <v>405</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row>
    <row r="41" spans="1:24">
      <c r="A41" s="184" t="s">
        <v>406</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row>
    <row r="42" spans="1:24">
      <c r="A42" s="54"/>
      <c r="B42" s="54"/>
      <c r="C42" s="54"/>
      <c r="D42" s="54"/>
      <c r="E42" s="54"/>
      <c r="F42" s="77"/>
      <c r="G42" s="54"/>
      <c r="H42" s="77"/>
      <c r="I42" s="54"/>
      <c r="J42" s="54"/>
      <c r="K42" s="54"/>
      <c r="L42" s="54"/>
      <c r="M42" s="54"/>
      <c r="N42" s="54"/>
      <c r="O42" s="54"/>
      <c r="P42" s="54"/>
      <c r="Q42" s="54"/>
      <c r="R42" s="54"/>
      <c r="S42" s="54"/>
      <c r="T42" s="54"/>
      <c r="U42" s="54"/>
      <c r="V42" s="54"/>
      <c r="W42" s="54"/>
      <c r="X42" s="54"/>
    </row>
    <row r="43" spans="1:24">
      <c r="A43" s="184" t="s">
        <v>407</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row>
    <row r="44" spans="1:24">
      <c r="A44" s="54"/>
      <c r="B44" s="72"/>
      <c r="C44" s="78"/>
      <c r="D44" s="78"/>
      <c r="E44" s="78"/>
      <c r="F44" s="78"/>
      <c r="G44" s="78"/>
      <c r="H44" s="78"/>
      <c r="I44" s="78"/>
      <c r="J44" s="54"/>
      <c r="K44" s="54"/>
      <c r="L44" s="54"/>
      <c r="M44" s="54"/>
      <c r="N44" s="54"/>
      <c r="O44" s="54"/>
      <c r="P44" s="54"/>
      <c r="Q44" s="54"/>
      <c r="R44" s="54"/>
      <c r="S44" s="54"/>
      <c r="T44" s="54"/>
      <c r="U44" s="54"/>
      <c r="V44" s="54"/>
      <c r="W44" s="54"/>
      <c r="X44" s="54"/>
    </row>
    <row r="45" spans="1:24">
      <c r="A45" s="183" t="s">
        <v>408</v>
      </c>
      <c r="B45" s="183"/>
      <c r="C45" s="183"/>
      <c r="D45" s="183"/>
      <c r="E45" s="183"/>
      <c r="F45" s="183"/>
      <c r="G45" s="183"/>
      <c r="H45" s="183"/>
      <c r="I45" s="183"/>
      <c r="J45" s="183"/>
      <c r="K45" s="183"/>
      <c r="L45" s="183"/>
      <c r="M45" s="183"/>
      <c r="N45" s="183"/>
      <c r="O45" s="183"/>
      <c r="P45" s="183"/>
      <c r="Q45" s="183"/>
      <c r="R45" s="183"/>
      <c r="S45" s="183"/>
      <c r="T45" s="183"/>
      <c r="U45" s="183"/>
      <c r="V45" s="55"/>
      <c r="W45" s="55"/>
      <c r="X45" s="55"/>
    </row>
    <row r="46" spans="1:24">
      <c r="A46" s="72"/>
      <c r="B46" s="72"/>
      <c r="C46" s="72"/>
      <c r="D46" s="72"/>
      <c r="E46" s="72"/>
      <c r="F46" s="72"/>
      <c r="G46" s="72"/>
      <c r="H46" s="72"/>
      <c r="I46" s="72"/>
      <c r="J46" s="72"/>
      <c r="K46" s="59"/>
      <c r="L46" s="59"/>
      <c r="M46" s="59"/>
      <c r="N46" s="55"/>
      <c r="O46" s="55"/>
      <c r="P46" s="55"/>
      <c r="Q46" s="55"/>
      <c r="R46" s="55"/>
      <c r="S46" s="55"/>
      <c r="T46" s="55"/>
      <c r="U46" s="55"/>
      <c r="V46" s="55"/>
      <c r="W46" s="55"/>
      <c r="X46" s="55"/>
    </row>
    <row r="47" spans="1:24">
      <c r="A47" s="183" t="s">
        <v>409</v>
      </c>
      <c r="B47" s="183"/>
      <c r="C47" s="183"/>
      <c r="D47" s="183"/>
      <c r="E47" s="183"/>
      <c r="F47" s="183"/>
      <c r="G47" s="183"/>
      <c r="H47" s="183"/>
      <c r="I47" s="183"/>
      <c r="J47" s="183"/>
      <c r="K47" s="183"/>
      <c r="L47" s="183"/>
      <c r="M47" s="183"/>
      <c r="N47" s="183"/>
      <c r="O47" s="183"/>
      <c r="P47" s="183"/>
      <c r="Q47" s="183"/>
      <c r="R47" s="183"/>
      <c r="S47" s="183"/>
      <c r="T47" s="183"/>
      <c r="U47" s="183"/>
      <c r="V47" s="55"/>
      <c r="W47" s="55"/>
      <c r="X47" s="55"/>
    </row>
    <row r="48" spans="1:24">
      <c r="A48" s="54"/>
      <c r="B48" s="54"/>
      <c r="C48" s="54"/>
      <c r="D48" s="54"/>
      <c r="E48" s="54"/>
      <c r="F48" s="77"/>
      <c r="G48" s="54"/>
      <c r="H48" s="77"/>
      <c r="I48" s="54"/>
      <c r="J48" s="54"/>
      <c r="K48" s="77"/>
      <c r="L48" s="77"/>
      <c r="M48" s="54"/>
      <c r="N48" s="55"/>
      <c r="O48" s="55"/>
      <c r="P48" s="55"/>
      <c r="Q48" s="55"/>
      <c r="R48" s="55"/>
      <c r="S48" s="55"/>
      <c r="T48" s="55"/>
      <c r="U48" s="55"/>
      <c r="V48" s="55"/>
      <c r="W48" s="55"/>
      <c r="X48" s="55"/>
    </row>
    <row r="49" spans="1:24">
      <c r="A49" s="183" t="s">
        <v>410</v>
      </c>
      <c r="B49" s="183"/>
      <c r="C49" s="183"/>
      <c r="D49" s="183"/>
      <c r="E49" s="183"/>
      <c r="F49" s="183"/>
      <c r="G49" s="183"/>
      <c r="H49" s="183"/>
      <c r="I49" s="183"/>
      <c r="J49" s="183"/>
      <c r="K49" s="183"/>
      <c r="L49" s="183"/>
      <c r="M49" s="183"/>
      <c r="N49" s="183"/>
      <c r="O49" s="183"/>
      <c r="P49" s="183"/>
      <c r="Q49" s="183"/>
      <c r="R49" s="183"/>
      <c r="S49" s="183"/>
      <c r="T49" s="183"/>
      <c r="U49" s="183"/>
      <c r="V49" s="55"/>
      <c r="W49" s="55"/>
      <c r="X49" s="55"/>
    </row>
    <row r="50" spans="1:24">
      <c r="A50" s="54"/>
      <c r="B50" s="54"/>
      <c r="C50" s="54"/>
      <c r="D50" s="54"/>
      <c r="E50" s="54"/>
      <c r="F50" s="77"/>
      <c r="G50" s="54"/>
      <c r="H50" s="77"/>
      <c r="I50" s="54"/>
      <c r="J50" s="54"/>
      <c r="K50" s="77"/>
      <c r="L50" s="77"/>
      <c r="M50" s="54"/>
      <c r="N50" s="55"/>
      <c r="O50" s="55"/>
      <c r="P50" s="55"/>
      <c r="Q50" s="55"/>
      <c r="R50" s="55"/>
      <c r="S50" s="55"/>
      <c r="T50" s="55"/>
      <c r="U50" s="55"/>
      <c r="V50" s="55"/>
      <c r="W50" s="55"/>
      <c r="X50" s="55"/>
    </row>
    <row r="51" spans="1:24">
      <c r="A51" s="183" t="s">
        <v>411</v>
      </c>
      <c r="B51" s="183"/>
      <c r="C51" s="183"/>
      <c r="D51" s="183"/>
      <c r="E51" s="183"/>
      <c r="F51" s="183"/>
      <c r="G51" s="183"/>
      <c r="H51" s="183"/>
      <c r="I51" s="183"/>
      <c r="J51" s="183"/>
      <c r="K51" s="183"/>
      <c r="L51" s="183"/>
      <c r="M51" s="183"/>
      <c r="N51" s="183"/>
      <c r="O51" s="183"/>
      <c r="P51" s="183"/>
      <c r="Q51" s="183"/>
      <c r="R51" s="183"/>
      <c r="S51" s="183"/>
      <c r="T51" s="183"/>
      <c r="U51" s="183"/>
      <c r="V51" s="55"/>
      <c r="W51" s="55"/>
      <c r="X51" s="55"/>
    </row>
    <row r="52" spans="1:24">
      <c r="A52" s="54"/>
      <c r="B52" s="54"/>
      <c r="C52" s="54"/>
      <c r="D52" s="54"/>
      <c r="E52" s="54"/>
      <c r="F52" s="77"/>
      <c r="G52" s="54"/>
      <c r="H52" s="77"/>
      <c r="I52" s="54"/>
      <c r="J52" s="54"/>
      <c r="K52" s="77"/>
      <c r="L52" s="77"/>
      <c r="M52" s="54"/>
      <c r="N52" s="55"/>
      <c r="O52" s="55"/>
      <c r="P52" s="55"/>
      <c r="Q52" s="55"/>
      <c r="R52" s="55"/>
      <c r="S52" s="55"/>
      <c r="T52" s="55"/>
      <c r="U52" s="55"/>
      <c r="V52" s="55"/>
      <c r="W52" s="55"/>
      <c r="X52" s="55"/>
    </row>
    <row r="53" spans="1:24">
      <c r="A53" s="183" t="s">
        <v>412</v>
      </c>
      <c r="B53" s="183"/>
      <c r="C53" s="183"/>
      <c r="D53" s="183"/>
      <c r="E53" s="183"/>
      <c r="F53" s="183"/>
      <c r="G53" s="183"/>
      <c r="H53" s="183"/>
      <c r="I53" s="183"/>
      <c r="J53" s="183"/>
      <c r="K53" s="183"/>
      <c r="L53" s="183"/>
      <c r="M53" s="183"/>
      <c r="N53" s="183"/>
      <c r="O53" s="183"/>
      <c r="P53" s="183"/>
      <c r="Q53" s="183"/>
      <c r="R53" s="183"/>
      <c r="S53" s="183"/>
      <c r="T53" s="183"/>
      <c r="U53" s="183"/>
      <c r="V53" s="55"/>
      <c r="W53" s="55"/>
      <c r="X53" s="55"/>
    </row>
    <row r="54" spans="1:24">
      <c r="A54" s="54"/>
      <c r="B54" s="54"/>
      <c r="C54" s="54"/>
      <c r="D54" s="54"/>
      <c r="E54" s="54"/>
      <c r="F54" s="77"/>
      <c r="G54" s="54"/>
      <c r="H54" s="77"/>
      <c r="I54" s="54"/>
      <c r="J54" s="54"/>
      <c r="K54" s="77"/>
      <c r="L54" s="77"/>
      <c r="M54" s="54"/>
      <c r="N54" s="55"/>
      <c r="O54" s="55"/>
      <c r="P54" s="55"/>
      <c r="Q54" s="55"/>
      <c r="R54" s="55"/>
      <c r="S54" s="55"/>
      <c r="T54" s="55"/>
      <c r="U54" s="55"/>
      <c r="V54" s="55"/>
      <c r="W54" s="55"/>
      <c r="X54" s="55"/>
    </row>
    <row r="55" spans="1:24">
      <c r="A55" s="183" t="s">
        <v>413</v>
      </c>
      <c r="B55" s="183"/>
      <c r="C55" s="183"/>
      <c r="D55" s="183"/>
      <c r="E55" s="183"/>
      <c r="F55" s="183"/>
      <c r="G55" s="183"/>
      <c r="H55" s="183"/>
      <c r="I55" s="183"/>
      <c r="J55" s="183"/>
      <c r="K55" s="183"/>
      <c r="L55" s="183"/>
      <c r="M55" s="183"/>
      <c r="N55" s="183"/>
      <c r="O55" s="183"/>
      <c r="P55" s="183"/>
      <c r="Q55" s="183"/>
      <c r="R55" s="183"/>
      <c r="S55" s="183"/>
      <c r="T55" s="183"/>
      <c r="U55" s="183"/>
      <c r="V55" s="55"/>
      <c r="W55" s="55"/>
      <c r="X55" s="55"/>
    </row>
    <row r="56" spans="1:24">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c r="A57" s="184" t="s">
        <v>414</v>
      </c>
      <c r="B57" s="184"/>
      <c r="C57" s="184"/>
      <c r="D57" s="184"/>
      <c r="E57" s="184"/>
      <c r="F57" s="184"/>
      <c r="G57" s="184"/>
      <c r="H57" s="184"/>
      <c r="I57" s="184"/>
      <c r="J57" s="184"/>
      <c r="K57" s="184"/>
      <c r="L57" s="184"/>
      <c r="M57" s="184"/>
      <c r="N57" s="184"/>
      <c r="O57" s="184"/>
      <c r="P57" s="184"/>
      <c r="Q57" s="184"/>
      <c r="R57" s="184"/>
      <c r="S57" s="184"/>
      <c r="T57" s="184"/>
      <c r="U57" s="184"/>
      <c r="V57" s="184"/>
      <c r="W57" s="184"/>
      <c r="X57" s="184"/>
    </row>
    <row r="58" spans="1:24">
      <c r="A58" s="54"/>
      <c r="B58" s="54"/>
      <c r="C58" s="54"/>
      <c r="D58" s="54"/>
      <c r="E58" s="54"/>
      <c r="F58" s="77"/>
      <c r="G58" s="54"/>
      <c r="H58" s="54"/>
      <c r="I58" s="54"/>
      <c r="J58" s="54"/>
      <c r="K58" s="54"/>
      <c r="L58" s="54"/>
      <c r="M58" s="54"/>
      <c r="N58" s="54"/>
      <c r="O58" s="54"/>
      <c r="P58" s="54"/>
      <c r="Q58" s="54"/>
      <c r="R58" s="54"/>
      <c r="S58" s="54"/>
      <c r="T58" s="54"/>
      <c r="U58" s="54"/>
      <c r="V58" s="54"/>
      <c r="W58" s="54"/>
      <c r="X58" s="54"/>
    </row>
    <row r="59" spans="1:24">
      <c r="A59" s="184" t="s">
        <v>415</v>
      </c>
      <c r="B59" s="184"/>
      <c r="C59" s="184"/>
      <c r="D59" s="184"/>
      <c r="E59" s="184"/>
      <c r="F59" s="184"/>
      <c r="G59" s="184"/>
      <c r="H59" s="184"/>
      <c r="I59" s="184"/>
      <c r="J59" s="184"/>
      <c r="K59" s="184"/>
      <c r="L59" s="184"/>
      <c r="M59" s="184"/>
      <c r="N59" s="184"/>
      <c r="O59" s="184"/>
      <c r="P59" s="184"/>
      <c r="Q59" s="184"/>
      <c r="R59" s="184"/>
      <c r="S59" s="184"/>
      <c r="T59" s="184"/>
      <c r="U59" s="184"/>
      <c r="V59" s="184"/>
      <c r="W59" s="184"/>
      <c r="X59" s="184"/>
    </row>
    <row r="60" spans="1:24">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c r="A61" s="184" t="s">
        <v>416</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row>
    <row r="62" spans="1:24">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c r="A64" s="182" t="s">
        <v>417</v>
      </c>
      <c r="B64" s="182"/>
      <c r="C64" s="182"/>
      <c r="D64" s="182"/>
      <c r="E64" s="182"/>
      <c r="F64" s="182"/>
      <c r="G64" s="182"/>
      <c r="H64" s="182"/>
      <c r="I64" s="182"/>
      <c r="J64" s="182"/>
      <c r="K64" s="182"/>
      <c r="L64" s="182"/>
      <c r="M64" s="182"/>
      <c r="N64" s="182"/>
      <c r="O64" s="182"/>
      <c r="P64" s="182"/>
      <c r="Q64" s="182"/>
      <c r="R64" s="182"/>
      <c r="S64" s="182"/>
      <c r="T64" s="182"/>
      <c r="U64" s="182"/>
      <c r="V64" s="182"/>
      <c r="W64" s="182"/>
      <c r="X64" s="182"/>
    </row>
    <row r="65" spans="1:24">
      <c r="A65" s="182" t="s">
        <v>418</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row>
    <row r="66" spans="1:24">
      <c r="A66" s="182" t="s">
        <v>419</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row>
    <row r="67" spans="1:24">
      <c r="A67" s="182" t="s">
        <v>420</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row>
    <row r="68" spans="1:24">
      <c r="A68" s="55"/>
      <c r="B68" s="55"/>
      <c r="C68" s="55"/>
      <c r="D68" s="55"/>
      <c r="E68" s="55"/>
      <c r="F68" s="55"/>
      <c r="G68" s="55"/>
      <c r="H68" s="55"/>
      <c r="I68" s="55"/>
      <c r="J68" s="55"/>
      <c r="K68" s="55"/>
      <c r="L68" s="55"/>
      <c r="M68" s="55"/>
      <c r="N68" s="55"/>
      <c r="O68" s="55"/>
      <c r="P68" s="55"/>
      <c r="Q68" s="55"/>
      <c r="R68" s="55"/>
      <c r="S68" s="55"/>
      <c r="T68" s="55"/>
      <c r="U68" s="55"/>
      <c r="V68" s="55"/>
      <c r="W68" s="55"/>
      <c r="X68" s="55"/>
    </row>
    <row r="69" spans="1:24">
      <c r="A69" s="55"/>
      <c r="B69" s="54"/>
      <c r="C69" s="55"/>
      <c r="D69" s="54"/>
      <c r="E69" s="54"/>
      <c r="F69" s="55"/>
      <c r="G69" s="55"/>
      <c r="H69" s="55"/>
      <c r="I69" s="55"/>
      <c r="J69" s="55"/>
      <c r="K69" s="55"/>
      <c r="L69" s="55"/>
      <c r="M69" s="55"/>
      <c r="N69" s="55"/>
      <c r="O69" s="55"/>
      <c r="P69" s="55"/>
      <c r="Q69" s="55"/>
      <c r="R69" s="55"/>
      <c r="S69" s="55"/>
      <c r="T69" s="55"/>
      <c r="U69" s="55"/>
      <c r="V69" s="55"/>
      <c r="W69" s="55"/>
      <c r="X69" s="55"/>
    </row>
    <row r="70" spans="1:24">
      <c r="A70" s="55"/>
      <c r="B70" s="54"/>
      <c r="C70" s="55"/>
      <c r="D70" s="54"/>
      <c r="E70" s="54"/>
      <c r="F70" s="55"/>
      <c r="G70" s="55"/>
      <c r="H70" s="55"/>
      <c r="I70" s="55"/>
      <c r="J70" s="55"/>
      <c r="K70" s="55"/>
      <c r="L70" s="55"/>
      <c r="M70" s="55"/>
      <c r="N70" s="55"/>
      <c r="O70" s="55"/>
      <c r="P70" s="55"/>
      <c r="Q70" s="55"/>
      <c r="R70" s="55"/>
      <c r="S70" s="55"/>
      <c r="T70" s="55"/>
      <c r="U70" s="55"/>
      <c r="V70" s="55"/>
      <c r="W70" s="55"/>
      <c r="X70" s="55"/>
    </row>
    <row r="71" spans="1:24">
      <c r="A71" s="55"/>
      <c r="B71" s="79"/>
      <c r="C71" s="55"/>
      <c r="D71" s="76"/>
      <c r="E71" s="55"/>
      <c r="F71" s="55"/>
      <c r="G71" s="55"/>
      <c r="H71" s="55"/>
      <c r="I71" s="55"/>
      <c r="J71" s="55"/>
      <c r="K71" s="55"/>
      <c r="L71" s="55"/>
      <c r="M71" s="55"/>
      <c r="N71" s="55"/>
      <c r="O71" s="55"/>
      <c r="P71" s="55"/>
      <c r="Q71" s="55"/>
      <c r="R71" s="55"/>
      <c r="S71" s="55"/>
      <c r="T71" s="55"/>
      <c r="U71" s="55"/>
      <c r="V71" s="55"/>
      <c r="W71" s="55"/>
      <c r="X71" s="55"/>
    </row>
    <row r="72" spans="1:24">
      <c r="A72" s="55"/>
      <c r="B72" s="80"/>
      <c r="C72" s="56"/>
      <c r="D72" s="56"/>
      <c r="E72" s="56"/>
      <c r="F72" s="56"/>
      <c r="G72" s="56"/>
      <c r="H72" s="56"/>
      <c r="I72" s="56"/>
      <c r="J72" s="55"/>
      <c r="K72" s="55"/>
      <c r="L72" s="55"/>
      <c r="M72" s="55"/>
      <c r="N72" s="55"/>
      <c r="O72" s="55"/>
      <c r="P72" s="55"/>
      <c r="Q72" s="55"/>
      <c r="R72" s="55"/>
      <c r="S72" s="55"/>
      <c r="T72" s="55"/>
      <c r="U72" s="55"/>
      <c r="V72" s="55"/>
      <c r="W72" s="55"/>
      <c r="X72" s="55"/>
    </row>
    <row r="73" spans="1:24">
      <c r="A73" s="55"/>
      <c r="B73" s="79"/>
      <c r="C73" s="55"/>
      <c r="D73" s="76"/>
      <c r="E73" s="55"/>
      <c r="F73" s="55"/>
      <c r="G73" s="55"/>
      <c r="H73" s="55"/>
      <c r="I73" s="55"/>
      <c r="J73" s="55"/>
      <c r="K73" s="55"/>
      <c r="L73" s="55"/>
      <c r="M73" s="55"/>
      <c r="N73" s="55"/>
      <c r="O73" s="55"/>
      <c r="P73" s="55"/>
      <c r="Q73" s="55"/>
      <c r="R73" s="55"/>
      <c r="S73" s="55"/>
      <c r="T73" s="55"/>
      <c r="U73" s="55"/>
      <c r="V73" s="55"/>
      <c r="W73" s="55"/>
      <c r="X73" s="55"/>
    </row>
    <row r="74" spans="1:24">
      <c r="A74" s="55"/>
      <c r="B74" s="79"/>
      <c r="C74" s="55"/>
      <c r="D74" s="76"/>
      <c r="E74" s="55"/>
      <c r="F74" s="55"/>
      <c r="G74" s="55"/>
      <c r="H74" s="55"/>
      <c r="I74" s="55"/>
      <c r="J74" s="55"/>
      <c r="K74" s="55"/>
      <c r="L74" s="55"/>
      <c r="M74" s="55"/>
      <c r="N74" s="55"/>
      <c r="O74" s="55"/>
      <c r="P74" s="55"/>
      <c r="Q74" s="55"/>
      <c r="R74" s="55"/>
      <c r="S74" s="55"/>
      <c r="T74" s="55"/>
      <c r="U74" s="55"/>
      <c r="V74" s="55"/>
      <c r="W74" s="55"/>
      <c r="X74" s="55"/>
    </row>
    <row r="75" spans="1:24">
      <c r="A75" s="55"/>
      <c r="B75" s="54"/>
      <c r="C75" s="55"/>
      <c r="D75" s="54"/>
      <c r="E75" s="54"/>
      <c r="F75" s="55"/>
      <c r="G75" s="55"/>
      <c r="H75" s="55"/>
      <c r="I75" s="55"/>
      <c r="J75" s="55"/>
      <c r="K75" s="55"/>
      <c r="L75" s="55"/>
      <c r="M75" s="55"/>
      <c r="N75" s="55"/>
      <c r="O75" s="55"/>
      <c r="P75" s="55"/>
      <c r="Q75" s="55"/>
      <c r="R75" s="55"/>
      <c r="S75" s="55"/>
      <c r="T75" s="55"/>
      <c r="U75" s="55"/>
      <c r="V75" s="55"/>
      <c r="W75" s="55"/>
      <c r="X75" s="55"/>
    </row>
    <row r="76" spans="1:24">
      <c r="A76" s="55"/>
      <c r="B76" s="54"/>
      <c r="C76" s="55"/>
      <c r="D76" s="54"/>
      <c r="E76" s="54"/>
      <c r="F76" s="55"/>
      <c r="G76" s="55"/>
      <c r="H76" s="55"/>
      <c r="I76" s="55"/>
      <c r="J76" s="55"/>
      <c r="K76" s="55"/>
      <c r="L76" s="55"/>
      <c r="M76" s="55"/>
      <c r="N76" s="55"/>
      <c r="O76" s="55"/>
      <c r="P76" s="55"/>
      <c r="Q76" s="55"/>
      <c r="R76" s="55"/>
      <c r="S76" s="55"/>
      <c r="T76" s="55"/>
      <c r="U76" s="55"/>
      <c r="V76" s="55"/>
      <c r="W76" s="55"/>
      <c r="X76" s="55"/>
    </row>
    <row r="77" spans="1:24">
      <c r="A77" s="55"/>
      <c r="B77" s="54"/>
      <c r="C77" s="55"/>
      <c r="D77" s="54"/>
      <c r="E77" s="54"/>
      <c r="F77" s="55"/>
      <c r="G77" s="55"/>
      <c r="H77" s="55"/>
      <c r="I77" s="55"/>
      <c r="J77" s="55"/>
      <c r="K77" s="55"/>
      <c r="L77" s="55"/>
      <c r="M77" s="55"/>
      <c r="N77" s="55"/>
      <c r="O77" s="55"/>
      <c r="P77" s="55"/>
      <c r="Q77" s="55"/>
      <c r="R77" s="55"/>
      <c r="S77" s="55"/>
      <c r="T77" s="55"/>
      <c r="U77" s="55"/>
      <c r="V77" s="55"/>
      <c r="W77" s="55"/>
      <c r="X77" s="55"/>
    </row>
    <row r="78" spans="1:24">
      <c r="A78" s="55"/>
      <c r="B78" s="54"/>
      <c r="C78" s="55"/>
      <c r="D78" s="54"/>
      <c r="E78" s="54"/>
      <c r="F78" s="55"/>
      <c r="G78" s="55"/>
      <c r="H78" s="55"/>
      <c r="I78" s="55"/>
      <c r="J78" s="55"/>
      <c r="K78" s="55"/>
      <c r="L78" s="55"/>
      <c r="M78" s="55"/>
      <c r="N78" s="55"/>
      <c r="O78" s="55"/>
      <c r="P78" s="55"/>
      <c r="Q78" s="55"/>
      <c r="R78" s="55"/>
      <c r="S78" s="55"/>
      <c r="T78" s="55"/>
      <c r="U78" s="55"/>
      <c r="V78" s="55"/>
      <c r="W78" s="55"/>
      <c r="X78" s="55"/>
    </row>
    <row r="79" spans="1:24">
      <c r="A79" s="55"/>
      <c r="B79" s="54"/>
      <c r="C79" s="55"/>
      <c r="D79" s="54"/>
      <c r="E79" s="54"/>
      <c r="F79" s="55"/>
      <c r="G79" s="55"/>
      <c r="H79" s="55"/>
      <c r="I79" s="55"/>
      <c r="J79" s="55"/>
      <c r="K79" s="55"/>
      <c r="L79" s="55"/>
      <c r="M79" s="55"/>
      <c r="N79" s="55"/>
      <c r="O79" s="55"/>
      <c r="P79" s="55"/>
      <c r="Q79" s="55"/>
      <c r="R79" s="55"/>
      <c r="S79" s="55"/>
      <c r="T79" s="55"/>
      <c r="U79" s="55"/>
      <c r="V79" s="55"/>
      <c r="W79" s="55"/>
      <c r="X79" s="55"/>
    </row>
    <row r="80" spans="1:24">
      <c r="A80" s="55"/>
      <c r="B80" s="54"/>
      <c r="C80" s="55"/>
      <c r="D80" s="54"/>
      <c r="E80" s="54"/>
      <c r="F80" s="55"/>
      <c r="G80" s="55"/>
      <c r="H80" s="55"/>
      <c r="I80" s="55"/>
      <c r="J80" s="55"/>
      <c r="K80" s="55"/>
      <c r="L80" s="55"/>
      <c r="M80" s="55"/>
      <c r="N80" s="55"/>
      <c r="O80" s="55"/>
      <c r="P80" s="55"/>
      <c r="Q80" s="55"/>
      <c r="R80" s="55"/>
      <c r="S80" s="55"/>
      <c r="T80" s="55"/>
      <c r="U80" s="55"/>
      <c r="V80" s="55"/>
      <c r="W80" s="55"/>
      <c r="X80" s="55"/>
    </row>
    <row r="81" spans="1:24">
      <c r="A81" s="55"/>
      <c r="B81" s="54"/>
      <c r="C81" s="55"/>
      <c r="D81" s="54"/>
      <c r="E81" s="54"/>
      <c r="F81" s="55"/>
      <c r="G81" s="55"/>
      <c r="H81" s="55"/>
      <c r="I81" s="55"/>
      <c r="J81" s="55"/>
      <c r="K81" s="55"/>
      <c r="L81" s="55"/>
      <c r="M81" s="55"/>
      <c r="N81" s="55"/>
      <c r="O81" s="55"/>
      <c r="P81" s="55"/>
      <c r="Q81" s="55"/>
      <c r="R81" s="55"/>
      <c r="S81" s="55"/>
      <c r="T81" s="55"/>
      <c r="U81" s="55"/>
      <c r="V81" s="55"/>
      <c r="W81" s="55"/>
      <c r="X81" s="55"/>
    </row>
    <row r="82" spans="1:24">
      <c r="A82" s="55"/>
      <c r="B82" s="54"/>
      <c r="C82" s="55"/>
      <c r="D82" s="54"/>
      <c r="E82" s="54"/>
      <c r="F82" s="55"/>
      <c r="G82" s="55"/>
      <c r="H82" s="55"/>
      <c r="I82" s="55"/>
      <c r="J82" s="55"/>
      <c r="K82" s="55"/>
      <c r="L82" s="55"/>
      <c r="M82" s="55"/>
      <c r="N82" s="55"/>
      <c r="O82" s="55"/>
      <c r="P82" s="55"/>
      <c r="Q82" s="55"/>
      <c r="R82" s="55"/>
      <c r="S82" s="55"/>
      <c r="T82" s="55"/>
      <c r="U82" s="55"/>
      <c r="V82" s="55"/>
      <c r="W82" s="55"/>
      <c r="X82" s="55"/>
    </row>
    <row r="83" spans="1:24">
      <c r="A83" s="55"/>
      <c r="B83" s="54"/>
      <c r="C83" s="55"/>
      <c r="D83" s="54"/>
      <c r="E83" s="54"/>
      <c r="F83" s="55"/>
      <c r="G83" s="55"/>
      <c r="H83" s="55"/>
      <c r="I83" s="55"/>
      <c r="J83" s="55"/>
      <c r="K83" s="55"/>
      <c r="L83" s="55"/>
      <c r="M83" s="55"/>
      <c r="N83" s="55"/>
      <c r="O83" s="55"/>
      <c r="P83" s="55"/>
      <c r="Q83" s="55"/>
      <c r="R83" s="55"/>
      <c r="S83" s="55"/>
      <c r="T83" s="55"/>
      <c r="U83" s="55"/>
      <c r="V83" s="55"/>
      <c r="W83" s="55"/>
      <c r="X83" s="55"/>
    </row>
    <row r="84" spans="1:24">
      <c r="A84" s="55"/>
      <c r="B84" s="54"/>
      <c r="C84" s="55"/>
      <c r="D84" s="54"/>
      <c r="E84" s="54"/>
      <c r="F84" s="55"/>
      <c r="G84" s="55"/>
      <c r="H84" s="55"/>
      <c r="I84" s="55"/>
      <c r="J84" s="55"/>
      <c r="K84" s="55"/>
      <c r="L84" s="55"/>
      <c r="M84" s="55"/>
      <c r="N84" s="55"/>
      <c r="O84" s="55"/>
      <c r="P84" s="55"/>
      <c r="Q84" s="55"/>
      <c r="R84" s="55"/>
      <c r="S84" s="55"/>
      <c r="T84" s="55"/>
      <c r="U84" s="55"/>
      <c r="V84" s="55"/>
      <c r="W84" s="55"/>
      <c r="X84" s="55"/>
    </row>
    <row r="85" spans="1:24">
      <c r="A85" s="55"/>
      <c r="B85" s="54"/>
      <c r="C85" s="55"/>
      <c r="D85" s="54"/>
      <c r="E85" s="54"/>
      <c r="F85" s="55"/>
      <c r="G85" s="55"/>
      <c r="H85" s="55"/>
      <c r="I85" s="55"/>
      <c r="J85" s="55"/>
      <c r="K85" s="55"/>
      <c r="L85" s="55"/>
      <c r="M85" s="55"/>
      <c r="N85" s="55"/>
      <c r="O85" s="55"/>
      <c r="P85" s="55"/>
      <c r="Q85" s="55"/>
      <c r="R85" s="55"/>
      <c r="S85" s="55"/>
      <c r="T85" s="55"/>
      <c r="U85" s="55"/>
      <c r="V85" s="55"/>
      <c r="W85" s="55"/>
      <c r="X85" s="55"/>
    </row>
    <row r="86" spans="1:24">
      <c r="A86" s="55"/>
      <c r="B86" s="54"/>
      <c r="C86" s="55"/>
      <c r="D86" s="54"/>
      <c r="E86" s="54"/>
      <c r="F86" s="55"/>
      <c r="G86" s="55"/>
      <c r="H86" s="55"/>
      <c r="I86" s="55"/>
      <c r="J86" s="55"/>
      <c r="K86" s="55"/>
      <c r="L86" s="55"/>
      <c r="M86" s="55"/>
      <c r="N86" s="55"/>
      <c r="O86" s="55"/>
      <c r="P86" s="55"/>
      <c r="Q86" s="55"/>
      <c r="R86" s="55"/>
      <c r="S86" s="55"/>
      <c r="T86" s="55"/>
      <c r="U86" s="55"/>
      <c r="V86" s="55"/>
      <c r="W86" s="55"/>
      <c r="X86" s="55"/>
    </row>
    <row r="87" spans="1:24">
      <c r="A87" s="55"/>
      <c r="B87" s="54"/>
      <c r="C87" s="55"/>
      <c r="D87" s="54"/>
      <c r="E87" s="54"/>
      <c r="F87" s="55"/>
      <c r="G87" s="55"/>
      <c r="H87" s="55"/>
      <c r="I87" s="55"/>
      <c r="J87" s="55"/>
      <c r="K87" s="55"/>
      <c r="L87" s="55"/>
      <c r="M87" s="55"/>
      <c r="N87" s="55"/>
      <c r="O87" s="55"/>
      <c r="P87" s="55"/>
      <c r="Q87" s="55"/>
      <c r="R87" s="55"/>
      <c r="S87" s="55"/>
      <c r="T87" s="55"/>
      <c r="U87" s="55"/>
      <c r="V87" s="55"/>
      <c r="W87" s="55"/>
      <c r="X87" s="55"/>
    </row>
    <row r="88" spans="1:24">
      <c r="A88" s="55"/>
      <c r="B88" s="54"/>
      <c r="C88" s="55"/>
      <c r="D88" s="54"/>
      <c r="E88" s="54"/>
      <c r="F88" s="55"/>
      <c r="G88" s="55"/>
      <c r="H88" s="55"/>
      <c r="I88" s="55"/>
      <c r="J88" s="55"/>
      <c r="K88" s="55"/>
      <c r="L88" s="55"/>
      <c r="M88" s="55"/>
      <c r="N88" s="55"/>
      <c r="O88" s="55"/>
      <c r="P88" s="55"/>
      <c r="Q88" s="55"/>
      <c r="R88" s="55"/>
      <c r="S88" s="55"/>
      <c r="T88" s="55"/>
      <c r="U88" s="55"/>
      <c r="V88" s="55"/>
      <c r="W88" s="55"/>
      <c r="X88" s="55"/>
    </row>
    <row r="89" spans="1:24">
      <c r="A89" s="55"/>
      <c r="B89" s="54"/>
      <c r="C89" s="55"/>
      <c r="D89" s="54"/>
      <c r="E89" s="54"/>
      <c r="F89" s="55"/>
      <c r="G89" s="55"/>
      <c r="H89" s="55"/>
      <c r="I89" s="55"/>
      <c r="J89" s="55"/>
      <c r="K89" s="55"/>
      <c r="L89" s="55"/>
      <c r="M89" s="55"/>
      <c r="N89" s="55"/>
      <c r="O89" s="55"/>
      <c r="P89" s="55"/>
      <c r="Q89" s="55"/>
      <c r="R89" s="55"/>
      <c r="S89" s="55"/>
      <c r="T89" s="55"/>
      <c r="U89" s="55"/>
      <c r="V89" s="55"/>
      <c r="W89" s="55"/>
      <c r="X89" s="55"/>
    </row>
    <row r="90" spans="1:24">
      <c r="A90" s="55"/>
      <c r="B90" s="54"/>
      <c r="C90" s="55"/>
      <c r="D90" s="54"/>
      <c r="E90" s="54"/>
      <c r="F90" s="55"/>
      <c r="G90" s="55"/>
      <c r="H90" s="55"/>
      <c r="I90" s="55"/>
      <c r="J90" s="55"/>
      <c r="K90" s="55"/>
      <c r="L90" s="55"/>
      <c r="M90" s="55"/>
      <c r="N90" s="55"/>
      <c r="O90" s="55"/>
      <c r="P90" s="55"/>
      <c r="Q90" s="55"/>
      <c r="R90" s="55"/>
      <c r="S90" s="55"/>
      <c r="T90" s="55"/>
      <c r="U90" s="55"/>
      <c r="V90" s="55"/>
      <c r="W90" s="55"/>
      <c r="X90" s="55"/>
    </row>
    <row r="91" spans="1:24">
      <c r="A91" s="55"/>
      <c r="B91" s="54"/>
      <c r="C91" s="55"/>
      <c r="D91" s="54"/>
      <c r="E91" s="54"/>
      <c r="F91" s="55"/>
      <c r="G91" s="55"/>
      <c r="H91" s="55"/>
      <c r="I91" s="55"/>
      <c r="J91" s="55"/>
      <c r="K91" s="55"/>
      <c r="L91" s="55"/>
      <c r="M91" s="55"/>
      <c r="N91" s="55"/>
      <c r="O91" s="55"/>
      <c r="P91" s="55"/>
      <c r="Q91" s="55"/>
      <c r="R91" s="55"/>
      <c r="S91" s="55"/>
      <c r="T91" s="55"/>
      <c r="U91" s="55"/>
      <c r="V91" s="55"/>
      <c r="W91" s="55"/>
      <c r="X91" s="55"/>
    </row>
    <row r="92" spans="1:24">
      <c r="A92" s="55"/>
      <c r="B92" s="54"/>
      <c r="C92" s="55"/>
      <c r="D92" s="54"/>
      <c r="E92" s="54"/>
      <c r="F92" s="55"/>
      <c r="G92" s="55"/>
      <c r="H92" s="55"/>
      <c r="I92" s="55"/>
      <c r="J92" s="55"/>
      <c r="K92" s="55"/>
      <c r="L92" s="55"/>
      <c r="M92" s="55"/>
      <c r="N92" s="55"/>
      <c r="O92" s="55"/>
      <c r="P92" s="55"/>
      <c r="Q92" s="55"/>
      <c r="R92" s="55"/>
      <c r="S92" s="55"/>
      <c r="T92" s="55"/>
      <c r="U92" s="55"/>
      <c r="V92" s="55"/>
      <c r="W92" s="55"/>
      <c r="X92" s="55"/>
    </row>
  </sheetData>
  <mergeCells count="44">
    <mergeCell ref="A1:H1"/>
    <mergeCell ref="A5:B7"/>
    <mergeCell ref="C5:C7"/>
    <mergeCell ref="D5:D7"/>
    <mergeCell ref="E5:E7"/>
    <mergeCell ref="F5:F8"/>
    <mergeCell ref="G5:K5"/>
    <mergeCell ref="A30:X30"/>
    <mergeCell ref="L5:X5"/>
    <mergeCell ref="G6:G7"/>
    <mergeCell ref="H6:H7"/>
    <mergeCell ref="I6:I7"/>
    <mergeCell ref="J6:J7"/>
    <mergeCell ref="K6:K7"/>
    <mergeCell ref="L6:L7"/>
    <mergeCell ref="M6:M7"/>
    <mergeCell ref="N6:R6"/>
    <mergeCell ref="S6:X6"/>
    <mergeCell ref="A24:X24"/>
    <mergeCell ref="A26:X26"/>
    <mergeCell ref="A27:X27"/>
    <mergeCell ref="A28:X28"/>
    <mergeCell ref="A29:X29"/>
    <mergeCell ref="A51:U51"/>
    <mergeCell ref="A31:X31"/>
    <mergeCell ref="A35:X35"/>
    <mergeCell ref="A36:X36"/>
    <mergeCell ref="A38:X38"/>
    <mergeCell ref="A39:X39"/>
    <mergeCell ref="A40:X40"/>
    <mergeCell ref="A41:X41"/>
    <mergeCell ref="A43:X43"/>
    <mergeCell ref="A45:U45"/>
    <mergeCell ref="A47:U47"/>
    <mergeCell ref="A49:U49"/>
    <mergeCell ref="A65:X65"/>
    <mergeCell ref="A66:X66"/>
    <mergeCell ref="A67:X67"/>
    <mergeCell ref="A53:U53"/>
    <mergeCell ref="A55:U55"/>
    <mergeCell ref="A57:X57"/>
    <mergeCell ref="A59:X59"/>
    <mergeCell ref="A61:X61"/>
    <mergeCell ref="A64:X64"/>
  </mergeCells>
  <hyperlinks>
    <hyperlink ref="A36" r:id="rId1" xr:uid="{3EECBAD9-312A-DA43-8103-16ECCA16394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366AF-35B3-C441-BBD5-62199D578F38}">
  <dimension ref="A1:C27"/>
  <sheetViews>
    <sheetView tabSelected="1" workbookViewId="0">
      <selection activeCell="D4" sqref="D4"/>
    </sheetView>
  </sheetViews>
  <sheetFormatPr baseColWidth="10" defaultColWidth="11" defaultRowHeight="16"/>
  <cols>
    <col min="1" max="1" width="7.33203125" bestFit="1" customWidth="1"/>
    <col min="2" max="2" width="24.1640625" bestFit="1" customWidth="1"/>
    <col min="3" max="3" width="7.1640625" bestFit="1" customWidth="1"/>
  </cols>
  <sheetData>
    <row r="1" spans="1:3" ht="34">
      <c r="A1" s="12" t="s">
        <v>79</v>
      </c>
      <c r="B1" s="12" t="s">
        <v>78</v>
      </c>
      <c r="C1" s="12">
        <v>2016</v>
      </c>
    </row>
    <row r="2" spans="1:3">
      <c r="A2" t="s">
        <v>439</v>
      </c>
      <c r="B2" s="15" t="s">
        <v>461</v>
      </c>
      <c r="C2" s="14">
        <v>0.19241277556438272</v>
      </c>
    </row>
    <row r="3" spans="1:3">
      <c r="A3" t="s">
        <v>440</v>
      </c>
      <c r="B3" s="15" t="s">
        <v>462</v>
      </c>
      <c r="C3" s="14">
        <v>6.8528775351395302E-2</v>
      </c>
    </row>
    <row r="4" spans="1:3">
      <c r="A4" t="s">
        <v>441</v>
      </c>
      <c r="B4" s="15" t="s">
        <v>463</v>
      </c>
      <c r="C4" s="14">
        <v>6.5934609366271435E-2</v>
      </c>
    </row>
    <row r="5" spans="1:3">
      <c r="A5" t="s">
        <v>442</v>
      </c>
      <c r="B5" s="15" t="s">
        <v>464</v>
      </c>
      <c r="C5" s="14">
        <v>7.0624544115242577E-2</v>
      </c>
    </row>
    <row r="6" spans="1:3">
      <c r="A6" t="s">
        <v>443</v>
      </c>
      <c r="B6" s="15" t="s">
        <v>465</v>
      </c>
      <c r="C6" s="14">
        <v>2.8693964662378356E-2</v>
      </c>
    </row>
    <row r="7" spans="1:3">
      <c r="A7" t="s">
        <v>444</v>
      </c>
      <c r="B7" s="15" t="s">
        <v>466</v>
      </c>
      <c r="C7" s="14">
        <v>5.0805991671060702E-2</v>
      </c>
    </row>
    <row r="8" spans="1:3">
      <c r="A8" t="s">
        <v>445</v>
      </c>
      <c r="B8" s="15" t="s">
        <v>467</v>
      </c>
      <c r="C8" s="14">
        <v>5.1957958476829255E-2</v>
      </c>
    </row>
    <row r="9" spans="1:3">
      <c r="A9" t="s">
        <v>446</v>
      </c>
      <c r="B9" s="15" t="s">
        <v>468</v>
      </c>
      <c r="C9" s="14">
        <v>5.6835411726838134E-2</v>
      </c>
    </row>
    <row r="10" spans="1:3">
      <c r="A10" t="s">
        <v>447</v>
      </c>
      <c r="B10" s="15" t="s">
        <v>469</v>
      </c>
      <c r="C10" s="14">
        <v>0.11244593052570125</v>
      </c>
    </row>
    <row r="11" spans="1:3">
      <c r="A11" t="s">
        <v>448</v>
      </c>
      <c r="B11" s="15" t="s">
        <v>470</v>
      </c>
      <c r="C11" s="14">
        <v>8.5728236607142863E-2</v>
      </c>
    </row>
    <row r="12" spans="1:3">
      <c r="A12" t="s">
        <v>449</v>
      </c>
      <c r="B12" s="15" t="s">
        <v>471</v>
      </c>
      <c r="C12" s="14">
        <v>8.4863127024349519E-2</v>
      </c>
    </row>
    <row r="13" spans="1:3">
      <c r="A13" t="s">
        <v>450</v>
      </c>
      <c r="B13" s="15" t="s">
        <v>472</v>
      </c>
      <c r="C13" s="14">
        <v>3.8159990068578183E-2</v>
      </c>
    </row>
    <row r="14" spans="1:3">
      <c r="A14" t="s">
        <v>451</v>
      </c>
      <c r="B14" s="15" t="s">
        <v>473</v>
      </c>
      <c r="C14" s="14">
        <v>3.4685617455646085E-2</v>
      </c>
    </row>
    <row r="15" spans="1:3">
      <c r="A15" t="s">
        <v>452</v>
      </c>
      <c r="B15" s="15" t="s">
        <v>474</v>
      </c>
      <c r="C15" s="14">
        <v>7.045124549958344E-2</v>
      </c>
    </row>
    <row r="16" spans="1:3">
      <c r="A16" t="s">
        <v>453</v>
      </c>
      <c r="B16" s="15" t="s">
        <v>475</v>
      </c>
      <c r="C16" s="14">
        <v>6.9307011406017541E-2</v>
      </c>
    </row>
    <row r="17" spans="1:3">
      <c r="A17" t="s">
        <v>454</v>
      </c>
      <c r="B17" s="15" t="s">
        <v>476</v>
      </c>
      <c r="C17" s="14">
        <v>3.7545998955871449E-2</v>
      </c>
    </row>
    <row r="18" spans="1:3">
      <c r="A18" t="s">
        <v>455</v>
      </c>
      <c r="B18" s="15" t="s">
        <v>477</v>
      </c>
      <c r="C18" s="96">
        <v>0.16461264674831194</v>
      </c>
    </row>
    <row r="19" spans="1:3">
      <c r="A19" t="s">
        <v>456</v>
      </c>
      <c r="B19" s="15" t="s">
        <v>478</v>
      </c>
      <c r="C19" s="14">
        <v>8.4898770601088108E-2</v>
      </c>
    </row>
    <row r="20" spans="1:3">
      <c r="A20" t="s">
        <v>457</v>
      </c>
      <c r="B20" s="15" t="s">
        <v>479</v>
      </c>
      <c r="C20" s="14">
        <v>6.7091489461578183E-2</v>
      </c>
    </row>
    <row r="21" spans="1:3">
      <c r="A21" t="s">
        <v>458</v>
      </c>
      <c r="B21" s="15" t="s">
        <v>480</v>
      </c>
      <c r="C21" s="14">
        <v>0.10254967691295197</v>
      </c>
    </row>
    <row r="22" spans="1:3">
      <c r="A22" t="s">
        <v>459</v>
      </c>
      <c r="B22" s="15" t="s">
        <v>481</v>
      </c>
      <c r="C22" s="14">
        <v>0.106</v>
      </c>
    </row>
    <row r="23" spans="1:3">
      <c r="A23" t="s">
        <v>460</v>
      </c>
      <c r="B23" s="15" t="s">
        <v>482</v>
      </c>
      <c r="C23" s="95">
        <v>0.10100000000000001</v>
      </c>
    </row>
    <row r="25" spans="1:3">
      <c r="A25" s="181" t="s">
        <v>39</v>
      </c>
      <c r="B25" s="181"/>
      <c r="C25" s="181"/>
    </row>
    <row r="26" spans="1:3">
      <c r="A26" t="s">
        <v>483</v>
      </c>
    </row>
    <row r="27" spans="1:3">
      <c r="A27" t="s">
        <v>694</v>
      </c>
    </row>
  </sheetData>
  <mergeCells count="1">
    <mergeCell ref="A25:C2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5EDB9-E226-F844-A0D7-C9B140C0B192}">
  <dimension ref="A1:I17"/>
  <sheetViews>
    <sheetView workbookViewId="0">
      <selection activeCell="A17" sqref="A17"/>
    </sheetView>
  </sheetViews>
  <sheetFormatPr baseColWidth="10" defaultRowHeight="16"/>
  <cols>
    <col min="1" max="1" width="15" bestFit="1" customWidth="1"/>
    <col min="3" max="3" width="16.33203125" bestFit="1" customWidth="1"/>
    <col min="8" max="8" width="13.5" bestFit="1" customWidth="1"/>
  </cols>
  <sheetData>
    <row r="1" spans="1:9" ht="34">
      <c r="A1" s="12" t="s">
        <v>708</v>
      </c>
      <c r="B1" s="18" t="s">
        <v>103</v>
      </c>
      <c r="C1" s="18" t="s">
        <v>104</v>
      </c>
      <c r="D1" s="18" t="s">
        <v>105</v>
      </c>
      <c r="E1" s="18" t="s">
        <v>106</v>
      </c>
      <c r="F1" s="18" t="s">
        <v>107</v>
      </c>
      <c r="G1" s="18" t="s">
        <v>108</v>
      </c>
      <c r="H1" s="18" t="s">
        <v>109</v>
      </c>
    </row>
    <row r="2" spans="1:9">
      <c r="A2" t="s">
        <v>695</v>
      </c>
      <c r="B2" s="14">
        <v>0.24668056129505173</v>
      </c>
      <c r="C2" s="14">
        <v>3.2653170087311584E-2</v>
      </c>
      <c r="D2" s="14">
        <v>9.3260237671217768E-3</v>
      </c>
      <c r="E2" s="14">
        <v>3.8636889396380901E-2</v>
      </c>
      <c r="F2" s="14">
        <v>0.17586639725926878</v>
      </c>
      <c r="G2" s="14">
        <v>0.49599273600911281</v>
      </c>
      <c r="H2" s="14">
        <v>8.4422218575247595E-4</v>
      </c>
      <c r="I2" s="97"/>
    </row>
    <row r="3" spans="1:9">
      <c r="A3" t="s">
        <v>696</v>
      </c>
      <c r="B3" s="14">
        <v>0.34261409198399012</v>
      </c>
      <c r="C3" s="14">
        <v>3.9106389747050906E-2</v>
      </c>
      <c r="D3" s="14">
        <v>6.2803984119142835E-3</v>
      </c>
      <c r="E3" s="14">
        <v>2.137256871066431E-2</v>
      </c>
      <c r="F3" s="14">
        <v>0.15163428023172235</v>
      </c>
      <c r="G3" s="14">
        <v>0.43847961267094665</v>
      </c>
      <c r="H3" s="14">
        <v>5.1265824371136948E-4</v>
      </c>
      <c r="I3" s="97"/>
    </row>
    <row r="4" spans="1:9">
      <c r="A4" t="s">
        <v>697</v>
      </c>
      <c r="B4" s="14">
        <v>0.35507558719350396</v>
      </c>
      <c r="C4" s="14">
        <v>9.8829368811132884E-2</v>
      </c>
      <c r="D4" s="14">
        <v>5.2259974697082641E-3</v>
      </c>
      <c r="E4" s="14">
        <v>1.3903949469325074E-2</v>
      </c>
      <c r="F4" s="14">
        <v>0.1579400969217091</v>
      </c>
      <c r="G4" s="14">
        <v>0.36836995358698815</v>
      </c>
      <c r="H4" s="14">
        <v>6.5504654763255123E-4</v>
      </c>
      <c r="I4" s="97"/>
    </row>
    <row r="5" spans="1:9">
      <c r="A5" t="s">
        <v>698</v>
      </c>
      <c r="B5" s="14">
        <v>0.28131627550736926</v>
      </c>
      <c r="C5" s="14">
        <v>3.4014781770446388E-2</v>
      </c>
      <c r="D5" s="14">
        <v>7.7815043546908885E-3</v>
      </c>
      <c r="E5" s="14">
        <v>2.6026160894381922E-2</v>
      </c>
      <c r="F5" s="14">
        <v>0.15607962049759191</v>
      </c>
      <c r="G5" s="14">
        <v>0.4938871908569708</v>
      </c>
      <c r="H5" s="14">
        <v>8.9446611854884382E-4</v>
      </c>
      <c r="I5" s="97"/>
    </row>
    <row r="6" spans="1:9">
      <c r="A6" t="s">
        <v>699</v>
      </c>
      <c r="B6" s="14">
        <v>0.32906555342714611</v>
      </c>
      <c r="C6" s="14">
        <v>2.5191305763266274E-2</v>
      </c>
      <c r="D6" s="14">
        <v>4.0788998891285542E-3</v>
      </c>
      <c r="E6" s="14">
        <v>1.5308733674275923E-2</v>
      </c>
      <c r="F6" s="14">
        <v>0.1122680720727859</v>
      </c>
      <c r="G6" s="14">
        <v>0.51371847172847895</v>
      </c>
      <c r="H6" s="14">
        <v>3.6896344491827658E-4</v>
      </c>
      <c r="I6" s="97"/>
    </row>
    <row r="7" spans="1:9">
      <c r="A7" t="s">
        <v>700</v>
      </c>
      <c r="B7" s="14">
        <v>0.39844241001414044</v>
      </c>
      <c r="C7" s="14">
        <v>8.5704279971816705E-2</v>
      </c>
      <c r="D7" s="14">
        <v>4.4055451538197125E-3</v>
      </c>
      <c r="E7" s="14">
        <v>1.3359382430145736E-2</v>
      </c>
      <c r="F7" s="14">
        <v>0.18612786869461434</v>
      </c>
      <c r="G7" s="14">
        <v>0.31153485252213481</v>
      </c>
      <c r="H7" s="14">
        <v>4.2566121332826621E-4</v>
      </c>
      <c r="I7" s="97"/>
    </row>
    <row r="8" spans="1:9">
      <c r="A8" t="s">
        <v>701</v>
      </c>
      <c r="B8" s="14">
        <v>0.28205972323504835</v>
      </c>
      <c r="C8" s="14">
        <v>5.6667706995324058E-2</v>
      </c>
      <c r="D8" s="14">
        <v>9.1442080118066833E-3</v>
      </c>
      <c r="E8" s="14">
        <v>3.7805657565156872E-2</v>
      </c>
      <c r="F8" s="14">
        <v>0.14867359947889922</v>
      </c>
      <c r="G8" s="14">
        <v>0.46478290428180197</v>
      </c>
      <c r="H8" s="14">
        <v>8.6620043196287044E-4</v>
      </c>
      <c r="I8" s="97"/>
    </row>
    <row r="9" spans="1:9">
      <c r="A9" t="s">
        <v>702</v>
      </c>
      <c r="B9" s="14">
        <v>0.35822432287937644</v>
      </c>
      <c r="C9" s="14">
        <v>5.4747127959954338E-2</v>
      </c>
      <c r="D9" s="14">
        <v>1.5083825588892883E-2</v>
      </c>
      <c r="E9" s="14">
        <v>4.2083827376587488E-2</v>
      </c>
      <c r="F9" s="14">
        <v>0.18353589650351151</v>
      </c>
      <c r="G9" s="14">
        <v>0.34482802887015729</v>
      </c>
      <c r="H9" s="14">
        <v>1.4969708215200406E-3</v>
      </c>
      <c r="I9" s="97"/>
    </row>
    <row r="10" spans="1:9">
      <c r="A10" t="s">
        <v>703</v>
      </c>
      <c r="B10" s="14">
        <v>0.53031518157785085</v>
      </c>
      <c r="C10" s="14">
        <v>3.4049734421499257E-2</v>
      </c>
      <c r="D10" s="14">
        <v>8.9243127761910093E-3</v>
      </c>
      <c r="E10" s="14">
        <v>2.5513135085965023E-2</v>
      </c>
      <c r="F10" s="14">
        <v>9.2807766893494556E-2</v>
      </c>
      <c r="G10" s="14">
        <v>0.30633129486630173</v>
      </c>
      <c r="H10" s="14">
        <v>2.0585743786976059E-3</v>
      </c>
      <c r="I10" s="97"/>
    </row>
    <row r="11" spans="1:9">
      <c r="A11" t="s">
        <v>704</v>
      </c>
      <c r="B11" s="14">
        <v>0.46833414723762162</v>
      </c>
      <c r="C11" s="14">
        <v>3.3919990020909806E-2</v>
      </c>
      <c r="D11" s="14">
        <v>8.8723939231813553E-3</v>
      </c>
      <c r="E11" s="14">
        <v>2.605580047842871E-2</v>
      </c>
      <c r="F11" s="14">
        <v>7.5214567836089471E-2</v>
      </c>
      <c r="G11" s="14">
        <v>0.38598278956207493</v>
      </c>
      <c r="H11" s="14">
        <v>1.6203109416940682E-3</v>
      </c>
      <c r="I11" s="97"/>
    </row>
    <row r="12" spans="1:9">
      <c r="A12" t="s">
        <v>705</v>
      </c>
      <c r="B12" s="14">
        <v>0.36185240901043003</v>
      </c>
      <c r="C12" s="14">
        <v>8.3869810697797115E-2</v>
      </c>
      <c r="D12" s="14">
        <v>8.0411829860652841E-3</v>
      </c>
      <c r="E12" s="14">
        <v>2.1203495946944886E-2</v>
      </c>
      <c r="F12" s="14">
        <v>0.14068106128258587</v>
      </c>
      <c r="G12" s="14">
        <v>0.3832350576118016</v>
      </c>
      <c r="H12" s="14">
        <v>1.116982464375238E-3</v>
      </c>
      <c r="I12" s="97"/>
    </row>
    <row r="13" spans="1:9">
      <c r="A13" t="s">
        <v>706</v>
      </c>
      <c r="B13" s="14">
        <v>0.35989971304702645</v>
      </c>
      <c r="C13" s="14">
        <v>3.9213454160601416E-2</v>
      </c>
      <c r="D13" s="14">
        <v>8.4638100711060243E-3</v>
      </c>
      <c r="E13" s="14">
        <v>1.6622490377503608E-2</v>
      </c>
      <c r="F13" s="14">
        <v>8.8038315197263101E-2</v>
      </c>
      <c r="G13" s="14">
        <v>0.48652036645143076</v>
      </c>
      <c r="H13" s="14">
        <v>1.241850695068654E-3</v>
      </c>
      <c r="I13" s="97"/>
    </row>
    <row r="14" spans="1:9">
      <c r="A14" t="s">
        <v>707</v>
      </c>
      <c r="B14" s="14">
        <v>0.51317935090792433</v>
      </c>
      <c r="C14" s="14">
        <v>1.7815064751438413E-2</v>
      </c>
      <c r="D14" s="14">
        <v>3.3529425893777795E-3</v>
      </c>
      <c r="E14" s="14">
        <v>1.3471027742450124E-2</v>
      </c>
      <c r="F14" s="14">
        <v>1.5291546818800811E-2</v>
      </c>
      <c r="G14" s="14">
        <v>0.43650572036418739</v>
      </c>
      <c r="H14" s="14">
        <v>3.8434682582108755E-4</v>
      </c>
      <c r="I14" s="97"/>
    </row>
    <row r="16" spans="1:9">
      <c r="A16" s="181" t="s">
        <v>39</v>
      </c>
      <c r="B16" s="181"/>
      <c r="C16" s="181"/>
    </row>
    <row r="17" spans="1:1">
      <c r="A17" t="s">
        <v>709</v>
      </c>
    </row>
  </sheetData>
  <mergeCells count="1">
    <mergeCell ref="A16:C1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B4E50-3216-FF41-ADE6-4239C56CF2B2}">
  <dimension ref="A1:O215"/>
  <sheetViews>
    <sheetView topLeftCell="A65" workbookViewId="0">
      <selection activeCell="C101" sqref="C101"/>
    </sheetView>
  </sheetViews>
  <sheetFormatPr baseColWidth="10" defaultRowHeight="16"/>
  <sheetData>
    <row r="1" spans="1:15">
      <c r="A1" s="83" t="s">
        <v>484</v>
      </c>
      <c r="B1" s="83"/>
      <c r="C1" s="83"/>
      <c r="D1" s="83"/>
      <c r="E1" s="83"/>
      <c r="F1" s="83"/>
      <c r="G1" s="78"/>
      <c r="H1" s="78"/>
      <c r="I1" s="78"/>
      <c r="J1" s="78"/>
      <c r="K1" s="78"/>
      <c r="L1" s="78"/>
      <c r="M1" s="78"/>
      <c r="N1" s="78"/>
      <c r="O1" s="78"/>
    </row>
    <row r="2" spans="1:15" ht="84">
      <c r="A2" s="78"/>
      <c r="B2" s="78"/>
      <c r="C2" s="78" t="s">
        <v>485</v>
      </c>
      <c r="D2" s="84" t="s">
        <v>486</v>
      </c>
      <c r="E2" s="85" t="s">
        <v>487</v>
      </c>
      <c r="F2" s="84" t="s">
        <v>488</v>
      </c>
      <c r="G2" s="84" t="s">
        <v>489</v>
      </c>
      <c r="H2" s="84" t="s">
        <v>490</v>
      </c>
      <c r="I2" s="84" t="s">
        <v>491</v>
      </c>
      <c r="J2" s="84" t="s">
        <v>492</v>
      </c>
      <c r="K2" s="84" t="s">
        <v>493</v>
      </c>
      <c r="L2" s="84" t="s">
        <v>494</v>
      </c>
      <c r="M2" s="84" t="s">
        <v>495</v>
      </c>
      <c r="N2" s="84" t="s">
        <v>496</v>
      </c>
      <c r="O2" s="84" t="s">
        <v>497</v>
      </c>
    </row>
    <row r="3" spans="1:15">
      <c r="A3" s="86" t="s">
        <v>498</v>
      </c>
      <c r="B3" s="86" t="s">
        <v>499</v>
      </c>
      <c r="C3" s="86" t="s">
        <v>498</v>
      </c>
      <c r="D3" s="87">
        <v>74210</v>
      </c>
      <c r="E3" s="88">
        <v>11.6</v>
      </c>
      <c r="F3" s="89">
        <v>37.5</v>
      </c>
      <c r="G3" s="89">
        <v>5.4</v>
      </c>
      <c r="H3" s="89">
        <v>11.3</v>
      </c>
      <c r="I3" s="89">
        <v>2.6</v>
      </c>
      <c r="J3" s="89">
        <v>8.4</v>
      </c>
      <c r="K3" s="78">
        <v>27828.75</v>
      </c>
      <c r="L3" s="78">
        <v>4007.34</v>
      </c>
      <c r="M3" s="78">
        <v>8385.73</v>
      </c>
      <c r="N3" s="78">
        <v>1929.46</v>
      </c>
      <c r="O3" s="78">
        <v>6233.64</v>
      </c>
    </row>
    <row r="4" spans="1:15">
      <c r="A4" s="86" t="s">
        <v>500</v>
      </c>
      <c r="B4" s="86" t="s">
        <v>501</v>
      </c>
      <c r="C4" s="86" t="s">
        <v>500</v>
      </c>
      <c r="D4" s="87">
        <v>22928</v>
      </c>
      <c r="E4" s="88">
        <v>4.3</v>
      </c>
      <c r="F4" s="89">
        <v>37.299999999999997</v>
      </c>
      <c r="G4" s="89">
        <v>10.4</v>
      </c>
      <c r="H4" s="89">
        <v>18.100000000000001</v>
      </c>
      <c r="I4" s="89">
        <v>2.5</v>
      </c>
      <c r="J4" s="89">
        <v>6.6</v>
      </c>
      <c r="K4" s="78">
        <v>8552.1440000000002</v>
      </c>
      <c r="L4" s="78">
        <v>2384.5120000000002</v>
      </c>
      <c r="M4" s="78">
        <v>4149.9679999999998</v>
      </c>
      <c r="N4" s="78">
        <v>573.20000000000005</v>
      </c>
      <c r="O4" s="78">
        <v>1513.248</v>
      </c>
    </row>
    <row r="5" spans="1:15">
      <c r="A5" s="86" t="s">
        <v>502</v>
      </c>
      <c r="B5" s="86" t="s">
        <v>503</v>
      </c>
      <c r="C5" s="86" t="s">
        <v>502</v>
      </c>
      <c r="D5" s="87">
        <v>16263</v>
      </c>
      <c r="E5" s="88">
        <v>4.8</v>
      </c>
      <c r="F5" s="89">
        <v>49.9</v>
      </c>
      <c r="G5" s="89">
        <v>8.1</v>
      </c>
      <c r="H5" s="89">
        <v>9.1999999999999993</v>
      </c>
      <c r="I5" s="89">
        <v>2.6</v>
      </c>
      <c r="J5" s="89">
        <v>4.4000000000000004</v>
      </c>
      <c r="K5" s="78">
        <v>8115.2370000000001</v>
      </c>
      <c r="L5" s="78">
        <v>1317.3030000000001</v>
      </c>
      <c r="M5" s="78">
        <v>1496.1959999999999</v>
      </c>
      <c r="N5" s="78">
        <v>422.83800000000002</v>
      </c>
      <c r="O5" s="78">
        <v>715.572</v>
      </c>
    </row>
    <row r="6" spans="1:15">
      <c r="A6" s="86" t="s">
        <v>504</v>
      </c>
      <c r="B6" s="86" t="s">
        <v>505</v>
      </c>
      <c r="C6" s="86" t="s">
        <v>504</v>
      </c>
      <c r="D6" s="87">
        <v>12232</v>
      </c>
      <c r="E6" s="88">
        <v>7.5</v>
      </c>
      <c r="F6" s="89">
        <v>50.7</v>
      </c>
      <c r="G6" s="89">
        <v>10.7</v>
      </c>
      <c r="H6" s="89">
        <v>11.4</v>
      </c>
      <c r="I6" s="89">
        <v>3.2</v>
      </c>
      <c r="J6" s="89">
        <v>2.2000000000000002</v>
      </c>
      <c r="K6" s="78">
        <v>6201.6239999999998</v>
      </c>
      <c r="L6" s="78">
        <v>1308.8240000000001</v>
      </c>
      <c r="M6" s="78">
        <v>1394.4480000000001</v>
      </c>
      <c r="N6" s="78">
        <v>391.42399999999998</v>
      </c>
      <c r="O6" s="78">
        <v>269.10399999999998</v>
      </c>
    </row>
    <row r="7" spans="1:15">
      <c r="A7" s="86" t="s">
        <v>506</v>
      </c>
      <c r="B7" s="86" t="s">
        <v>507</v>
      </c>
      <c r="C7" s="86" t="s">
        <v>506</v>
      </c>
      <c r="D7" s="87">
        <v>7742</v>
      </c>
      <c r="E7" s="88">
        <v>5.5</v>
      </c>
      <c r="F7" s="89">
        <v>50.6</v>
      </c>
      <c r="G7" s="89">
        <v>8.9</v>
      </c>
      <c r="H7" s="89">
        <v>7.3</v>
      </c>
      <c r="I7" s="89">
        <v>5.2</v>
      </c>
      <c r="J7" s="89">
        <v>3.6</v>
      </c>
      <c r="K7" s="78">
        <v>3917.4520000000002</v>
      </c>
      <c r="L7" s="78">
        <v>689.03800000000001</v>
      </c>
      <c r="M7" s="78">
        <v>565.16600000000005</v>
      </c>
      <c r="N7" s="78">
        <v>402.584</v>
      </c>
      <c r="O7" s="78">
        <v>278.71199999999999</v>
      </c>
    </row>
    <row r="8" spans="1:15">
      <c r="A8" s="86" t="s">
        <v>508</v>
      </c>
      <c r="B8" s="86" t="s">
        <v>509</v>
      </c>
      <c r="C8" s="86" t="s">
        <v>508</v>
      </c>
      <c r="D8" s="87">
        <v>153548</v>
      </c>
      <c r="E8" s="88">
        <v>14.2</v>
      </c>
      <c r="F8" s="89">
        <v>40.4</v>
      </c>
      <c r="G8" s="89">
        <v>7.6</v>
      </c>
      <c r="H8" s="89">
        <v>9.3000000000000007</v>
      </c>
      <c r="I8" s="89">
        <v>14.5</v>
      </c>
      <c r="J8" s="89">
        <v>0.8</v>
      </c>
      <c r="K8" s="78">
        <v>62033.39</v>
      </c>
      <c r="L8" s="78">
        <v>11669.65</v>
      </c>
      <c r="M8" s="78">
        <v>14279.96</v>
      </c>
      <c r="N8" s="78">
        <v>22264.46</v>
      </c>
      <c r="O8" s="78">
        <v>1228.384</v>
      </c>
    </row>
    <row r="9" spans="1:15">
      <c r="A9" s="86" t="s">
        <v>510</v>
      </c>
      <c r="B9" s="86" t="s">
        <v>511</v>
      </c>
      <c r="C9" s="86" t="s">
        <v>510</v>
      </c>
      <c r="D9" s="87">
        <v>16333</v>
      </c>
      <c r="E9" s="88">
        <v>5</v>
      </c>
      <c r="F9" s="89">
        <v>45.3</v>
      </c>
      <c r="G9" s="89">
        <v>11.4</v>
      </c>
      <c r="H9" s="89">
        <v>13.2</v>
      </c>
      <c r="I9" s="89">
        <v>3.7</v>
      </c>
      <c r="J9" s="89">
        <v>4</v>
      </c>
      <c r="K9" s="78">
        <v>7398.8490000000002</v>
      </c>
      <c r="L9" s="78">
        <v>1861.962</v>
      </c>
      <c r="M9" s="78">
        <v>2155.9560000000001</v>
      </c>
      <c r="N9" s="78">
        <v>604.32100000000003</v>
      </c>
      <c r="O9" s="78">
        <v>653.32000000000005</v>
      </c>
    </row>
    <row r="10" spans="1:15">
      <c r="A10" s="86" t="s">
        <v>512</v>
      </c>
      <c r="B10" s="86" t="s">
        <v>513</v>
      </c>
      <c r="C10" s="86" t="s">
        <v>512</v>
      </c>
      <c r="D10" s="87">
        <v>15614</v>
      </c>
      <c r="E10" s="88">
        <v>5.7</v>
      </c>
      <c r="F10" s="89">
        <v>51.5</v>
      </c>
      <c r="G10" s="89">
        <v>19.899999999999999</v>
      </c>
      <c r="H10" s="89">
        <v>9</v>
      </c>
      <c r="I10" s="89">
        <v>0.9</v>
      </c>
      <c r="J10" s="89">
        <v>5.4</v>
      </c>
      <c r="K10" s="78">
        <v>8041.21</v>
      </c>
      <c r="L10" s="78">
        <v>3107.1860000000001</v>
      </c>
      <c r="M10" s="78">
        <v>1405.26</v>
      </c>
      <c r="N10" s="78">
        <v>140.52600000000001</v>
      </c>
      <c r="O10" s="78">
        <v>843.15599999999995</v>
      </c>
    </row>
    <row r="11" spans="1:15">
      <c r="A11" s="86" t="s">
        <v>514</v>
      </c>
      <c r="B11" s="86" t="s">
        <v>515</v>
      </c>
      <c r="C11" s="86" t="s">
        <v>514</v>
      </c>
      <c r="D11" s="87">
        <v>12523</v>
      </c>
      <c r="E11" s="88">
        <v>8.1999999999999993</v>
      </c>
      <c r="F11" s="89">
        <v>61.3</v>
      </c>
      <c r="G11" s="89">
        <v>6.5</v>
      </c>
      <c r="H11" s="89">
        <v>10.7</v>
      </c>
      <c r="I11" s="89">
        <v>1</v>
      </c>
      <c r="J11" s="89">
        <v>0.4</v>
      </c>
      <c r="K11" s="78">
        <v>7676.5990000000002</v>
      </c>
      <c r="L11" s="78">
        <v>813.995</v>
      </c>
      <c r="M11" s="78">
        <v>1339.961</v>
      </c>
      <c r="N11" s="78">
        <v>125.23</v>
      </c>
      <c r="O11" s="78">
        <v>50.091999999999999</v>
      </c>
    </row>
    <row r="12" spans="1:15">
      <c r="A12" s="86" t="s">
        <v>516</v>
      </c>
      <c r="B12" s="86" t="s">
        <v>517</v>
      </c>
      <c r="C12" s="86" t="s">
        <v>516</v>
      </c>
      <c r="D12" s="87">
        <v>23347</v>
      </c>
      <c r="E12" s="88">
        <v>7.6</v>
      </c>
      <c r="F12" s="89">
        <v>28.1</v>
      </c>
      <c r="G12" s="89">
        <v>8.9</v>
      </c>
      <c r="H12" s="89">
        <v>15</v>
      </c>
      <c r="I12" s="89">
        <v>2.6</v>
      </c>
      <c r="J12" s="89">
        <v>3.8</v>
      </c>
      <c r="K12" s="78">
        <v>6560.5069999999996</v>
      </c>
      <c r="L12" s="78">
        <v>2077.8829999999998</v>
      </c>
      <c r="M12" s="78">
        <v>3502.05</v>
      </c>
      <c r="N12" s="78">
        <v>607.02200000000005</v>
      </c>
      <c r="O12" s="78">
        <v>887.18600000000004</v>
      </c>
    </row>
    <row r="13" spans="1:15">
      <c r="A13" s="86" t="s">
        <v>518</v>
      </c>
      <c r="B13" s="86" t="s">
        <v>519</v>
      </c>
      <c r="C13" s="86" t="s">
        <v>518</v>
      </c>
      <c r="D13" s="87">
        <v>32578</v>
      </c>
      <c r="E13" s="88">
        <v>8.9</v>
      </c>
      <c r="F13" s="89">
        <v>56.2</v>
      </c>
      <c r="G13" s="89">
        <v>8.6999999999999993</v>
      </c>
      <c r="H13" s="89">
        <v>14.3</v>
      </c>
      <c r="I13" s="89">
        <v>1.3</v>
      </c>
      <c r="J13" s="89">
        <v>2</v>
      </c>
      <c r="K13" s="78">
        <v>18308.84</v>
      </c>
      <c r="L13" s="78">
        <v>2834.2860000000001</v>
      </c>
      <c r="M13" s="78">
        <v>4658.6540000000005</v>
      </c>
      <c r="N13" s="78">
        <v>423.51400000000001</v>
      </c>
      <c r="O13" s="78">
        <v>651.55999999999995</v>
      </c>
    </row>
    <row r="14" spans="1:15">
      <c r="A14" s="86" t="s">
        <v>520</v>
      </c>
      <c r="B14" s="86" t="s">
        <v>521</v>
      </c>
      <c r="C14" s="86" t="s">
        <v>520</v>
      </c>
      <c r="D14" s="87">
        <v>13989</v>
      </c>
      <c r="E14" s="88">
        <v>5</v>
      </c>
      <c r="F14" s="89">
        <v>53.4</v>
      </c>
      <c r="G14" s="89">
        <v>5.3</v>
      </c>
      <c r="H14" s="89">
        <v>12.4</v>
      </c>
      <c r="I14" s="89">
        <v>1.3</v>
      </c>
      <c r="J14" s="89">
        <v>3.3</v>
      </c>
      <c r="K14" s="78">
        <v>7470.1260000000002</v>
      </c>
      <c r="L14" s="78">
        <v>741.41700000000003</v>
      </c>
      <c r="M14" s="78">
        <v>1734.636</v>
      </c>
      <c r="N14" s="78">
        <v>181.857</v>
      </c>
      <c r="O14" s="78">
        <v>461.637</v>
      </c>
    </row>
    <row r="15" spans="1:15">
      <c r="A15" s="86" t="s">
        <v>522</v>
      </c>
      <c r="B15" s="86" t="s">
        <v>523</v>
      </c>
      <c r="C15" s="86" t="s">
        <v>522</v>
      </c>
      <c r="D15" s="87">
        <v>216683</v>
      </c>
      <c r="E15" s="88">
        <v>10.7</v>
      </c>
      <c r="F15" s="89">
        <v>22.8</v>
      </c>
      <c r="G15" s="89">
        <v>28.1</v>
      </c>
      <c r="H15" s="89">
        <v>11.4</v>
      </c>
      <c r="I15" s="89">
        <v>8.4</v>
      </c>
      <c r="J15" s="89">
        <v>3.1</v>
      </c>
      <c r="K15" s="78">
        <v>49403.72</v>
      </c>
      <c r="L15" s="78">
        <v>60887.92</v>
      </c>
      <c r="M15" s="78">
        <v>24701.86</v>
      </c>
      <c r="N15" s="78">
        <v>18201.37</v>
      </c>
      <c r="O15" s="78">
        <v>6717.1729999999998</v>
      </c>
    </row>
    <row r="16" spans="1:15">
      <c r="A16" s="86" t="s">
        <v>524</v>
      </c>
      <c r="B16" s="86" t="s">
        <v>525</v>
      </c>
      <c r="C16" s="86" t="s">
        <v>524</v>
      </c>
      <c r="D16" s="87">
        <v>24006</v>
      </c>
      <c r="E16" s="88">
        <v>3.5</v>
      </c>
      <c r="F16" s="89">
        <v>28.9</v>
      </c>
      <c r="G16" s="89">
        <v>10.1</v>
      </c>
      <c r="H16" s="89">
        <v>8.9</v>
      </c>
      <c r="I16" s="89">
        <v>3.4</v>
      </c>
      <c r="J16" s="89">
        <v>4.8</v>
      </c>
      <c r="K16" s="78">
        <v>6937.7340000000004</v>
      </c>
      <c r="L16" s="78">
        <v>2424.6060000000002</v>
      </c>
      <c r="M16" s="78">
        <v>2136.5340000000001</v>
      </c>
      <c r="N16" s="78">
        <v>816.20399999999995</v>
      </c>
      <c r="O16" s="78">
        <v>1152.288</v>
      </c>
    </row>
    <row r="17" spans="1:15">
      <c r="A17" s="86" t="s">
        <v>526</v>
      </c>
      <c r="B17" s="86" t="s">
        <v>527</v>
      </c>
      <c r="C17" s="86" t="s">
        <v>526</v>
      </c>
      <c r="D17" s="87">
        <v>3185</v>
      </c>
      <c r="E17" s="88">
        <v>2.2000000000000002</v>
      </c>
      <c r="F17" s="89">
        <v>46</v>
      </c>
      <c r="G17" s="89">
        <v>5.0999999999999996</v>
      </c>
      <c r="H17" s="89">
        <v>7.4</v>
      </c>
      <c r="I17" s="89">
        <v>2.2999999999999998</v>
      </c>
      <c r="J17" s="89">
        <v>0.6</v>
      </c>
      <c r="K17" s="78">
        <v>1465.1</v>
      </c>
      <c r="L17" s="78">
        <v>162.435</v>
      </c>
      <c r="M17" s="78">
        <v>235.69</v>
      </c>
      <c r="N17" s="78">
        <v>73.254999999999995</v>
      </c>
      <c r="O17" s="78">
        <v>19.11</v>
      </c>
    </row>
    <row r="18" spans="1:15">
      <c r="A18" s="86" t="s">
        <v>528</v>
      </c>
      <c r="B18" s="86" t="s">
        <v>529</v>
      </c>
      <c r="C18" s="86" t="s">
        <v>528</v>
      </c>
      <c r="D18" s="87">
        <v>19576</v>
      </c>
      <c r="E18" s="88">
        <v>5.5</v>
      </c>
      <c r="F18" s="89">
        <v>58.2</v>
      </c>
      <c r="G18" s="89">
        <v>8.1</v>
      </c>
      <c r="H18" s="89">
        <v>7.5</v>
      </c>
      <c r="I18" s="89">
        <v>2.5</v>
      </c>
      <c r="J18" s="89">
        <v>1</v>
      </c>
      <c r="K18" s="78">
        <v>11393.23</v>
      </c>
      <c r="L18" s="78">
        <v>1585.6559999999999</v>
      </c>
      <c r="M18" s="78">
        <v>1468.2</v>
      </c>
      <c r="N18" s="78">
        <v>489.4</v>
      </c>
      <c r="O18" s="78">
        <v>195.76</v>
      </c>
    </row>
    <row r="19" spans="1:15">
      <c r="A19" s="86" t="s">
        <v>530</v>
      </c>
      <c r="B19" s="86" t="s">
        <v>531</v>
      </c>
      <c r="C19" s="86" t="s">
        <v>530</v>
      </c>
      <c r="D19" s="87">
        <v>22646</v>
      </c>
      <c r="E19" s="88">
        <v>3.5</v>
      </c>
      <c r="F19" s="89">
        <v>49.5</v>
      </c>
      <c r="G19" s="89">
        <v>5.6</v>
      </c>
      <c r="H19" s="89">
        <v>9.6999999999999993</v>
      </c>
      <c r="I19" s="89">
        <v>1.9</v>
      </c>
      <c r="J19" s="89">
        <v>2.5</v>
      </c>
      <c r="K19" s="78">
        <v>11209.77</v>
      </c>
      <c r="L19" s="78">
        <v>1268.1759999999999</v>
      </c>
      <c r="M19" s="78">
        <v>2196.6619999999998</v>
      </c>
      <c r="N19" s="78">
        <v>430.274</v>
      </c>
      <c r="O19" s="78">
        <v>566.15</v>
      </c>
    </row>
    <row r="20" spans="1:15">
      <c r="A20" s="86" t="s">
        <v>532</v>
      </c>
      <c r="B20" s="86" t="s">
        <v>533</v>
      </c>
      <c r="C20" s="86" t="s">
        <v>532</v>
      </c>
      <c r="D20" s="87">
        <v>16179</v>
      </c>
      <c r="E20" s="88">
        <v>5.3</v>
      </c>
      <c r="F20" s="89">
        <v>42.1</v>
      </c>
      <c r="G20" s="89">
        <v>10.9</v>
      </c>
      <c r="H20" s="89">
        <v>11.2</v>
      </c>
      <c r="I20" s="89">
        <v>2.9</v>
      </c>
      <c r="J20" s="89">
        <v>5</v>
      </c>
      <c r="K20" s="78">
        <v>6811.3590000000004</v>
      </c>
      <c r="L20" s="78">
        <v>1763.511</v>
      </c>
      <c r="M20" s="78">
        <v>1812.048</v>
      </c>
      <c r="N20" s="78">
        <v>469.19099999999997</v>
      </c>
      <c r="O20" s="78">
        <v>808.95</v>
      </c>
    </row>
    <row r="21" spans="1:15">
      <c r="A21" s="86" t="s">
        <v>534</v>
      </c>
      <c r="B21" s="86" t="s">
        <v>535</v>
      </c>
      <c r="C21" s="86" t="s">
        <v>534</v>
      </c>
      <c r="D21" s="87">
        <v>14305</v>
      </c>
      <c r="E21" s="88">
        <v>5.9</v>
      </c>
      <c r="F21" s="89">
        <v>53.9</v>
      </c>
      <c r="G21" s="89">
        <v>4.0999999999999996</v>
      </c>
      <c r="H21" s="89">
        <v>13.4</v>
      </c>
      <c r="I21" s="89">
        <v>1.7</v>
      </c>
      <c r="J21" s="89">
        <v>9.1999999999999993</v>
      </c>
      <c r="K21" s="78">
        <v>7710.3950000000004</v>
      </c>
      <c r="L21" s="78">
        <v>586.505</v>
      </c>
      <c r="M21" s="78">
        <v>1916.87</v>
      </c>
      <c r="N21" s="78">
        <v>243.185</v>
      </c>
      <c r="O21" s="78">
        <v>1316.06</v>
      </c>
    </row>
    <row r="22" spans="1:15">
      <c r="A22" s="86" t="s">
        <v>536</v>
      </c>
      <c r="B22" s="86" t="s">
        <v>537</v>
      </c>
      <c r="C22" s="86" t="s">
        <v>536</v>
      </c>
      <c r="D22" s="87">
        <v>15311</v>
      </c>
      <c r="E22" s="88">
        <v>9.9</v>
      </c>
      <c r="F22" s="89">
        <v>56.1</v>
      </c>
      <c r="G22" s="89">
        <v>3.3</v>
      </c>
      <c r="H22" s="89">
        <v>25.7</v>
      </c>
      <c r="I22" s="89">
        <v>8.6999999999999993</v>
      </c>
      <c r="J22" s="89">
        <v>0.1</v>
      </c>
      <c r="K22" s="78">
        <v>8589.4709999999995</v>
      </c>
      <c r="L22" s="78">
        <v>505.26299999999998</v>
      </c>
      <c r="M22" s="78">
        <v>3934.9270000000001</v>
      </c>
      <c r="N22" s="78">
        <v>1332.057</v>
      </c>
      <c r="O22" s="78">
        <v>15.311</v>
      </c>
    </row>
    <row r="23" spans="1:15">
      <c r="A23" s="86" t="s">
        <v>538</v>
      </c>
      <c r="B23" s="86" t="s">
        <v>539</v>
      </c>
      <c r="C23" s="86" t="s">
        <v>538</v>
      </c>
      <c r="D23" s="87">
        <v>18065</v>
      </c>
      <c r="E23" s="88">
        <v>10.3</v>
      </c>
      <c r="F23" s="89">
        <v>47.1</v>
      </c>
      <c r="G23" s="89">
        <v>4.7</v>
      </c>
      <c r="H23" s="89">
        <v>35</v>
      </c>
      <c r="I23" s="89">
        <v>4.0999999999999996</v>
      </c>
      <c r="J23" s="89">
        <v>0.1</v>
      </c>
      <c r="K23" s="78">
        <v>8508.6149999999998</v>
      </c>
      <c r="L23" s="78">
        <v>849.05499999999995</v>
      </c>
      <c r="M23" s="78">
        <v>6322.75</v>
      </c>
      <c r="N23" s="78">
        <v>740.66499999999996</v>
      </c>
      <c r="O23" s="78">
        <v>18.065000000000001</v>
      </c>
    </row>
    <row r="24" spans="1:15">
      <c r="A24" s="86" t="s">
        <v>540</v>
      </c>
      <c r="B24" s="86" t="s">
        <v>541</v>
      </c>
      <c r="C24" s="86" t="s">
        <v>540</v>
      </c>
      <c r="D24" s="87">
        <v>37060</v>
      </c>
      <c r="E24" s="88">
        <v>7</v>
      </c>
      <c r="F24" s="89">
        <v>31.5</v>
      </c>
      <c r="G24" s="89">
        <v>10.8</v>
      </c>
      <c r="H24" s="89">
        <v>19.399999999999999</v>
      </c>
      <c r="I24" s="89">
        <v>2.1</v>
      </c>
      <c r="J24" s="89">
        <v>3.3</v>
      </c>
      <c r="K24" s="78">
        <v>11673.9</v>
      </c>
      <c r="L24" s="78">
        <v>4002.48</v>
      </c>
      <c r="M24" s="78">
        <v>7189.64</v>
      </c>
      <c r="N24" s="78">
        <v>778.26</v>
      </c>
      <c r="O24" s="78">
        <v>1222.98</v>
      </c>
    </row>
    <row r="25" spans="1:15">
      <c r="A25" s="86" t="s">
        <v>542</v>
      </c>
      <c r="B25" s="86" t="s">
        <v>543</v>
      </c>
      <c r="C25" s="86" t="s">
        <v>542</v>
      </c>
      <c r="D25" s="87">
        <v>19430</v>
      </c>
      <c r="E25" s="88">
        <v>3.2</v>
      </c>
      <c r="F25" s="89">
        <v>53.7</v>
      </c>
      <c r="G25" s="89">
        <v>4.8</v>
      </c>
      <c r="H25" s="89">
        <v>5.8</v>
      </c>
      <c r="I25" s="89">
        <v>2.1</v>
      </c>
      <c r="J25" s="89">
        <v>2.8</v>
      </c>
      <c r="K25" s="78">
        <v>10433.91</v>
      </c>
      <c r="L25" s="78">
        <v>932.64</v>
      </c>
      <c r="M25" s="78">
        <v>1126.94</v>
      </c>
      <c r="N25" s="78">
        <v>408.03</v>
      </c>
      <c r="O25" s="78">
        <v>544.04</v>
      </c>
    </row>
    <row r="26" spans="1:15">
      <c r="A26" s="86" t="s">
        <v>544</v>
      </c>
      <c r="B26" s="86" t="s">
        <v>545</v>
      </c>
      <c r="C26" s="86" t="s">
        <v>544</v>
      </c>
      <c r="D26" s="87">
        <v>5635</v>
      </c>
      <c r="E26" s="88">
        <v>4.7</v>
      </c>
      <c r="F26" s="89">
        <v>69</v>
      </c>
      <c r="G26" s="89">
        <v>2.6</v>
      </c>
      <c r="H26" s="89">
        <v>4.5</v>
      </c>
      <c r="I26" s="89">
        <v>0.9</v>
      </c>
      <c r="J26" s="89">
        <v>6.3</v>
      </c>
      <c r="K26" s="78">
        <v>3888.15</v>
      </c>
      <c r="L26" s="78">
        <v>146.51</v>
      </c>
      <c r="M26" s="78">
        <v>253.57499999999999</v>
      </c>
      <c r="N26" s="78">
        <v>50.715000000000003</v>
      </c>
      <c r="O26" s="78">
        <v>355.005</v>
      </c>
    </row>
    <row r="27" spans="1:15">
      <c r="A27" s="86" t="s">
        <v>546</v>
      </c>
      <c r="B27" s="86" t="s">
        <v>547</v>
      </c>
      <c r="C27" s="86" t="s">
        <v>546</v>
      </c>
      <c r="D27" s="87">
        <v>26586</v>
      </c>
      <c r="E27" s="88">
        <v>6.4</v>
      </c>
      <c r="F27" s="89">
        <v>66.7</v>
      </c>
      <c r="G27" s="89">
        <v>3.7</v>
      </c>
      <c r="H27" s="89">
        <v>9</v>
      </c>
      <c r="I27" s="89">
        <v>0.7</v>
      </c>
      <c r="J27" s="89">
        <v>1.4</v>
      </c>
      <c r="K27" s="78">
        <v>17732.86</v>
      </c>
      <c r="L27" s="78">
        <v>983.68200000000002</v>
      </c>
      <c r="M27" s="78">
        <v>2392.7399999999998</v>
      </c>
      <c r="N27" s="78">
        <v>186.102</v>
      </c>
      <c r="O27" s="78">
        <v>372.20400000000001</v>
      </c>
    </row>
    <row r="28" spans="1:15">
      <c r="A28" s="86" t="s">
        <v>548</v>
      </c>
      <c r="B28" s="86" t="s">
        <v>549</v>
      </c>
      <c r="C28" s="86" t="s">
        <v>548</v>
      </c>
      <c r="D28" s="87">
        <v>44053</v>
      </c>
      <c r="E28" s="88">
        <v>8.1999999999999993</v>
      </c>
      <c r="F28" s="89">
        <v>24.1</v>
      </c>
      <c r="G28" s="89">
        <v>16.100000000000001</v>
      </c>
      <c r="H28" s="89">
        <v>13.8</v>
      </c>
      <c r="I28" s="89">
        <v>2.2000000000000002</v>
      </c>
      <c r="J28" s="89">
        <v>10</v>
      </c>
      <c r="K28" s="78">
        <v>10616.77</v>
      </c>
      <c r="L28" s="78">
        <v>7092.5330000000004</v>
      </c>
      <c r="M28" s="78">
        <v>6079.3140000000003</v>
      </c>
      <c r="N28" s="78">
        <v>969.16600000000005</v>
      </c>
      <c r="O28" s="78">
        <v>4405.3</v>
      </c>
    </row>
    <row r="29" spans="1:15">
      <c r="A29" s="86" t="s">
        <v>550</v>
      </c>
      <c r="B29" s="86" t="s">
        <v>551</v>
      </c>
      <c r="C29" s="86" t="s">
        <v>550</v>
      </c>
      <c r="D29" s="87">
        <v>37474</v>
      </c>
      <c r="E29" s="88">
        <v>7.4</v>
      </c>
      <c r="F29" s="89">
        <v>30.2</v>
      </c>
      <c r="G29" s="89">
        <v>16.899999999999999</v>
      </c>
      <c r="H29" s="89">
        <v>17</v>
      </c>
      <c r="I29" s="89">
        <v>6.7</v>
      </c>
      <c r="J29" s="89">
        <v>6.6</v>
      </c>
      <c r="K29" s="78">
        <v>11317.15</v>
      </c>
      <c r="L29" s="78">
        <v>6333.1059999999998</v>
      </c>
      <c r="M29" s="78">
        <v>6370.58</v>
      </c>
      <c r="N29" s="78">
        <v>2510.7579999999998</v>
      </c>
      <c r="O29" s="78">
        <v>2473.2840000000001</v>
      </c>
    </row>
    <row r="30" spans="1:15">
      <c r="A30" s="86" t="s">
        <v>552</v>
      </c>
      <c r="B30" s="86" t="s">
        <v>553</v>
      </c>
      <c r="C30" s="86" t="s">
        <v>552</v>
      </c>
      <c r="D30" s="87">
        <v>29826</v>
      </c>
      <c r="E30" s="88">
        <v>4.9000000000000004</v>
      </c>
      <c r="F30" s="89">
        <v>26.2</v>
      </c>
      <c r="G30" s="89">
        <v>10.199999999999999</v>
      </c>
      <c r="H30" s="89">
        <v>12.7</v>
      </c>
      <c r="I30" s="89">
        <v>2.2999999999999998</v>
      </c>
      <c r="J30" s="89">
        <v>9.1</v>
      </c>
      <c r="K30" s="78">
        <v>7814.4120000000003</v>
      </c>
      <c r="L30" s="78">
        <v>3042.252</v>
      </c>
      <c r="M30" s="78">
        <v>3787.902</v>
      </c>
      <c r="N30" s="78">
        <v>685.99800000000005</v>
      </c>
      <c r="O30" s="78">
        <v>2714.1660000000002</v>
      </c>
    </row>
    <row r="31" spans="1:15">
      <c r="A31" s="86" t="s">
        <v>554</v>
      </c>
      <c r="B31" s="86" t="s">
        <v>555</v>
      </c>
      <c r="C31" s="86" t="s">
        <v>554</v>
      </c>
      <c r="D31" s="87">
        <v>30095</v>
      </c>
      <c r="E31" s="88">
        <v>6.9</v>
      </c>
      <c r="F31" s="89">
        <v>29</v>
      </c>
      <c r="G31" s="89">
        <v>8.9</v>
      </c>
      <c r="H31" s="89">
        <v>20.399999999999999</v>
      </c>
      <c r="I31" s="89">
        <v>3.5</v>
      </c>
      <c r="J31" s="89">
        <v>6.9</v>
      </c>
      <c r="K31" s="78">
        <v>8727.5499999999993</v>
      </c>
      <c r="L31" s="78">
        <v>2678.4549999999999</v>
      </c>
      <c r="M31" s="78">
        <v>6139.38</v>
      </c>
      <c r="N31" s="78">
        <v>1053.325</v>
      </c>
      <c r="O31" s="78">
        <v>2076.5549999999998</v>
      </c>
    </row>
    <row r="32" spans="1:15">
      <c r="A32" s="86" t="s">
        <v>556</v>
      </c>
      <c r="B32" s="86" t="s">
        <v>557</v>
      </c>
      <c r="C32" s="86" t="s">
        <v>556</v>
      </c>
      <c r="D32" s="87">
        <v>26764</v>
      </c>
      <c r="E32" s="88">
        <v>2.9</v>
      </c>
      <c r="F32" s="89">
        <v>37</v>
      </c>
      <c r="G32" s="89">
        <v>5.8</v>
      </c>
      <c r="H32" s="89">
        <v>7.2</v>
      </c>
      <c r="I32" s="89">
        <v>2.5</v>
      </c>
      <c r="J32" s="89">
        <v>3.2</v>
      </c>
      <c r="K32" s="78">
        <v>9902.68</v>
      </c>
      <c r="L32" s="78">
        <v>1552.3119999999999</v>
      </c>
      <c r="M32" s="78">
        <v>1927.008</v>
      </c>
      <c r="N32" s="78">
        <v>669.1</v>
      </c>
      <c r="O32" s="78">
        <v>856.44799999999998</v>
      </c>
    </row>
    <row r="33" spans="1:15">
      <c r="A33" s="86" t="s">
        <v>558</v>
      </c>
      <c r="B33" s="86" t="s">
        <v>559</v>
      </c>
      <c r="C33" s="86" t="s">
        <v>558</v>
      </c>
      <c r="D33" s="87">
        <v>65134</v>
      </c>
      <c r="E33" s="88">
        <v>8.8000000000000007</v>
      </c>
      <c r="F33" s="89">
        <v>35.6</v>
      </c>
      <c r="G33" s="89">
        <v>13.5</v>
      </c>
      <c r="H33" s="89">
        <v>30.1</v>
      </c>
      <c r="I33" s="89">
        <v>2.2999999999999998</v>
      </c>
      <c r="J33" s="89">
        <v>1.2</v>
      </c>
      <c r="K33" s="78">
        <v>23187.7</v>
      </c>
      <c r="L33" s="78">
        <v>8793.09</v>
      </c>
      <c r="M33" s="78">
        <v>19605.330000000002</v>
      </c>
      <c r="N33" s="78">
        <v>1498.0820000000001</v>
      </c>
      <c r="O33" s="78">
        <v>781.60799999999995</v>
      </c>
    </row>
    <row r="34" spans="1:15">
      <c r="A34" s="86" t="s">
        <v>560</v>
      </c>
      <c r="B34" s="86" t="s">
        <v>561</v>
      </c>
      <c r="C34" s="86" t="s">
        <v>560</v>
      </c>
      <c r="D34" s="87">
        <v>133259</v>
      </c>
      <c r="E34" s="88">
        <v>9.9</v>
      </c>
      <c r="F34" s="89">
        <v>35.299999999999997</v>
      </c>
      <c r="G34" s="89">
        <v>15.2</v>
      </c>
      <c r="H34" s="89">
        <v>13</v>
      </c>
      <c r="I34" s="89">
        <v>3.7</v>
      </c>
      <c r="J34" s="89">
        <v>1.6</v>
      </c>
      <c r="K34" s="78">
        <v>47040.43</v>
      </c>
      <c r="L34" s="78">
        <v>20255.37</v>
      </c>
      <c r="M34" s="78">
        <v>17323.669999999998</v>
      </c>
      <c r="N34" s="78">
        <v>4930.5829999999996</v>
      </c>
      <c r="O34" s="78">
        <v>2132.1439999999998</v>
      </c>
    </row>
    <row r="35" spans="1:15">
      <c r="A35" s="86" t="s">
        <v>562</v>
      </c>
      <c r="B35" s="86" t="s">
        <v>563</v>
      </c>
      <c r="C35" s="86" t="s">
        <v>562</v>
      </c>
      <c r="D35" s="87">
        <v>13374</v>
      </c>
      <c r="E35" s="88">
        <v>7</v>
      </c>
      <c r="F35" s="89">
        <v>68.2</v>
      </c>
      <c r="G35" s="89">
        <v>3.7</v>
      </c>
      <c r="H35" s="89">
        <v>9.6999999999999993</v>
      </c>
      <c r="I35" s="89">
        <v>0.9</v>
      </c>
      <c r="J35" s="89">
        <v>0.2</v>
      </c>
      <c r="K35" s="78">
        <v>9121.0679999999993</v>
      </c>
      <c r="L35" s="78">
        <v>494.83800000000002</v>
      </c>
      <c r="M35" s="78">
        <v>1297.278</v>
      </c>
      <c r="N35" s="78">
        <v>120.366</v>
      </c>
      <c r="O35" s="78">
        <v>26.748000000000001</v>
      </c>
    </row>
    <row r="36" spans="1:15">
      <c r="A36" s="86" t="s">
        <v>564</v>
      </c>
      <c r="B36" s="86" t="s">
        <v>565</v>
      </c>
      <c r="C36" s="86" t="s">
        <v>564</v>
      </c>
      <c r="D36" s="87">
        <v>112185</v>
      </c>
      <c r="E36" s="88">
        <v>7.2</v>
      </c>
      <c r="F36" s="89">
        <v>39.4</v>
      </c>
      <c r="G36" s="89">
        <v>8.4</v>
      </c>
      <c r="H36" s="89">
        <v>15.9</v>
      </c>
      <c r="I36" s="89">
        <v>2.4</v>
      </c>
      <c r="J36" s="89">
        <v>3.7</v>
      </c>
      <c r="K36" s="78">
        <v>44200.89</v>
      </c>
      <c r="L36" s="78">
        <v>9423.5400000000009</v>
      </c>
      <c r="M36" s="78">
        <v>17837.419999999998</v>
      </c>
      <c r="N36" s="78">
        <v>2692.44</v>
      </c>
      <c r="O36" s="78">
        <v>4150.8450000000003</v>
      </c>
    </row>
    <row r="37" spans="1:15">
      <c r="A37" s="86" t="s">
        <v>566</v>
      </c>
      <c r="B37" s="86" t="s">
        <v>567</v>
      </c>
      <c r="C37" s="86" t="s">
        <v>566</v>
      </c>
      <c r="D37" s="87">
        <v>111271</v>
      </c>
      <c r="E37" s="88">
        <v>9.8000000000000007</v>
      </c>
      <c r="F37" s="89">
        <v>33.700000000000003</v>
      </c>
      <c r="G37" s="89">
        <v>12</v>
      </c>
      <c r="H37" s="89">
        <v>29.4</v>
      </c>
      <c r="I37" s="89">
        <v>2</v>
      </c>
      <c r="J37" s="89">
        <v>2</v>
      </c>
      <c r="K37" s="78">
        <v>37498.33</v>
      </c>
      <c r="L37" s="78">
        <v>13352.52</v>
      </c>
      <c r="M37" s="78">
        <v>32713.67</v>
      </c>
      <c r="N37" s="78">
        <v>2225.42</v>
      </c>
      <c r="O37" s="78">
        <v>2225.42</v>
      </c>
    </row>
    <row r="38" spans="1:15">
      <c r="A38" s="86" t="s">
        <v>568</v>
      </c>
      <c r="B38" s="86" t="s">
        <v>569</v>
      </c>
      <c r="C38" s="86" t="s">
        <v>568</v>
      </c>
      <c r="D38" s="87">
        <v>45711</v>
      </c>
      <c r="E38" s="88">
        <v>4.3</v>
      </c>
      <c r="F38" s="89">
        <v>23.4</v>
      </c>
      <c r="G38" s="89">
        <v>5.5</v>
      </c>
      <c r="H38" s="89">
        <v>12.3</v>
      </c>
      <c r="I38" s="89">
        <v>2.6</v>
      </c>
      <c r="J38" s="89">
        <v>5.4</v>
      </c>
      <c r="K38" s="78">
        <v>10696.37</v>
      </c>
      <c r="L38" s="78">
        <v>2514.105</v>
      </c>
      <c r="M38" s="78">
        <v>5622.4530000000004</v>
      </c>
      <c r="N38" s="78">
        <v>1188.4860000000001</v>
      </c>
      <c r="O38" s="78">
        <v>2468.3939999999998</v>
      </c>
    </row>
    <row r="39" spans="1:15">
      <c r="A39" s="86" t="s">
        <v>570</v>
      </c>
      <c r="B39" s="86" t="s">
        <v>571</v>
      </c>
      <c r="C39" s="86" t="s">
        <v>570</v>
      </c>
      <c r="D39" s="87">
        <v>9552</v>
      </c>
      <c r="E39" s="88">
        <v>4.3</v>
      </c>
      <c r="F39" s="89">
        <v>39.299999999999997</v>
      </c>
      <c r="G39" s="89">
        <v>10.8</v>
      </c>
      <c r="H39" s="89">
        <v>13.3</v>
      </c>
      <c r="I39" s="89">
        <v>1.5</v>
      </c>
      <c r="J39" s="89">
        <v>2</v>
      </c>
      <c r="K39" s="78">
        <v>3753.9360000000001</v>
      </c>
      <c r="L39" s="78">
        <v>1031.616</v>
      </c>
      <c r="M39" s="78">
        <v>1270.4159999999999</v>
      </c>
      <c r="N39" s="78">
        <v>143.28</v>
      </c>
      <c r="O39" s="78">
        <v>191.04</v>
      </c>
    </row>
    <row r="40" spans="1:15">
      <c r="A40" s="86" t="s">
        <v>572</v>
      </c>
      <c r="B40" s="86" t="s">
        <v>573</v>
      </c>
      <c r="C40" s="86" t="s">
        <v>572</v>
      </c>
      <c r="D40" s="87">
        <v>36818</v>
      </c>
      <c r="E40" s="88">
        <v>6.1</v>
      </c>
      <c r="F40" s="89">
        <v>32.299999999999997</v>
      </c>
      <c r="G40" s="89">
        <v>12.2</v>
      </c>
      <c r="H40" s="89">
        <v>11</v>
      </c>
      <c r="I40" s="89">
        <v>2.4</v>
      </c>
      <c r="J40" s="89">
        <v>2.1</v>
      </c>
      <c r="K40" s="78">
        <v>11892.21</v>
      </c>
      <c r="L40" s="78">
        <v>4491.7960000000003</v>
      </c>
      <c r="M40" s="78">
        <v>4049.98</v>
      </c>
      <c r="N40" s="78">
        <v>883.63199999999995</v>
      </c>
      <c r="O40" s="78">
        <v>773.178</v>
      </c>
    </row>
    <row r="41" spans="1:15">
      <c r="A41" s="86" t="s">
        <v>574</v>
      </c>
      <c r="B41" s="86" t="s">
        <v>575</v>
      </c>
      <c r="C41" s="86" t="s">
        <v>574</v>
      </c>
      <c r="D41" s="87">
        <v>119796</v>
      </c>
      <c r="E41" s="88">
        <v>9.6</v>
      </c>
      <c r="F41" s="89">
        <v>38.799999999999997</v>
      </c>
      <c r="G41" s="89">
        <v>17.899999999999999</v>
      </c>
      <c r="H41" s="89">
        <v>7.3</v>
      </c>
      <c r="I41" s="89">
        <v>5.9</v>
      </c>
      <c r="J41" s="89">
        <v>6.7</v>
      </c>
      <c r="K41" s="78">
        <v>46480.85</v>
      </c>
      <c r="L41" s="78">
        <v>21443.48</v>
      </c>
      <c r="M41" s="78">
        <v>8745.1080000000002</v>
      </c>
      <c r="N41" s="78">
        <v>7067.9639999999999</v>
      </c>
      <c r="O41" s="78">
        <v>8026.3320000000003</v>
      </c>
    </row>
    <row r="42" spans="1:15">
      <c r="A42" s="86" t="s">
        <v>576</v>
      </c>
      <c r="B42" s="86" t="s">
        <v>577</v>
      </c>
      <c r="C42" s="86" t="s">
        <v>576</v>
      </c>
      <c r="D42" s="87">
        <v>15083</v>
      </c>
      <c r="E42" s="88">
        <v>5.8</v>
      </c>
      <c r="F42" s="89">
        <v>35.299999999999997</v>
      </c>
      <c r="G42" s="89">
        <v>8.5</v>
      </c>
      <c r="H42" s="89">
        <v>15.2</v>
      </c>
      <c r="I42" s="89">
        <v>1.8</v>
      </c>
      <c r="J42" s="89">
        <v>14.5</v>
      </c>
      <c r="K42" s="78">
        <v>5324.299</v>
      </c>
      <c r="L42" s="78">
        <v>1282.0550000000001</v>
      </c>
      <c r="M42" s="78">
        <v>2292.616</v>
      </c>
      <c r="N42" s="78">
        <v>271.49400000000003</v>
      </c>
      <c r="O42" s="78">
        <v>2187.0349999999999</v>
      </c>
    </row>
    <row r="43" spans="1:15">
      <c r="A43" s="86" t="s">
        <v>578</v>
      </c>
      <c r="B43" s="86" t="s">
        <v>579</v>
      </c>
      <c r="C43" s="86" t="s">
        <v>578</v>
      </c>
      <c r="D43" s="87">
        <v>20003</v>
      </c>
      <c r="E43" s="88">
        <v>4.9000000000000004</v>
      </c>
      <c r="F43" s="89">
        <v>66.3</v>
      </c>
      <c r="G43" s="89">
        <v>2.7</v>
      </c>
      <c r="H43" s="89">
        <v>9.3000000000000007</v>
      </c>
      <c r="I43" s="89">
        <v>0.9</v>
      </c>
      <c r="J43" s="89">
        <v>0.4</v>
      </c>
      <c r="K43" s="78">
        <v>13261.99</v>
      </c>
      <c r="L43" s="78">
        <v>540.08100000000002</v>
      </c>
      <c r="M43" s="78">
        <v>1860.279</v>
      </c>
      <c r="N43" s="78">
        <v>180.02699999999999</v>
      </c>
      <c r="O43" s="78">
        <v>80.012</v>
      </c>
    </row>
    <row r="44" spans="1:15">
      <c r="A44" s="86" t="s">
        <v>580</v>
      </c>
      <c r="B44" s="86" t="s">
        <v>581</v>
      </c>
      <c r="C44" s="86" t="s">
        <v>580</v>
      </c>
      <c r="D44" s="87">
        <v>20016</v>
      </c>
      <c r="E44" s="88">
        <v>6</v>
      </c>
      <c r="F44" s="89">
        <v>35.4</v>
      </c>
      <c r="G44" s="89">
        <v>6.8</v>
      </c>
      <c r="H44" s="89">
        <v>14.5</v>
      </c>
      <c r="I44" s="89">
        <v>2.2999999999999998</v>
      </c>
      <c r="J44" s="89">
        <v>13.4</v>
      </c>
      <c r="K44" s="78">
        <v>7085.6639999999998</v>
      </c>
      <c r="L44" s="78">
        <v>1361.088</v>
      </c>
      <c r="M44" s="78">
        <v>2902.32</v>
      </c>
      <c r="N44" s="78">
        <v>460.36799999999999</v>
      </c>
      <c r="O44" s="78">
        <v>2682.1439999999998</v>
      </c>
    </row>
    <row r="45" spans="1:15">
      <c r="A45" s="86" t="s">
        <v>582</v>
      </c>
      <c r="B45" s="86" t="s">
        <v>583</v>
      </c>
      <c r="C45" s="86" t="s">
        <v>582</v>
      </c>
      <c r="D45" s="87">
        <v>63872</v>
      </c>
      <c r="E45" s="88">
        <v>8.4</v>
      </c>
      <c r="F45" s="89">
        <v>28.9</v>
      </c>
      <c r="G45" s="89">
        <v>25.3</v>
      </c>
      <c r="H45" s="89">
        <v>12.2</v>
      </c>
      <c r="I45" s="89">
        <v>4.4000000000000004</v>
      </c>
      <c r="J45" s="89">
        <v>9</v>
      </c>
      <c r="K45" s="78">
        <v>18459.009999999998</v>
      </c>
      <c r="L45" s="78">
        <v>16159.62</v>
      </c>
      <c r="M45" s="78">
        <v>7792.384</v>
      </c>
      <c r="N45" s="78">
        <v>2810.3679999999999</v>
      </c>
      <c r="O45" s="78">
        <v>5748.48</v>
      </c>
    </row>
    <row r="46" spans="1:15">
      <c r="A46" s="86" t="s">
        <v>584</v>
      </c>
      <c r="B46" s="86" t="s">
        <v>585</v>
      </c>
      <c r="C46" s="86" t="s">
        <v>584</v>
      </c>
      <c r="D46" s="87">
        <v>7800</v>
      </c>
      <c r="E46" s="88">
        <v>3.4</v>
      </c>
      <c r="F46" s="89">
        <v>41.7</v>
      </c>
      <c r="G46" s="89">
        <v>5.4</v>
      </c>
      <c r="H46" s="89">
        <v>15.5</v>
      </c>
      <c r="I46" s="89">
        <v>1.4</v>
      </c>
      <c r="J46" s="89">
        <v>6.8</v>
      </c>
      <c r="K46" s="78">
        <v>3252.6</v>
      </c>
      <c r="L46" s="78">
        <v>421.2</v>
      </c>
      <c r="M46" s="78">
        <v>1209</v>
      </c>
      <c r="N46" s="78">
        <v>109.2</v>
      </c>
      <c r="O46" s="78">
        <v>530.4</v>
      </c>
    </row>
    <row r="47" spans="1:15">
      <c r="A47" s="86" t="s">
        <v>586</v>
      </c>
      <c r="B47" s="86" t="s">
        <v>587</v>
      </c>
      <c r="C47" s="86" t="s">
        <v>586</v>
      </c>
      <c r="D47" s="87">
        <v>62586</v>
      </c>
      <c r="E47" s="88">
        <v>4.5</v>
      </c>
      <c r="F47" s="89">
        <v>23.7</v>
      </c>
      <c r="G47" s="89">
        <v>11.2</v>
      </c>
      <c r="H47" s="89">
        <v>9.3000000000000007</v>
      </c>
      <c r="I47" s="89">
        <v>4.8</v>
      </c>
      <c r="J47" s="89">
        <v>4.7</v>
      </c>
      <c r="K47" s="78">
        <v>14832.88</v>
      </c>
      <c r="L47" s="78">
        <v>7009.6319999999996</v>
      </c>
      <c r="M47" s="78">
        <v>5820.4979999999996</v>
      </c>
      <c r="N47" s="78">
        <v>3004.1280000000002</v>
      </c>
      <c r="O47" s="78">
        <v>2941.5419999999999</v>
      </c>
    </row>
    <row r="48" spans="1:15">
      <c r="A48" s="86" t="s">
        <v>588</v>
      </c>
      <c r="B48" s="86" t="s">
        <v>589</v>
      </c>
      <c r="C48" s="86" t="s">
        <v>588</v>
      </c>
      <c r="D48" s="87">
        <v>64866</v>
      </c>
      <c r="E48" s="88">
        <v>9.6</v>
      </c>
      <c r="F48" s="89">
        <v>30.9</v>
      </c>
      <c r="G48" s="89">
        <v>6.8</v>
      </c>
      <c r="H48" s="89">
        <v>18.100000000000001</v>
      </c>
      <c r="I48" s="89">
        <v>2.2000000000000002</v>
      </c>
      <c r="J48" s="89">
        <v>6.5</v>
      </c>
      <c r="K48" s="78">
        <v>20043.59</v>
      </c>
      <c r="L48" s="78">
        <v>4410.8879999999999</v>
      </c>
      <c r="M48" s="78">
        <v>11740.75</v>
      </c>
      <c r="N48" s="78">
        <v>1427.0519999999999</v>
      </c>
      <c r="O48" s="78">
        <v>4216.29</v>
      </c>
    </row>
    <row r="49" spans="1:15">
      <c r="A49" s="86" t="s">
        <v>590</v>
      </c>
      <c r="B49" s="86" t="s">
        <v>591</v>
      </c>
      <c r="C49" s="86" t="s">
        <v>590</v>
      </c>
      <c r="D49" s="87">
        <v>11589</v>
      </c>
      <c r="E49" s="88">
        <v>6.7</v>
      </c>
      <c r="F49" s="89">
        <v>71.400000000000006</v>
      </c>
      <c r="G49" s="89">
        <v>3</v>
      </c>
      <c r="H49" s="89">
        <v>7.7</v>
      </c>
      <c r="I49" s="89">
        <v>0.6</v>
      </c>
      <c r="J49" s="89">
        <v>1</v>
      </c>
      <c r="K49" s="78">
        <v>8274.5460000000003</v>
      </c>
      <c r="L49" s="78">
        <v>347.67</v>
      </c>
      <c r="M49" s="78">
        <v>892.35299999999995</v>
      </c>
      <c r="N49" s="78">
        <v>69.534000000000006</v>
      </c>
      <c r="O49" s="78">
        <v>115.89</v>
      </c>
    </row>
    <row r="50" spans="1:15">
      <c r="A50" s="86" t="s">
        <v>592</v>
      </c>
      <c r="B50" s="86" t="s">
        <v>593</v>
      </c>
      <c r="C50" s="86" t="s">
        <v>592</v>
      </c>
      <c r="D50" s="87">
        <v>30803</v>
      </c>
      <c r="E50" s="88">
        <v>9.3000000000000007</v>
      </c>
      <c r="F50" s="89">
        <v>55.8</v>
      </c>
      <c r="G50" s="89">
        <v>5.5</v>
      </c>
      <c r="H50" s="89">
        <v>25</v>
      </c>
      <c r="I50" s="89">
        <v>1</v>
      </c>
      <c r="J50" s="89">
        <v>0.1</v>
      </c>
      <c r="K50" s="78">
        <v>17188.07</v>
      </c>
      <c r="L50" s="78">
        <v>1694.165</v>
      </c>
      <c r="M50" s="78">
        <v>7700.75</v>
      </c>
      <c r="N50" s="78">
        <v>308.02999999999997</v>
      </c>
      <c r="O50" s="78">
        <v>30.803000000000001</v>
      </c>
    </row>
    <row r="51" spans="1:15">
      <c r="A51" s="86" t="s">
        <v>594</v>
      </c>
      <c r="B51" s="86" t="s">
        <v>595</v>
      </c>
      <c r="C51" s="86" t="s">
        <v>594</v>
      </c>
      <c r="D51" s="87">
        <v>3689</v>
      </c>
      <c r="E51" s="88">
        <v>4.8</v>
      </c>
      <c r="F51" s="89">
        <v>63.8</v>
      </c>
      <c r="G51" s="89">
        <v>3.1</v>
      </c>
      <c r="H51" s="89">
        <v>10.5</v>
      </c>
      <c r="I51" s="89">
        <v>0.8</v>
      </c>
      <c r="J51" s="89">
        <v>1.9</v>
      </c>
      <c r="K51" s="78">
        <v>2353.5819999999999</v>
      </c>
      <c r="L51" s="78">
        <v>114.35899999999999</v>
      </c>
      <c r="M51" s="78">
        <v>387.34500000000003</v>
      </c>
      <c r="N51" s="78">
        <v>29.512</v>
      </c>
      <c r="O51" s="78">
        <v>70.090999999999994</v>
      </c>
    </row>
    <row r="52" spans="1:15">
      <c r="A52" s="86" t="s">
        <v>596</v>
      </c>
      <c r="B52" s="86" t="s">
        <v>597</v>
      </c>
      <c r="C52" s="86" t="s">
        <v>596</v>
      </c>
      <c r="D52" s="87">
        <v>32157</v>
      </c>
      <c r="E52" s="88">
        <v>4</v>
      </c>
      <c r="F52" s="89">
        <v>24</v>
      </c>
      <c r="G52" s="89">
        <v>6.8</v>
      </c>
      <c r="H52" s="89">
        <v>14.5</v>
      </c>
      <c r="I52" s="89">
        <v>4</v>
      </c>
      <c r="J52" s="89">
        <v>4.9000000000000004</v>
      </c>
      <c r="K52" s="78">
        <v>7717.68</v>
      </c>
      <c r="L52" s="78">
        <v>2186.6759999999999</v>
      </c>
      <c r="M52" s="78">
        <v>4662.7650000000003</v>
      </c>
      <c r="N52" s="78">
        <v>1286.28</v>
      </c>
      <c r="O52" s="78">
        <v>1575.693</v>
      </c>
    </row>
    <row r="53" spans="1:15">
      <c r="A53" s="86" t="s">
        <v>598</v>
      </c>
      <c r="B53" s="86" t="s">
        <v>599</v>
      </c>
      <c r="C53" s="86" t="s">
        <v>598</v>
      </c>
      <c r="D53" s="87">
        <v>11682</v>
      </c>
      <c r="E53" s="88">
        <v>2.2999999999999998</v>
      </c>
      <c r="F53" s="89">
        <v>50.5</v>
      </c>
      <c r="G53" s="89">
        <v>4.8</v>
      </c>
      <c r="H53" s="89">
        <v>6.1</v>
      </c>
      <c r="I53" s="89">
        <v>2</v>
      </c>
      <c r="J53" s="89">
        <v>1.2</v>
      </c>
      <c r="K53" s="78">
        <v>5899.41</v>
      </c>
      <c r="L53" s="78">
        <v>560.73599999999999</v>
      </c>
      <c r="M53" s="78">
        <v>712.60199999999998</v>
      </c>
      <c r="N53" s="78">
        <v>233.64</v>
      </c>
      <c r="O53" s="78">
        <v>140.184</v>
      </c>
    </row>
    <row r="54" spans="1:15">
      <c r="A54" s="86" t="s">
        <v>600</v>
      </c>
      <c r="B54" s="86" t="s">
        <v>601</v>
      </c>
      <c r="C54" s="86" t="s">
        <v>600</v>
      </c>
      <c r="D54" s="87">
        <v>35986</v>
      </c>
      <c r="E54" s="88">
        <v>6.3</v>
      </c>
      <c r="F54" s="89">
        <v>29.8</v>
      </c>
      <c r="G54" s="89">
        <v>14.9</v>
      </c>
      <c r="H54" s="89">
        <v>14</v>
      </c>
      <c r="I54" s="89">
        <v>2.2999999999999998</v>
      </c>
      <c r="J54" s="89">
        <v>5.2</v>
      </c>
      <c r="K54" s="78">
        <v>10723.83</v>
      </c>
      <c r="L54" s="78">
        <v>5361.9139999999998</v>
      </c>
      <c r="M54" s="78">
        <v>5038.04</v>
      </c>
      <c r="N54" s="78">
        <v>827.678</v>
      </c>
      <c r="O54" s="78">
        <v>1871.2719999999999</v>
      </c>
    </row>
    <row r="55" spans="1:15">
      <c r="A55" s="86" t="s">
        <v>602</v>
      </c>
      <c r="B55" s="86" t="s">
        <v>603</v>
      </c>
      <c r="C55" s="86" t="s">
        <v>602</v>
      </c>
      <c r="D55" s="87">
        <v>6772</v>
      </c>
      <c r="E55" s="88">
        <v>3.8</v>
      </c>
      <c r="F55" s="89">
        <v>38.4</v>
      </c>
      <c r="G55" s="89">
        <v>17.399999999999999</v>
      </c>
      <c r="H55" s="89">
        <v>10.8</v>
      </c>
      <c r="I55" s="89">
        <v>2.8</v>
      </c>
      <c r="J55" s="89">
        <v>8.9</v>
      </c>
      <c r="K55" s="78">
        <v>2600.4479999999999</v>
      </c>
      <c r="L55" s="78">
        <v>1178.328</v>
      </c>
      <c r="M55" s="78">
        <v>731.37599999999998</v>
      </c>
      <c r="N55" s="78">
        <v>189.61600000000001</v>
      </c>
      <c r="O55" s="78">
        <v>602.70799999999997</v>
      </c>
    </row>
    <row r="56" spans="1:15">
      <c r="A56" s="86" t="s">
        <v>604</v>
      </c>
      <c r="B56" s="86" t="s">
        <v>605</v>
      </c>
      <c r="C56" s="86" t="s">
        <v>604</v>
      </c>
      <c r="D56" s="87">
        <v>10146</v>
      </c>
      <c r="E56" s="88">
        <v>3.3</v>
      </c>
      <c r="F56" s="89">
        <v>40.799999999999997</v>
      </c>
      <c r="G56" s="89">
        <v>6.9</v>
      </c>
      <c r="H56" s="89">
        <v>10.8</v>
      </c>
      <c r="I56" s="89">
        <v>2.8</v>
      </c>
      <c r="J56" s="89">
        <v>1.2</v>
      </c>
      <c r="K56" s="78">
        <v>4139.5680000000002</v>
      </c>
      <c r="L56" s="78">
        <v>700.07399999999996</v>
      </c>
      <c r="M56" s="78">
        <v>1095.768</v>
      </c>
      <c r="N56" s="78">
        <v>284.08800000000002</v>
      </c>
      <c r="O56" s="78">
        <v>121.752</v>
      </c>
    </row>
    <row r="57" spans="1:15">
      <c r="A57" s="86" t="s">
        <v>606</v>
      </c>
      <c r="B57" s="86" t="s">
        <v>607</v>
      </c>
      <c r="C57" s="86" t="s">
        <v>606</v>
      </c>
      <c r="D57" s="87">
        <v>62560</v>
      </c>
      <c r="E57" s="88">
        <v>8.5</v>
      </c>
      <c r="F57" s="89">
        <v>39.299999999999997</v>
      </c>
      <c r="G57" s="89">
        <v>15.4</v>
      </c>
      <c r="H57" s="89">
        <v>12.4</v>
      </c>
      <c r="I57" s="89">
        <v>1.9</v>
      </c>
      <c r="J57" s="89">
        <v>6.2</v>
      </c>
      <c r="K57" s="78">
        <v>24586.080000000002</v>
      </c>
      <c r="L57" s="78">
        <v>9634.24</v>
      </c>
      <c r="M57" s="78">
        <v>7757.44</v>
      </c>
      <c r="N57" s="78">
        <v>1188.6400000000001</v>
      </c>
      <c r="O57" s="78">
        <v>3878.72</v>
      </c>
    </row>
    <row r="58" spans="1:15">
      <c r="A58" s="86" t="s">
        <v>608</v>
      </c>
      <c r="B58" s="86" t="s">
        <v>609</v>
      </c>
      <c r="C58" s="86" t="s">
        <v>608</v>
      </c>
      <c r="D58" s="87">
        <v>8787</v>
      </c>
      <c r="E58" s="88">
        <v>4.5999999999999996</v>
      </c>
      <c r="F58" s="89">
        <v>57.2</v>
      </c>
      <c r="G58" s="89">
        <v>5.8</v>
      </c>
      <c r="H58" s="89">
        <v>6.7</v>
      </c>
      <c r="I58" s="89">
        <v>0.8</v>
      </c>
      <c r="J58" s="89">
        <v>8</v>
      </c>
      <c r="K58" s="78">
        <v>5026.1639999999998</v>
      </c>
      <c r="L58" s="78">
        <v>509.64600000000002</v>
      </c>
      <c r="M58" s="78">
        <v>588.72900000000004</v>
      </c>
      <c r="N58" s="78">
        <v>70.296000000000006</v>
      </c>
      <c r="O58" s="78">
        <v>702.96</v>
      </c>
    </row>
    <row r="59" spans="1:15">
      <c r="A59" s="86" t="s">
        <v>610</v>
      </c>
      <c r="B59" s="86" t="s">
        <v>611</v>
      </c>
      <c r="C59" s="86" t="s">
        <v>610</v>
      </c>
      <c r="D59" s="87">
        <v>22784</v>
      </c>
      <c r="E59" s="88">
        <v>3</v>
      </c>
      <c r="F59" s="89">
        <v>39.5</v>
      </c>
      <c r="G59" s="89">
        <v>4.3</v>
      </c>
      <c r="H59" s="89">
        <v>5</v>
      </c>
      <c r="I59" s="89">
        <v>2</v>
      </c>
      <c r="J59" s="89">
        <v>9.6999999999999993</v>
      </c>
      <c r="K59" s="78">
        <v>8999.68</v>
      </c>
      <c r="L59" s="78">
        <v>979.71199999999999</v>
      </c>
      <c r="M59" s="78">
        <v>1139.2</v>
      </c>
      <c r="N59" s="78">
        <v>455.68</v>
      </c>
      <c r="O59" s="78">
        <v>2210.0479999999998</v>
      </c>
    </row>
    <row r="60" spans="1:15">
      <c r="A60" s="86" t="s">
        <v>612</v>
      </c>
      <c r="B60" s="86" t="s">
        <v>613</v>
      </c>
      <c r="C60" s="86" t="s">
        <v>612</v>
      </c>
      <c r="D60" s="87">
        <v>110842</v>
      </c>
      <c r="E60" s="88">
        <v>10.6</v>
      </c>
      <c r="F60" s="89">
        <v>48.6</v>
      </c>
      <c r="G60" s="89">
        <v>13.6</v>
      </c>
      <c r="H60" s="89">
        <v>8.9</v>
      </c>
      <c r="I60" s="89">
        <v>1.1000000000000001</v>
      </c>
      <c r="J60" s="89">
        <v>8.6999999999999993</v>
      </c>
      <c r="K60" s="78">
        <v>53869.21</v>
      </c>
      <c r="L60" s="78">
        <v>15074.51</v>
      </c>
      <c r="M60" s="78">
        <v>9864.9380000000001</v>
      </c>
      <c r="N60" s="78">
        <v>1219.2619999999999</v>
      </c>
      <c r="O60" s="78">
        <v>9643.2540000000008</v>
      </c>
    </row>
    <row r="61" spans="1:15">
      <c r="A61" s="86" t="s">
        <v>614</v>
      </c>
      <c r="B61" s="86" t="s">
        <v>615</v>
      </c>
      <c r="C61" s="86" t="s">
        <v>614</v>
      </c>
      <c r="D61" s="87">
        <v>10298</v>
      </c>
      <c r="E61" s="88">
        <v>4.9000000000000004</v>
      </c>
      <c r="F61" s="89">
        <v>45.9</v>
      </c>
      <c r="G61" s="89">
        <v>5.4</v>
      </c>
      <c r="H61" s="89">
        <v>10.8</v>
      </c>
      <c r="I61" s="89">
        <v>2</v>
      </c>
      <c r="J61" s="89">
        <v>5.0999999999999996</v>
      </c>
      <c r="K61" s="78">
        <v>4726.7820000000002</v>
      </c>
      <c r="L61" s="78">
        <v>556.09199999999998</v>
      </c>
      <c r="M61" s="78">
        <v>1112.184</v>
      </c>
      <c r="N61" s="78">
        <v>205.96</v>
      </c>
      <c r="O61" s="78">
        <v>525.19799999999998</v>
      </c>
    </row>
    <row r="62" spans="1:15">
      <c r="A62" s="86" t="s">
        <v>616</v>
      </c>
      <c r="B62" s="86" t="s">
        <v>617</v>
      </c>
      <c r="C62" s="86" t="s">
        <v>616</v>
      </c>
      <c r="D62" s="87">
        <v>174845</v>
      </c>
      <c r="E62" s="88">
        <v>6.7</v>
      </c>
      <c r="F62" s="89">
        <v>30.6</v>
      </c>
      <c r="G62" s="89">
        <v>23.9</v>
      </c>
      <c r="H62" s="89">
        <v>18.899999999999999</v>
      </c>
      <c r="I62" s="89">
        <v>2.5</v>
      </c>
      <c r="J62" s="89">
        <v>1.8</v>
      </c>
      <c r="K62" s="78">
        <v>53502.57</v>
      </c>
      <c r="L62" s="78">
        <v>41787.96</v>
      </c>
      <c r="M62" s="78">
        <v>33045.71</v>
      </c>
      <c r="N62" s="78">
        <v>4371.125</v>
      </c>
      <c r="O62" s="78">
        <v>3147.21</v>
      </c>
    </row>
    <row r="63" spans="1:15">
      <c r="A63" s="86" t="s">
        <v>618</v>
      </c>
      <c r="B63" s="86" t="s">
        <v>619</v>
      </c>
      <c r="C63" s="86" t="s">
        <v>618</v>
      </c>
      <c r="D63" s="87">
        <v>65952</v>
      </c>
      <c r="E63" s="88">
        <v>8</v>
      </c>
      <c r="F63" s="89">
        <v>28.2</v>
      </c>
      <c r="G63" s="89">
        <v>11.5</v>
      </c>
      <c r="H63" s="89">
        <v>16.399999999999999</v>
      </c>
      <c r="I63" s="89">
        <v>2.7</v>
      </c>
      <c r="J63" s="89">
        <v>6</v>
      </c>
      <c r="K63" s="78">
        <v>18598.46</v>
      </c>
      <c r="L63" s="78">
        <v>7584.48</v>
      </c>
      <c r="M63" s="78">
        <v>10816.13</v>
      </c>
      <c r="N63" s="78">
        <v>1780.704</v>
      </c>
      <c r="O63" s="78">
        <v>3957.12</v>
      </c>
    </row>
    <row r="64" spans="1:15">
      <c r="A64" s="86" t="s">
        <v>620</v>
      </c>
      <c r="B64" s="86" t="s">
        <v>621</v>
      </c>
      <c r="C64" s="86" t="s">
        <v>620</v>
      </c>
      <c r="D64" s="87">
        <v>11133</v>
      </c>
      <c r="E64" s="88">
        <v>3.9</v>
      </c>
      <c r="F64" s="89">
        <v>38.200000000000003</v>
      </c>
      <c r="G64" s="89">
        <v>7</v>
      </c>
      <c r="H64" s="89">
        <v>11.5</v>
      </c>
      <c r="I64" s="89">
        <v>2.8</v>
      </c>
      <c r="J64" s="89">
        <v>14.8</v>
      </c>
      <c r="K64" s="78">
        <v>4252.8059999999996</v>
      </c>
      <c r="L64" s="78">
        <v>779.31</v>
      </c>
      <c r="M64" s="78">
        <v>1280.2950000000001</v>
      </c>
      <c r="N64" s="78">
        <v>311.72399999999999</v>
      </c>
      <c r="O64" s="78">
        <v>1647.684</v>
      </c>
    </row>
    <row r="65" spans="1:15">
      <c r="A65" s="86" t="s">
        <v>622</v>
      </c>
      <c r="B65" s="86" t="s">
        <v>623</v>
      </c>
      <c r="C65" s="86" t="s">
        <v>622</v>
      </c>
      <c r="D65" s="87">
        <v>36855</v>
      </c>
      <c r="E65" s="88">
        <v>2.5</v>
      </c>
      <c r="F65" s="89">
        <v>29.8</v>
      </c>
      <c r="G65" s="89">
        <v>15</v>
      </c>
      <c r="H65" s="89">
        <v>19.2</v>
      </c>
      <c r="I65" s="89">
        <v>2.1</v>
      </c>
      <c r="J65" s="89">
        <v>2.5</v>
      </c>
      <c r="K65" s="78">
        <v>10982.79</v>
      </c>
      <c r="L65" s="78">
        <v>5528.25</v>
      </c>
      <c r="M65" s="78">
        <v>7076.16</v>
      </c>
      <c r="N65" s="78">
        <v>773.95500000000004</v>
      </c>
      <c r="O65" s="78">
        <v>921.375</v>
      </c>
    </row>
    <row r="66" spans="1:15">
      <c r="A66" s="86" t="s">
        <v>624</v>
      </c>
      <c r="B66" s="86" t="s">
        <v>625</v>
      </c>
      <c r="C66" s="86" t="s">
        <v>624</v>
      </c>
      <c r="D66" s="87">
        <v>44763</v>
      </c>
      <c r="E66" s="88">
        <v>6.9</v>
      </c>
      <c r="F66" s="89">
        <v>46.5</v>
      </c>
      <c r="G66" s="89">
        <v>10</v>
      </c>
      <c r="H66" s="89">
        <v>10.3</v>
      </c>
      <c r="I66" s="89">
        <v>2.4</v>
      </c>
      <c r="J66" s="89">
        <v>6.2</v>
      </c>
      <c r="K66" s="78">
        <v>20814.8</v>
      </c>
      <c r="L66" s="78">
        <v>4476.3</v>
      </c>
      <c r="M66" s="78">
        <v>4610.5889999999999</v>
      </c>
      <c r="N66" s="78">
        <v>1074.3119999999999</v>
      </c>
      <c r="O66" s="78">
        <v>2775.306</v>
      </c>
    </row>
    <row r="67" spans="1:15">
      <c r="A67" s="86" t="s">
        <v>626</v>
      </c>
      <c r="B67" s="86" t="s">
        <v>627</v>
      </c>
      <c r="C67" s="86" t="s">
        <v>626</v>
      </c>
      <c r="D67" s="87">
        <v>49485</v>
      </c>
      <c r="E67" s="88">
        <v>7.3</v>
      </c>
      <c r="F67" s="89">
        <v>63.5</v>
      </c>
      <c r="G67" s="89">
        <v>2.8</v>
      </c>
      <c r="H67" s="89">
        <v>10.199999999999999</v>
      </c>
      <c r="I67" s="89">
        <v>0.8</v>
      </c>
      <c r="J67" s="89">
        <v>0.6</v>
      </c>
      <c r="K67" s="78">
        <v>31422.98</v>
      </c>
      <c r="L67" s="78">
        <v>1385.58</v>
      </c>
      <c r="M67" s="78">
        <v>5047.47</v>
      </c>
      <c r="N67" s="78">
        <v>395.88</v>
      </c>
      <c r="O67" s="78">
        <v>296.91000000000003</v>
      </c>
    </row>
    <row r="68" spans="1:15">
      <c r="A68" s="86" t="s">
        <v>628</v>
      </c>
      <c r="B68" s="86" t="s">
        <v>629</v>
      </c>
      <c r="C68" s="86" t="s">
        <v>628</v>
      </c>
      <c r="D68" s="87">
        <v>14762</v>
      </c>
      <c r="E68" s="88">
        <v>6.5</v>
      </c>
      <c r="F68" s="89">
        <v>64.5</v>
      </c>
      <c r="G68" s="89">
        <v>4.3</v>
      </c>
      <c r="H68" s="89">
        <v>9</v>
      </c>
      <c r="I68" s="89">
        <v>1.2</v>
      </c>
      <c r="J68" s="89">
        <v>0.2</v>
      </c>
      <c r="K68" s="78">
        <v>9521.49</v>
      </c>
      <c r="L68" s="78">
        <v>634.76599999999996</v>
      </c>
      <c r="M68" s="78">
        <v>1328.58</v>
      </c>
      <c r="N68" s="78">
        <v>177.14400000000001</v>
      </c>
      <c r="O68" s="78">
        <v>29.524000000000001</v>
      </c>
    </row>
    <row r="69" spans="1:15">
      <c r="A69" s="86" t="s">
        <v>630</v>
      </c>
      <c r="B69" s="86" t="s">
        <v>631</v>
      </c>
      <c r="C69" s="86" t="s">
        <v>630</v>
      </c>
      <c r="D69" s="87">
        <v>49047</v>
      </c>
      <c r="E69" s="88">
        <v>10.3</v>
      </c>
      <c r="F69" s="89">
        <v>57.6</v>
      </c>
      <c r="G69" s="89">
        <v>12.1</v>
      </c>
      <c r="H69" s="89">
        <v>14.6</v>
      </c>
      <c r="I69" s="89">
        <v>1.1000000000000001</v>
      </c>
      <c r="J69" s="89">
        <v>1.3</v>
      </c>
      <c r="K69" s="78">
        <v>28251.07</v>
      </c>
      <c r="L69" s="78">
        <v>5934.6869999999999</v>
      </c>
      <c r="M69" s="78">
        <v>7160.8620000000001</v>
      </c>
      <c r="N69" s="78">
        <v>539.51700000000005</v>
      </c>
      <c r="O69" s="78">
        <v>637.61099999999999</v>
      </c>
    </row>
    <row r="70" spans="1:15">
      <c r="A70" s="86" t="s">
        <v>632</v>
      </c>
      <c r="B70" s="86" t="s">
        <v>633</v>
      </c>
      <c r="C70" s="86" t="s">
        <v>632</v>
      </c>
      <c r="D70" s="87">
        <v>121665</v>
      </c>
      <c r="E70" s="88">
        <v>10.8</v>
      </c>
      <c r="F70" s="89">
        <v>31.6</v>
      </c>
      <c r="G70" s="89">
        <v>7.5</v>
      </c>
      <c r="H70" s="89">
        <v>11.2</v>
      </c>
      <c r="I70" s="89">
        <v>2.2000000000000002</v>
      </c>
      <c r="J70" s="89">
        <v>14.7</v>
      </c>
      <c r="K70" s="78">
        <v>38446.14</v>
      </c>
      <c r="L70" s="78">
        <v>9124.875</v>
      </c>
      <c r="M70" s="78">
        <v>13626.48</v>
      </c>
      <c r="N70" s="78">
        <v>2676.63</v>
      </c>
      <c r="O70" s="78">
        <v>17884.759999999998</v>
      </c>
    </row>
    <row r="71" spans="1:15">
      <c r="A71" s="86" t="s">
        <v>634</v>
      </c>
      <c r="B71" s="86" t="s">
        <v>635</v>
      </c>
      <c r="C71" s="86" t="s">
        <v>634</v>
      </c>
      <c r="D71" s="87">
        <v>90200</v>
      </c>
      <c r="E71" s="88">
        <v>11.8</v>
      </c>
      <c r="F71" s="89">
        <v>34</v>
      </c>
      <c r="G71" s="89">
        <v>13</v>
      </c>
      <c r="H71" s="89">
        <v>9.6999999999999993</v>
      </c>
      <c r="I71" s="89">
        <v>2.1</v>
      </c>
      <c r="J71" s="89">
        <v>12.1</v>
      </c>
      <c r="K71" s="78">
        <v>30668</v>
      </c>
      <c r="L71" s="78">
        <v>11726</v>
      </c>
      <c r="M71" s="78">
        <v>8749.4</v>
      </c>
      <c r="N71" s="78">
        <v>1894.2</v>
      </c>
      <c r="O71" s="78">
        <v>10914.2</v>
      </c>
    </row>
    <row r="72" spans="1:15">
      <c r="A72" s="86" t="s">
        <v>636</v>
      </c>
      <c r="B72" s="86" t="s">
        <v>637</v>
      </c>
      <c r="C72" s="86" t="s">
        <v>636</v>
      </c>
      <c r="D72" s="87">
        <v>227220</v>
      </c>
      <c r="E72" s="88">
        <v>12.4</v>
      </c>
      <c r="F72" s="89">
        <v>23.6</v>
      </c>
      <c r="G72" s="89">
        <v>23.5</v>
      </c>
      <c r="H72" s="89">
        <v>7.3</v>
      </c>
      <c r="I72" s="89">
        <v>8.8000000000000007</v>
      </c>
      <c r="J72" s="89">
        <v>4.0999999999999996</v>
      </c>
      <c r="K72" s="78">
        <v>53623.92</v>
      </c>
      <c r="L72" s="78">
        <v>53396.7</v>
      </c>
      <c r="M72" s="78">
        <v>16587.060000000001</v>
      </c>
      <c r="N72" s="78">
        <v>19995.36</v>
      </c>
      <c r="O72" s="78">
        <v>9316.02</v>
      </c>
    </row>
    <row r="73" spans="1:15">
      <c r="A73" s="86" t="s">
        <v>638</v>
      </c>
      <c r="B73" s="86" t="s">
        <v>639</v>
      </c>
      <c r="C73" s="86" t="s">
        <v>638</v>
      </c>
      <c r="D73" s="87">
        <v>10681</v>
      </c>
      <c r="E73" s="88">
        <v>4.5</v>
      </c>
      <c r="F73" s="89">
        <v>35.4</v>
      </c>
      <c r="G73" s="89">
        <v>9.9</v>
      </c>
      <c r="H73" s="89">
        <v>18.5</v>
      </c>
      <c r="I73" s="89">
        <v>1.4</v>
      </c>
      <c r="J73" s="89">
        <v>9.6</v>
      </c>
      <c r="K73" s="78">
        <v>3781.0740000000001</v>
      </c>
      <c r="L73" s="78">
        <v>1057.4190000000001</v>
      </c>
      <c r="M73" s="78">
        <v>1975.9849999999999</v>
      </c>
      <c r="N73" s="78">
        <v>149.53399999999999</v>
      </c>
      <c r="O73" s="78">
        <v>1025.376</v>
      </c>
    </row>
    <row r="74" spans="1:15">
      <c r="A74" s="86" t="s">
        <v>640</v>
      </c>
      <c r="B74" s="86" t="s">
        <v>641</v>
      </c>
      <c r="C74" s="86" t="s">
        <v>640</v>
      </c>
      <c r="D74" s="87">
        <v>37204</v>
      </c>
      <c r="E74" s="88">
        <v>6.7</v>
      </c>
      <c r="F74" s="89">
        <v>46.1</v>
      </c>
      <c r="G74" s="89">
        <v>10.8</v>
      </c>
      <c r="H74" s="89">
        <v>9.1</v>
      </c>
      <c r="I74" s="89">
        <v>5.5</v>
      </c>
      <c r="J74" s="89">
        <v>6.6</v>
      </c>
      <c r="K74" s="78">
        <v>17151.04</v>
      </c>
      <c r="L74" s="78">
        <v>4018.0320000000002</v>
      </c>
      <c r="M74" s="78">
        <v>3385.5639999999999</v>
      </c>
      <c r="N74" s="78">
        <v>2046.22</v>
      </c>
      <c r="O74" s="78">
        <v>2455.4639999999999</v>
      </c>
    </row>
    <row r="75" spans="1:15">
      <c r="A75" s="86" t="s">
        <v>642</v>
      </c>
      <c r="B75" s="86" t="s">
        <v>643</v>
      </c>
      <c r="C75" s="86" t="s">
        <v>642</v>
      </c>
      <c r="D75" s="87">
        <v>21971</v>
      </c>
      <c r="E75" s="88">
        <v>3.9</v>
      </c>
      <c r="F75" s="89">
        <v>22.5</v>
      </c>
      <c r="G75" s="89">
        <v>7.5</v>
      </c>
      <c r="H75" s="89">
        <v>15.1</v>
      </c>
      <c r="I75" s="89">
        <v>4.3</v>
      </c>
      <c r="J75" s="89">
        <v>4.2</v>
      </c>
      <c r="K75" s="78">
        <v>4943.4750000000004</v>
      </c>
      <c r="L75" s="78">
        <v>1647.825</v>
      </c>
      <c r="M75" s="78">
        <v>3317.6210000000001</v>
      </c>
      <c r="N75" s="78">
        <v>944.75300000000004</v>
      </c>
      <c r="O75" s="78">
        <v>922.78200000000004</v>
      </c>
    </row>
    <row r="76" spans="1:15">
      <c r="A76" s="86" t="s">
        <v>644</v>
      </c>
      <c r="B76" s="86" t="s">
        <v>645</v>
      </c>
      <c r="C76" s="86" t="s">
        <v>644</v>
      </c>
      <c r="D76" s="87">
        <v>33826</v>
      </c>
      <c r="E76" s="88">
        <v>7.9</v>
      </c>
      <c r="F76" s="89">
        <v>47.7</v>
      </c>
      <c r="G76" s="89">
        <v>12.6</v>
      </c>
      <c r="H76" s="89">
        <v>9.3000000000000007</v>
      </c>
      <c r="I76" s="89">
        <v>2.7</v>
      </c>
      <c r="J76" s="89">
        <v>6.8</v>
      </c>
      <c r="K76" s="78">
        <v>16135</v>
      </c>
      <c r="L76" s="78">
        <v>4262.076</v>
      </c>
      <c r="M76" s="78">
        <v>3145.8180000000002</v>
      </c>
      <c r="N76" s="78">
        <v>913.30200000000002</v>
      </c>
      <c r="O76" s="78">
        <v>2300.1680000000001</v>
      </c>
    </row>
    <row r="77" spans="1:15">
      <c r="A77" s="86" t="s">
        <v>646</v>
      </c>
      <c r="B77" s="86" t="s">
        <v>647</v>
      </c>
      <c r="C77" s="86" t="s">
        <v>646</v>
      </c>
      <c r="D77" s="87">
        <v>99328</v>
      </c>
      <c r="E77" s="88">
        <v>12.4</v>
      </c>
      <c r="F77" s="89">
        <v>33.4</v>
      </c>
      <c r="G77" s="89">
        <v>7</v>
      </c>
      <c r="H77" s="89">
        <v>6.6</v>
      </c>
      <c r="I77" s="89">
        <v>3.3</v>
      </c>
      <c r="J77" s="89">
        <v>6.6</v>
      </c>
      <c r="K77" s="78">
        <v>33175.550000000003</v>
      </c>
      <c r="L77" s="78">
        <v>6952.96</v>
      </c>
      <c r="M77" s="78">
        <v>6555.6480000000001</v>
      </c>
      <c r="N77" s="78">
        <v>3277.8240000000001</v>
      </c>
      <c r="O77" s="78">
        <v>6555.6480000000001</v>
      </c>
    </row>
    <row r="78" spans="1:15">
      <c r="A78" s="86" t="s">
        <v>648</v>
      </c>
      <c r="B78" s="86" t="s">
        <v>649</v>
      </c>
      <c r="C78" s="86" t="s">
        <v>648</v>
      </c>
      <c r="D78" s="87">
        <v>445546</v>
      </c>
      <c r="E78" s="88">
        <v>20.3</v>
      </c>
      <c r="F78" s="89">
        <v>24.1</v>
      </c>
      <c r="G78" s="89">
        <v>10.3</v>
      </c>
      <c r="H78" s="89">
        <v>8.1999999999999993</v>
      </c>
      <c r="I78" s="89">
        <v>6.3</v>
      </c>
      <c r="J78" s="89">
        <v>1.1000000000000001</v>
      </c>
      <c r="K78" s="78">
        <v>107376.6</v>
      </c>
      <c r="L78" s="78">
        <v>45891.24</v>
      </c>
      <c r="M78" s="78">
        <v>36534.769999999997</v>
      </c>
      <c r="N78" s="78">
        <v>28069.4</v>
      </c>
      <c r="O78" s="78">
        <v>4901.0060000000003</v>
      </c>
    </row>
    <row r="79" spans="1:15">
      <c r="A79" s="86" t="s">
        <v>650</v>
      </c>
      <c r="B79" s="86" t="s">
        <v>651</v>
      </c>
      <c r="C79" s="86" t="s">
        <v>650</v>
      </c>
      <c r="D79" s="87">
        <v>64601</v>
      </c>
      <c r="E79" s="88">
        <v>5.0999999999999996</v>
      </c>
      <c r="F79" s="89">
        <v>19.600000000000001</v>
      </c>
      <c r="G79" s="89">
        <v>20.5</v>
      </c>
      <c r="H79" s="89">
        <v>14.1</v>
      </c>
      <c r="I79" s="89">
        <v>4.2</v>
      </c>
      <c r="J79" s="89">
        <v>3.4</v>
      </c>
      <c r="K79" s="78">
        <v>12661.8</v>
      </c>
      <c r="L79" s="78">
        <v>13243.21</v>
      </c>
      <c r="M79" s="78">
        <v>9108.741</v>
      </c>
      <c r="N79" s="78">
        <v>2713.2420000000002</v>
      </c>
      <c r="O79" s="78">
        <v>2196.4340000000002</v>
      </c>
    </row>
    <row r="80" spans="1:15">
      <c r="A80" s="86" t="s">
        <v>652</v>
      </c>
      <c r="B80" s="86" t="s">
        <v>653</v>
      </c>
      <c r="C80" s="86" t="s">
        <v>652</v>
      </c>
      <c r="D80" s="87">
        <v>187579</v>
      </c>
      <c r="E80" s="88">
        <v>13.4</v>
      </c>
      <c r="F80" s="89">
        <v>29.2</v>
      </c>
      <c r="G80" s="89">
        <v>11</v>
      </c>
      <c r="H80" s="89">
        <v>7.5</v>
      </c>
      <c r="I80" s="89">
        <v>3.3</v>
      </c>
      <c r="J80" s="89">
        <v>4.0999999999999996</v>
      </c>
      <c r="K80" s="78">
        <v>54773.07</v>
      </c>
      <c r="L80" s="78">
        <v>20633.689999999999</v>
      </c>
      <c r="M80" s="78">
        <v>14068.43</v>
      </c>
      <c r="N80" s="78">
        <v>6190.107</v>
      </c>
      <c r="O80" s="78">
        <v>7690.7389999999996</v>
      </c>
    </row>
    <row r="81" spans="1:15">
      <c r="A81" s="86" t="s">
        <v>654</v>
      </c>
      <c r="B81" s="86" t="s">
        <v>655</v>
      </c>
      <c r="C81" s="86" t="s">
        <v>654</v>
      </c>
      <c r="D81" s="87">
        <v>198304</v>
      </c>
      <c r="E81" s="88">
        <v>13.8</v>
      </c>
      <c r="F81" s="89">
        <v>31.3</v>
      </c>
      <c r="G81" s="89">
        <v>11.3</v>
      </c>
      <c r="H81" s="89">
        <v>15.3</v>
      </c>
      <c r="I81" s="89">
        <v>2.9</v>
      </c>
      <c r="J81" s="89">
        <v>2.5</v>
      </c>
      <c r="K81" s="78">
        <v>62069.15</v>
      </c>
      <c r="L81" s="78">
        <v>22408.35</v>
      </c>
      <c r="M81" s="78">
        <v>30340.51</v>
      </c>
      <c r="N81" s="78">
        <v>5750.8159999999998</v>
      </c>
      <c r="O81" s="78">
        <v>4957.6000000000004</v>
      </c>
    </row>
    <row r="82" spans="1:15">
      <c r="A82" s="86" t="s">
        <v>656</v>
      </c>
      <c r="B82" s="86" t="s">
        <v>657</v>
      </c>
      <c r="C82" s="86" t="s">
        <v>656</v>
      </c>
      <c r="D82" s="87">
        <v>15728</v>
      </c>
      <c r="E82" s="88">
        <v>4.2</v>
      </c>
      <c r="F82" s="89">
        <v>56.3</v>
      </c>
      <c r="G82" s="89">
        <v>3.9</v>
      </c>
      <c r="H82" s="89">
        <v>6.8</v>
      </c>
      <c r="I82" s="89">
        <v>1.4</v>
      </c>
      <c r="J82" s="89">
        <v>1.1000000000000001</v>
      </c>
      <c r="K82" s="78">
        <v>8854.8639999999996</v>
      </c>
      <c r="L82" s="78">
        <v>613.39200000000005</v>
      </c>
      <c r="M82" s="78">
        <v>1069.5039999999999</v>
      </c>
      <c r="N82" s="78">
        <v>220.19200000000001</v>
      </c>
      <c r="O82" s="78">
        <v>173.00800000000001</v>
      </c>
    </row>
    <row r="83" spans="1:15">
      <c r="A83" s="86" t="s">
        <v>658</v>
      </c>
      <c r="B83" s="86" t="s">
        <v>659</v>
      </c>
      <c r="C83" s="86" t="s">
        <v>658</v>
      </c>
      <c r="D83" s="87">
        <v>20950</v>
      </c>
      <c r="E83" s="88">
        <v>3.7</v>
      </c>
      <c r="F83" s="89">
        <v>24.7</v>
      </c>
      <c r="G83" s="89">
        <v>12.8</v>
      </c>
      <c r="H83" s="89">
        <v>18.399999999999999</v>
      </c>
      <c r="I83" s="89">
        <v>3.3</v>
      </c>
      <c r="J83" s="89">
        <v>2.2999999999999998</v>
      </c>
      <c r="K83" s="78">
        <v>5174.6499999999996</v>
      </c>
      <c r="L83" s="78">
        <v>2681.6</v>
      </c>
      <c r="M83" s="78">
        <v>3854.8</v>
      </c>
      <c r="N83" s="78">
        <v>691.35</v>
      </c>
      <c r="O83" s="78">
        <v>481.85</v>
      </c>
    </row>
    <row r="84" spans="1:15">
      <c r="A84" s="86" t="s">
        <v>660</v>
      </c>
      <c r="B84" s="86" t="s">
        <v>661</v>
      </c>
      <c r="C84" s="86" t="s">
        <v>660</v>
      </c>
      <c r="D84" s="87">
        <v>24407</v>
      </c>
      <c r="E84" s="88">
        <v>6.3</v>
      </c>
      <c r="F84" s="89">
        <v>49.8</v>
      </c>
      <c r="G84" s="89">
        <v>12.4</v>
      </c>
      <c r="H84" s="89">
        <v>13.8</v>
      </c>
      <c r="I84" s="89">
        <v>1.5</v>
      </c>
      <c r="J84" s="89">
        <v>1.5</v>
      </c>
      <c r="K84" s="78">
        <v>12154.69</v>
      </c>
      <c r="L84" s="78">
        <v>3026.4679999999998</v>
      </c>
      <c r="M84" s="78">
        <v>3368.1660000000002</v>
      </c>
      <c r="N84" s="78">
        <v>366.10500000000002</v>
      </c>
      <c r="O84" s="78">
        <v>366.10500000000002</v>
      </c>
    </row>
    <row r="85" spans="1:15">
      <c r="A85" s="86" t="s">
        <v>662</v>
      </c>
      <c r="B85" s="86" t="s">
        <v>663</v>
      </c>
      <c r="C85" s="86" t="s">
        <v>662</v>
      </c>
      <c r="D85" s="87">
        <v>22061</v>
      </c>
      <c r="E85" s="88">
        <v>8.6</v>
      </c>
      <c r="F85" s="89">
        <v>48.5</v>
      </c>
      <c r="G85" s="89">
        <v>5.6</v>
      </c>
      <c r="H85" s="89">
        <v>22.9</v>
      </c>
      <c r="I85" s="89">
        <v>1.5</v>
      </c>
      <c r="J85" s="89">
        <v>1</v>
      </c>
      <c r="K85" s="78">
        <v>10699.59</v>
      </c>
      <c r="L85" s="78">
        <v>1235.4159999999999</v>
      </c>
      <c r="M85" s="78">
        <v>5051.9690000000001</v>
      </c>
      <c r="N85" s="78">
        <v>330.91500000000002</v>
      </c>
      <c r="O85" s="78">
        <v>220.61</v>
      </c>
    </row>
    <row r="86" spans="1:15">
      <c r="A86" s="86" t="s">
        <v>664</v>
      </c>
      <c r="B86" s="86" t="s">
        <v>665</v>
      </c>
      <c r="C86" s="86" t="s">
        <v>664</v>
      </c>
      <c r="D86" s="87">
        <v>79962</v>
      </c>
      <c r="E86" s="88">
        <v>7.6</v>
      </c>
      <c r="F86" s="89">
        <v>40.9</v>
      </c>
      <c r="G86" s="89">
        <v>10.6</v>
      </c>
      <c r="H86" s="89">
        <v>16.7</v>
      </c>
      <c r="I86" s="89">
        <v>14.4</v>
      </c>
      <c r="J86" s="89">
        <v>1.8</v>
      </c>
      <c r="K86" s="78">
        <v>32704.46</v>
      </c>
      <c r="L86" s="78">
        <v>8475.9719999999998</v>
      </c>
      <c r="M86" s="78">
        <v>13353.65</v>
      </c>
      <c r="N86" s="78">
        <v>11514.53</v>
      </c>
      <c r="O86" s="78">
        <v>1439.316</v>
      </c>
    </row>
    <row r="87" spans="1:15">
      <c r="A87" s="86" t="s">
        <v>666</v>
      </c>
      <c r="B87" s="86" t="s">
        <v>667</v>
      </c>
      <c r="C87" s="86" t="s">
        <v>666</v>
      </c>
      <c r="D87" s="87">
        <v>61898</v>
      </c>
      <c r="E87" s="88">
        <v>11.1</v>
      </c>
      <c r="F87" s="89">
        <v>31.2</v>
      </c>
      <c r="G87" s="89">
        <v>11.1</v>
      </c>
      <c r="H87" s="89">
        <v>37.700000000000003</v>
      </c>
      <c r="I87" s="89">
        <v>3.6</v>
      </c>
      <c r="J87" s="89">
        <v>2.5</v>
      </c>
      <c r="K87" s="78">
        <v>19312.18</v>
      </c>
      <c r="L87" s="78">
        <v>6870.6779999999999</v>
      </c>
      <c r="M87" s="78">
        <v>23335.55</v>
      </c>
      <c r="N87" s="78">
        <v>2228.328</v>
      </c>
      <c r="O87" s="78">
        <v>1547.45</v>
      </c>
    </row>
    <row r="88" spans="1:15">
      <c r="A88" s="86" t="s">
        <v>668</v>
      </c>
      <c r="B88" s="86" t="s">
        <v>669</v>
      </c>
      <c r="C88" s="86" t="s">
        <v>668</v>
      </c>
      <c r="D88" s="87">
        <v>15768</v>
      </c>
      <c r="E88" s="88">
        <v>2.4</v>
      </c>
      <c r="F88" s="89">
        <v>43.9</v>
      </c>
      <c r="G88" s="89">
        <v>4.4000000000000004</v>
      </c>
      <c r="H88" s="89">
        <v>6.5</v>
      </c>
      <c r="I88" s="89">
        <v>2</v>
      </c>
      <c r="J88" s="89">
        <v>1.3</v>
      </c>
      <c r="K88" s="78">
        <v>6922.152</v>
      </c>
      <c r="L88" s="78">
        <v>693.79200000000003</v>
      </c>
      <c r="M88" s="78">
        <v>1024.92</v>
      </c>
      <c r="N88" s="78">
        <v>315.36</v>
      </c>
      <c r="O88" s="78">
        <v>204.98400000000001</v>
      </c>
    </row>
    <row r="89" spans="1:15">
      <c r="A89" s="86" t="s">
        <v>670</v>
      </c>
      <c r="B89" s="86" t="s">
        <v>671</v>
      </c>
      <c r="C89" s="86" t="s">
        <v>670</v>
      </c>
      <c r="D89" s="87">
        <v>21607</v>
      </c>
      <c r="E89" s="88">
        <v>5</v>
      </c>
      <c r="F89" s="89">
        <v>37.299999999999997</v>
      </c>
      <c r="G89" s="89">
        <v>8.4</v>
      </c>
      <c r="H89" s="89">
        <v>9.6</v>
      </c>
      <c r="I89" s="89">
        <v>1.6</v>
      </c>
      <c r="J89" s="89">
        <v>2</v>
      </c>
      <c r="K89" s="78">
        <v>8059.4110000000001</v>
      </c>
      <c r="L89" s="78">
        <v>1814.9880000000001</v>
      </c>
      <c r="M89" s="78">
        <v>2074.2719999999999</v>
      </c>
      <c r="N89" s="78">
        <v>345.71199999999999</v>
      </c>
      <c r="O89" s="78">
        <v>432.14</v>
      </c>
    </row>
    <row r="90" spans="1:15">
      <c r="A90" s="86" t="s">
        <v>672</v>
      </c>
      <c r="B90" s="86" t="s">
        <v>673</v>
      </c>
      <c r="C90" s="86" t="s">
        <v>672</v>
      </c>
      <c r="D90" s="87">
        <v>27311</v>
      </c>
      <c r="E90" s="88">
        <v>7.3</v>
      </c>
      <c r="F90" s="89">
        <v>37.6</v>
      </c>
      <c r="G90" s="89">
        <v>13.1</v>
      </c>
      <c r="H90" s="89">
        <v>8</v>
      </c>
      <c r="I90" s="89">
        <v>1.2</v>
      </c>
      <c r="J90" s="89">
        <v>3.8</v>
      </c>
      <c r="K90" s="78">
        <v>10268.94</v>
      </c>
      <c r="L90" s="78">
        <v>3577.741</v>
      </c>
      <c r="M90" s="78">
        <v>2184.88</v>
      </c>
      <c r="N90" s="78">
        <v>327.73200000000003</v>
      </c>
      <c r="O90" s="78">
        <v>1037.818</v>
      </c>
    </row>
    <row r="91" spans="1:15">
      <c r="A91" s="86" t="s">
        <v>674</v>
      </c>
      <c r="B91" s="86" t="s">
        <v>675</v>
      </c>
      <c r="C91" s="86" t="s">
        <v>674</v>
      </c>
      <c r="D91" s="87">
        <v>16203</v>
      </c>
      <c r="E91" s="88">
        <v>4.4000000000000004</v>
      </c>
      <c r="F91" s="89">
        <v>39.5</v>
      </c>
      <c r="G91" s="89">
        <v>10.1</v>
      </c>
      <c r="H91" s="89">
        <v>11.8</v>
      </c>
      <c r="I91" s="89">
        <v>2.6</v>
      </c>
      <c r="J91" s="89">
        <v>13.3</v>
      </c>
      <c r="K91" s="78">
        <v>6400.1850000000004</v>
      </c>
      <c r="L91" s="78">
        <v>1636.5029999999999</v>
      </c>
      <c r="M91" s="78">
        <v>1911.954</v>
      </c>
      <c r="N91" s="78">
        <v>421.27800000000002</v>
      </c>
      <c r="O91" s="78">
        <v>2154.9989999999998</v>
      </c>
    </row>
    <row r="92" spans="1:15">
      <c r="A92" s="86" t="s">
        <v>676</v>
      </c>
      <c r="B92" s="86" t="s">
        <v>677</v>
      </c>
      <c r="C92" s="86" t="s">
        <v>676</v>
      </c>
      <c r="D92" s="87">
        <v>23435</v>
      </c>
      <c r="E92" s="88">
        <v>6.9</v>
      </c>
      <c r="F92" s="89">
        <v>36.9</v>
      </c>
      <c r="G92" s="89">
        <v>7.3</v>
      </c>
      <c r="H92" s="89">
        <v>20.9</v>
      </c>
      <c r="I92" s="89">
        <v>3.4</v>
      </c>
      <c r="J92" s="89">
        <v>6.1</v>
      </c>
      <c r="K92" s="78">
        <v>8647.5149999999994</v>
      </c>
      <c r="L92" s="78">
        <v>1710.7550000000001</v>
      </c>
      <c r="M92" s="78">
        <v>4897.915</v>
      </c>
      <c r="N92" s="78">
        <v>796.79</v>
      </c>
      <c r="O92" s="78">
        <v>1429.5350000000001</v>
      </c>
    </row>
    <row r="93" spans="1:15">
      <c r="A93" s="86" t="s">
        <v>678</v>
      </c>
      <c r="B93" s="86" t="s">
        <v>679</v>
      </c>
      <c r="C93" s="86" t="s">
        <v>678</v>
      </c>
      <c r="D93" s="87">
        <v>13548</v>
      </c>
      <c r="E93" s="88">
        <v>9.4</v>
      </c>
      <c r="F93" s="89">
        <v>20.6</v>
      </c>
      <c r="G93" s="89">
        <v>22.4</v>
      </c>
      <c r="H93" s="89">
        <v>12.2</v>
      </c>
      <c r="I93" s="89">
        <v>2.6</v>
      </c>
      <c r="J93" s="89">
        <v>11.9</v>
      </c>
      <c r="K93" s="78">
        <v>2790.8879999999999</v>
      </c>
      <c r="L93" s="78">
        <v>3034.752</v>
      </c>
      <c r="M93" s="78">
        <v>1652.856</v>
      </c>
      <c r="N93" s="78">
        <v>352.24799999999999</v>
      </c>
      <c r="O93" s="78">
        <v>1612.212</v>
      </c>
    </row>
    <row r="94" spans="1:15">
      <c r="A94" s="86" t="s">
        <v>680</v>
      </c>
      <c r="B94" s="86" t="s">
        <v>681</v>
      </c>
      <c r="C94" s="86" t="s">
        <v>680</v>
      </c>
      <c r="D94" s="87">
        <v>203419</v>
      </c>
      <c r="E94" s="88">
        <v>15.8</v>
      </c>
      <c r="F94" s="89">
        <v>26.6</v>
      </c>
      <c r="G94" s="89">
        <v>11.3</v>
      </c>
      <c r="H94" s="89">
        <v>8.8000000000000007</v>
      </c>
      <c r="I94" s="89">
        <v>4.9000000000000004</v>
      </c>
      <c r="J94" s="89">
        <v>4.2</v>
      </c>
      <c r="K94" s="78">
        <v>54109.45</v>
      </c>
      <c r="L94" s="78">
        <v>22986.35</v>
      </c>
      <c r="M94" s="78">
        <v>17900.87</v>
      </c>
      <c r="N94" s="78">
        <v>9967.5310000000009</v>
      </c>
      <c r="O94" s="78">
        <v>8543.598</v>
      </c>
    </row>
    <row r="95" spans="1:15">
      <c r="A95" s="86" t="s">
        <v>682</v>
      </c>
      <c r="B95" s="86" t="s">
        <v>683</v>
      </c>
      <c r="C95" s="86" t="s">
        <v>682</v>
      </c>
      <c r="D95" s="87">
        <v>289641</v>
      </c>
      <c r="E95" s="88">
        <v>18.100000000000001</v>
      </c>
      <c r="F95" s="89">
        <v>21.3</v>
      </c>
      <c r="G95" s="89">
        <v>14.4</v>
      </c>
      <c r="H95" s="89">
        <v>14.8</v>
      </c>
      <c r="I95" s="89">
        <v>5.5</v>
      </c>
      <c r="J95" s="89">
        <v>1</v>
      </c>
      <c r="K95" s="78">
        <v>61693.53</v>
      </c>
      <c r="L95" s="78">
        <v>41708.300000000003</v>
      </c>
      <c r="M95" s="78">
        <v>42866.87</v>
      </c>
      <c r="N95" s="78">
        <v>15930.26</v>
      </c>
      <c r="O95" s="78">
        <v>2896.41</v>
      </c>
    </row>
    <row r="96" spans="1:15">
      <c r="A96" s="86" t="s">
        <v>684</v>
      </c>
      <c r="B96" s="86" t="s">
        <v>685</v>
      </c>
      <c r="C96" s="86" t="s">
        <v>684</v>
      </c>
      <c r="D96" s="87">
        <v>482475</v>
      </c>
      <c r="E96" s="88">
        <v>30</v>
      </c>
      <c r="F96" s="89">
        <v>15.7</v>
      </c>
      <c r="G96" s="89">
        <v>17.5</v>
      </c>
      <c r="H96" s="89">
        <v>10.6</v>
      </c>
      <c r="I96" s="89">
        <v>5.6</v>
      </c>
      <c r="J96" s="89">
        <v>3.7</v>
      </c>
      <c r="K96" s="78">
        <v>75748.58</v>
      </c>
      <c r="L96" s="78">
        <v>84433.13</v>
      </c>
      <c r="M96" s="78">
        <v>51142.35</v>
      </c>
      <c r="N96" s="78">
        <v>27018.6</v>
      </c>
      <c r="O96" s="78">
        <v>17851.580000000002</v>
      </c>
    </row>
    <row r="97" spans="1:15">
      <c r="A97" s="86" t="s">
        <v>686</v>
      </c>
      <c r="B97" s="86" t="s">
        <v>687</v>
      </c>
      <c r="C97" s="86" t="s">
        <v>686</v>
      </c>
      <c r="D97" s="87">
        <v>289744</v>
      </c>
      <c r="E97" s="88">
        <v>21</v>
      </c>
      <c r="F97" s="89">
        <v>23</v>
      </c>
      <c r="G97" s="89">
        <v>15.5</v>
      </c>
      <c r="H97" s="89">
        <v>7.9</v>
      </c>
      <c r="I97" s="89">
        <v>5.8</v>
      </c>
      <c r="J97" s="89">
        <v>2.2000000000000002</v>
      </c>
      <c r="K97" s="78">
        <v>66641.119999999995</v>
      </c>
      <c r="L97" s="78">
        <v>44910.32</v>
      </c>
      <c r="M97" s="78">
        <v>22889.78</v>
      </c>
      <c r="N97" s="78">
        <v>16805.150000000001</v>
      </c>
      <c r="O97" s="78">
        <v>6374.3680000000004</v>
      </c>
    </row>
    <row r="98" spans="1:15">
      <c r="A98" s="86" t="s">
        <v>688</v>
      </c>
      <c r="B98" s="86" t="s">
        <v>689</v>
      </c>
      <c r="C98" s="86" t="s">
        <v>688</v>
      </c>
      <c r="D98" s="87">
        <v>234783</v>
      </c>
      <c r="E98" s="88">
        <v>19.2</v>
      </c>
      <c r="F98" s="89">
        <v>19.5</v>
      </c>
      <c r="G98" s="89">
        <v>14.1</v>
      </c>
      <c r="H98" s="89">
        <v>12.6</v>
      </c>
      <c r="I98" s="89">
        <v>4.4000000000000004</v>
      </c>
      <c r="J98" s="89">
        <v>6.6</v>
      </c>
      <c r="K98" s="78">
        <v>45782.69</v>
      </c>
      <c r="L98" s="78">
        <v>33104.400000000001</v>
      </c>
      <c r="M98" s="78">
        <v>29582.66</v>
      </c>
      <c r="N98" s="78">
        <v>10330.450000000001</v>
      </c>
      <c r="O98" s="78">
        <v>15495.68</v>
      </c>
    </row>
    <row r="99" spans="1:15">
      <c r="A99" s="90" t="s">
        <v>690</v>
      </c>
      <c r="B99" s="90" t="s">
        <v>691</v>
      </c>
      <c r="C99" s="90" t="s">
        <v>690</v>
      </c>
      <c r="D99" s="91">
        <v>6095510</v>
      </c>
      <c r="E99" s="92">
        <v>9.5</v>
      </c>
      <c r="F99" s="93">
        <v>31.1</v>
      </c>
      <c r="G99" s="93">
        <v>13.2</v>
      </c>
      <c r="H99" s="93">
        <v>12.4</v>
      </c>
      <c r="I99" s="93">
        <v>4.5</v>
      </c>
      <c r="J99" s="93">
        <v>4.0999999999999996</v>
      </c>
      <c r="K99" s="78">
        <v>1895704</v>
      </c>
      <c r="L99" s="78">
        <v>804607.3</v>
      </c>
      <c r="M99" s="78">
        <v>755843.2</v>
      </c>
      <c r="N99" s="78">
        <v>274298</v>
      </c>
      <c r="O99" s="78">
        <v>249915.9</v>
      </c>
    </row>
    <row r="100" spans="1:15">
      <c r="A100" s="94" t="s">
        <v>692</v>
      </c>
      <c r="B100" s="94"/>
      <c r="C100" s="94" t="s">
        <v>692</v>
      </c>
      <c r="D100" s="94"/>
      <c r="E100" s="78"/>
      <c r="F100" s="78"/>
      <c r="G100" s="78"/>
      <c r="H100" s="78"/>
      <c r="I100" s="78"/>
      <c r="J100" s="78"/>
      <c r="K100" s="78"/>
      <c r="L100" s="78"/>
      <c r="M100" s="78"/>
      <c r="N100" s="78"/>
      <c r="O100" s="78"/>
    </row>
    <row r="101" spans="1:15">
      <c r="A101" s="94" t="s">
        <v>693</v>
      </c>
      <c r="B101" s="94"/>
      <c r="C101" s="94" t="s">
        <v>693</v>
      </c>
      <c r="D101" s="94"/>
      <c r="E101" s="94"/>
      <c r="F101" s="78"/>
      <c r="G101" s="78"/>
      <c r="H101" s="78"/>
      <c r="I101" s="78"/>
      <c r="J101" s="78"/>
      <c r="K101" s="78"/>
      <c r="L101" s="78"/>
      <c r="M101" s="78"/>
      <c r="N101" s="78"/>
      <c r="O101" s="78"/>
    </row>
    <row r="102" spans="1:15">
      <c r="A102" s="78"/>
      <c r="B102" s="78"/>
      <c r="C102" s="78"/>
      <c r="D102" s="78"/>
      <c r="E102" s="78"/>
      <c r="F102" s="78"/>
      <c r="G102" s="78"/>
      <c r="H102" s="78"/>
      <c r="I102" s="78"/>
      <c r="J102" s="78"/>
      <c r="K102" s="78"/>
      <c r="L102" s="78"/>
      <c r="M102" s="78"/>
      <c r="N102" s="78"/>
      <c r="O102" s="78"/>
    </row>
    <row r="103" spans="1:15">
      <c r="A103" s="78"/>
      <c r="B103" s="78"/>
      <c r="C103" s="78"/>
      <c r="D103" s="78"/>
      <c r="E103" s="78"/>
      <c r="F103" s="78"/>
      <c r="G103" s="78"/>
      <c r="H103" s="78"/>
      <c r="I103" s="78"/>
      <c r="J103" s="78"/>
      <c r="K103" s="78"/>
      <c r="L103" s="78"/>
      <c r="M103" s="78"/>
      <c r="N103" s="78"/>
      <c r="O103" s="78"/>
    </row>
    <row r="104" spans="1:15">
      <c r="A104" s="78"/>
      <c r="B104" s="78"/>
      <c r="C104" s="78"/>
      <c r="D104" s="78"/>
      <c r="E104" s="78"/>
      <c r="F104" s="78"/>
      <c r="G104" s="78"/>
      <c r="H104" s="78"/>
      <c r="I104" s="78"/>
      <c r="J104" s="78"/>
      <c r="K104" s="78"/>
      <c r="L104" s="78"/>
      <c r="M104" s="78"/>
      <c r="N104" s="78"/>
      <c r="O104" s="78"/>
    </row>
    <row r="105" spans="1:15">
      <c r="A105" s="78"/>
      <c r="B105" s="78"/>
      <c r="C105" s="78"/>
      <c r="D105" s="78"/>
      <c r="E105" s="78"/>
      <c r="F105" s="78"/>
      <c r="G105" s="78"/>
      <c r="H105" s="78"/>
      <c r="I105" s="78"/>
      <c r="J105" s="78"/>
      <c r="K105" s="78"/>
      <c r="L105" s="78"/>
      <c r="M105" s="78"/>
      <c r="N105" s="78"/>
      <c r="O105" s="78"/>
    </row>
    <row r="106" spans="1:15">
      <c r="A106" s="78"/>
      <c r="B106" s="78"/>
      <c r="C106" s="78"/>
      <c r="D106" s="78"/>
      <c r="E106" s="78"/>
      <c r="F106" s="78"/>
      <c r="G106" s="78"/>
      <c r="H106" s="78"/>
      <c r="I106" s="78"/>
      <c r="J106" s="78"/>
      <c r="K106" s="78"/>
      <c r="L106" s="78"/>
      <c r="M106" s="78"/>
      <c r="N106" s="78"/>
      <c r="O106" s="78"/>
    </row>
    <row r="107" spans="1:15">
      <c r="A107" s="78"/>
      <c r="B107" s="78"/>
      <c r="C107" s="78"/>
      <c r="D107" s="78"/>
      <c r="E107" s="78"/>
      <c r="F107" s="78"/>
      <c r="G107" s="78"/>
      <c r="H107" s="78"/>
      <c r="I107" s="78"/>
      <c r="J107" s="78"/>
      <c r="K107" s="78"/>
      <c r="L107" s="78"/>
      <c r="M107" s="78"/>
      <c r="N107" s="78"/>
      <c r="O107" s="78"/>
    </row>
    <row r="108" spans="1:15">
      <c r="A108" s="78"/>
      <c r="B108" s="78"/>
      <c r="C108" s="78"/>
      <c r="D108" s="78"/>
      <c r="E108" s="78"/>
      <c r="F108" s="78"/>
      <c r="G108" s="78"/>
      <c r="H108" s="78"/>
      <c r="I108" s="78"/>
      <c r="J108" s="78"/>
      <c r="K108" s="78"/>
      <c r="L108" s="78"/>
      <c r="M108" s="78"/>
      <c r="N108" s="78"/>
      <c r="O108" s="78"/>
    </row>
    <row r="109" spans="1:15">
      <c r="A109" s="78"/>
      <c r="B109" s="78"/>
      <c r="C109" s="78"/>
      <c r="D109" s="78"/>
      <c r="E109" s="78"/>
      <c r="F109" s="78"/>
      <c r="G109" s="78"/>
      <c r="H109" s="78"/>
      <c r="I109" s="78"/>
      <c r="J109" s="78"/>
      <c r="K109" s="78"/>
      <c r="L109" s="78"/>
      <c r="M109" s="78"/>
      <c r="N109" s="78"/>
      <c r="O109" s="78"/>
    </row>
    <row r="110" spans="1:15">
      <c r="A110" s="78"/>
      <c r="B110" s="78"/>
      <c r="C110" s="78"/>
      <c r="D110" s="78"/>
      <c r="E110" s="78"/>
      <c r="F110" s="78"/>
      <c r="G110" s="78"/>
      <c r="H110" s="78"/>
      <c r="I110" s="78"/>
      <c r="J110" s="78"/>
      <c r="K110" s="78"/>
      <c r="L110" s="78"/>
      <c r="M110" s="78"/>
      <c r="N110" s="78"/>
      <c r="O110" s="78"/>
    </row>
    <row r="111" spans="1:15">
      <c r="A111" s="78"/>
      <c r="B111" s="78"/>
      <c r="C111" s="78"/>
      <c r="D111" s="78"/>
      <c r="E111" s="78"/>
      <c r="F111" s="78"/>
      <c r="G111" s="78"/>
      <c r="H111" s="78"/>
      <c r="I111" s="78"/>
      <c r="J111" s="78"/>
      <c r="K111" s="78"/>
      <c r="L111" s="78"/>
      <c r="M111" s="78"/>
      <c r="N111" s="78"/>
      <c r="O111" s="78"/>
    </row>
    <row r="112" spans="1:15">
      <c r="A112" s="78"/>
      <c r="B112" s="78"/>
      <c r="C112" s="78"/>
      <c r="D112" s="78"/>
      <c r="E112" s="78"/>
      <c r="F112" s="78"/>
      <c r="G112" s="78"/>
      <c r="H112" s="78"/>
      <c r="I112" s="78"/>
      <c r="J112" s="78"/>
      <c r="K112" s="78"/>
      <c r="L112" s="78"/>
      <c r="M112" s="78"/>
      <c r="N112" s="78"/>
      <c r="O112" s="78"/>
    </row>
    <row r="113" spans="1:15">
      <c r="A113" s="78"/>
      <c r="B113" s="78"/>
      <c r="C113" s="78"/>
      <c r="D113" s="78"/>
      <c r="E113" s="78"/>
      <c r="F113" s="78"/>
      <c r="G113" s="78"/>
      <c r="H113" s="78"/>
      <c r="I113" s="78"/>
      <c r="J113" s="78"/>
      <c r="K113" s="78"/>
      <c r="L113" s="78"/>
      <c r="M113" s="78"/>
      <c r="N113" s="78"/>
      <c r="O113" s="78"/>
    </row>
    <row r="114" spans="1:15">
      <c r="A114" s="78"/>
      <c r="B114" s="78"/>
      <c r="C114" s="78"/>
      <c r="D114" s="78"/>
      <c r="E114" s="78"/>
      <c r="F114" s="78"/>
      <c r="G114" s="78"/>
      <c r="H114" s="78"/>
      <c r="I114" s="78"/>
      <c r="J114" s="78"/>
      <c r="K114" s="78"/>
      <c r="L114" s="78"/>
      <c r="M114" s="78"/>
      <c r="N114" s="78"/>
      <c r="O114" s="78"/>
    </row>
    <row r="115" spans="1:15">
      <c r="A115" s="78"/>
      <c r="B115" s="78"/>
      <c r="C115" s="78"/>
      <c r="D115" s="78"/>
      <c r="E115" s="78"/>
      <c r="F115" s="78"/>
      <c r="G115" s="78"/>
      <c r="H115" s="78"/>
      <c r="I115" s="78"/>
      <c r="J115" s="78"/>
      <c r="K115" s="78"/>
      <c r="L115" s="78"/>
      <c r="M115" s="78"/>
      <c r="N115" s="78"/>
      <c r="O115" s="78"/>
    </row>
    <row r="116" spans="1:15">
      <c r="A116" s="78"/>
      <c r="B116" s="78"/>
      <c r="C116" s="78"/>
      <c r="D116" s="78"/>
      <c r="E116" s="78"/>
      <c r="F116" s="78"/>
      <c r="G116" s="78"/>
      <c r="H116" s="78"/>
      <c r="I116" s="78"/>
      <c r="J116" s="78"/>
      <c r="K116" s="78"/>
      <c r="L116" s="78"/>
      <c r="M116" s="78"/>
      <c r="N116" s="78"/>
      <c r="O116" s="78"/>
    </row>
    <row r="117" spans="1:15">
      <c r="A117" s="78"/>
      <c r="B117" s="78"/>
      <c r="C117" s="78"/>
      <c r="D117" s="78"/>
      <c r="E117" s="78"/>
      <c r="F117" s="78"/>
      <c r="G117" s="78"/>
      <c r="H117" s="78"/>
      <c r="I117" s="78"/>
      <c r="J117" s="78"/>
      <c r="K117" s="78"/>
      <c r="L117" s="78"/>
      <c r="M117" s="78"/>
      <c r="N117" s="78"/>
      <c r="O117" s="78"/>
    </row>
    <row r="118" spans="1:15">
      <c r="A118" s="78"/>
      <c r="B118" s="78"/>
      <c r="C118" s="78"/>
      <c r="D118" s="78"/>
      <c r="E118" s="78"/>
      <c r="F118" s="78"/>
      <c r="G118" s="78"/>
      <c r="H118" s="78"/>
      <c r="I118" s="78"/>
      <c r="J118" s="78"/>
      <c r="K118" s="78"/>
      <c r="L118" s="78"/>
      <c r="M118" s="78"/>
      <c r="N118" s="78"/>
      <c r="O118" s="78"/>
    </row>
    <row r="119" spans="1:15">
      <c r="A119" s="78"/>
      <c r="B119" s="78"/>
      <c r="C119" s="78"/>
      <c r="D119" s="78"/>
      <c r="E119" s="78"/>
      <c r="F119" s="78"/>
      <c r="G119" s="78"/>
      <c r="H119" s="78"/>
      <c r="I119" s="78"/>
      <c r="J119" s="78"/>
      <c r="K119" s="78"/>
      <c r="L119" s="78"/>
      <c r="M119" s="78"/>
      <c r="N119" s="78"/>
      <c r="O119" s="78"/>
    </row>
    <row r="120" spans="1:15">
      <c r="A120" s="78"/>
      <c r="B120" s="86"/>
      <c r="C120" s="78"/>
      <c r="D120" s="78"/>
      <c r="E120" s="78"/>
      <c r="F120" s="78"/>
      <c r="G120" s="78"/>
      <c r="H120" s="78"/>
      <c r="I120" s="78"/>
      <c r="J120" s="78"/>
      <c r="K120" s="78"/>
      <c r="L120" s="78"/>
      <c r="M120" s="78"/>
      <c r="N120" s="78"/>
      <c r="O120" s="78"/>
    </row>
    <row r="121" spans="1:15">
      <c r="A121" s="78"/>
      <c r="B121" s="86"/>
      <c r="C121" s="78"/>
      <c r="D121" s="78"/>
      <c r="E121" s="78"/>
      <c r="F121" s="78"/>
      <c r="G121" s="78"/>
      <c r="H121" s="78"/>
      <c r="I121" s="78"/>
      <c r="J121" s="78"/>
      <c r="K121" s="78"/>
      <c r="L121" s="78"/>
      <c r="M121" s="78"/>
      <c r="N121" s="78"/>
      <c r="O121" s="78"/>
    </row>
    <row r="122" spans="1:15">
      <c r="A122" s="78"/>
      <c r="B122" s="86"/>
      <c r="C122" s="78"/>
      <c r="D122" s="78"/>
      <c r="E122" s="78"/>
      <c r="F122" s="78"/>
      <c r="G122" s="78"/>
      <c r="H122" s="78"/>
      <c r="I122" s="78"/>
      <c r="J122" s="78"/>
      <c r="K122" s="78"/>
      <c r="L122" s="78"/>
      <c r="M122" s="78"/>
      <c r="N122" s="78"/>
      <c r="O122" s="78"/>
    </row>
    <row r="123" spans="1:15">
      <c r="A123" s="78"/>
      <c r="B123" s="86"/>
      <c r="C123" s="78"/>
      <c r="D123" s="78"/>
      <c r="E123" s="78"/>
      <c r="F123" s="78"/>
      <c r="G123" s="78"/>
      <c r="H123" s="78"/>
      <c r="I123" s="78"/>
      <c r="J123" s="78"/>
      <c r="K123" s="78"/>
      <c r="L123" s="78"/>
      <c r="M123" s="78"/>
      <c r="N123" s="78"/>
      <c r="O123" s="78"/>
    </row>
    <row r="124" spans="1:15">
      <c r="A124" s="78"/>
      <c r="B124" s="86"/>
      <c r="C124" s="78"/>
      <c r="D124" s="78"/>
      <c r="E124" s="78"/>
      <c r="F124" s="78"/>
      <c r="G124" s="78"/>
      <c r="H124" s="78"/>
      <c r="I124" s="78"/>
      <c r="J124" s="78"/>
      <c r="K124" s="78"/>
      <c r="L124" s="78"/>
      <c r="M124" s="78"/>
      <c r="N124" s="78"/>
      <c r="O124" s="78"/>
    </row>
    <row r="125" spans="1:15">
      <c r="A125" s="78"/>
      <c r="B125" s="86"/>
      <c r="C125" s="78"/>
      <c r="D125" s="78"/>
      <c r="E125" s="78"/>
      <c r="F125" s="78"/>
      <c r="G125" s="78"/>
      <c r="H125" s="78"/>
      <c r="I125" s="78"/>
      <c r="J125" s="78"/>
      <c r="K125" s="78"/>
      <c r="L125" s="78"/>
      <c r="M125" s="78"/>
      <c r="N125" s="78"/>
      <c r="O125" s="78"/>
    </row>
    <row r="126" spans="1:15">
      <c r="A126" s="78"/>
      <c r="B126" s="86"/>
      <c r="C126" s="78"/>
      <c r="D126" s="78"/>
      <c r="E126" s="78"/>
      <c r="F126" s="78"/>
      <c r="G126" s="78"/>
      <c r="H126" s="78"/>
      <c r="I126" s="78"/>
      <c r="J126" s="78"/>
      <c r="K126" s="78"/>
      <c r="L126" s="78"/>
      <c r="M126" s="78"/>
      <c r="N126" s="78"/>
      <c r="O126" s="78"/>
    </row>
    <row r="127" spans="1:15">
      <c r="A127" s="78"/>
      <c r="B127" s="86"/>
      <c r="C127" s="78"/>
      <c r="D127" s="78"/>
      <c r="E127" s="78"/>
      <c r="F127" s="78"/>
      <c r="G127" s="78"/>
      <c r="H127" s="78"/>
      <c r="I127" s="78"/>
      <c r="J127" s="78"/>
      <c r="K127" s="78"/>
      <c r="L127" s="78"/>
      <c r="M127" s="78"/>
      <c r="N127" s="78"/>
      <c r="O127" s="78"/>
    </row>
    <row r="128" spans="1:15">
      <c r="A128" s="78"/>
      <c r="B128" s="86"/>
      <c r="C128" s="78"/>
      <c r="D128" s="78"/>
      <c r="E128" s="78"/>
      <c r="F128" s="78"/>
      <c r="G128" s="78"/>
      <c r="H128" s="78"/>
      <c r="I128" s="78"/>
      <c r="J128" s="78"/>
      <c r="K128" s="78"/>
      <c r="L128" s="78"/>
      <c r="M128" s="78"/>
      <c r="N128" s="78"/>
      <c r="O128" s="78"/>
    </row>
    <row r="129" spans="1:15">
      <c r="A129" s="78"/>
      <c r="B129" s="86"/>
      <c r="C129" s="78"/>
      <c r="D129" s="78"/>
      <c r="E129" s="78"/>
      <c r="F129" s="78"/>
      <c r="G129" s="78"/>
      <c r="H129" s="78"/>
      <c r="I129" s="78"/>
      <c r="J129" s="78"/>
      <c r="K129" s="78"/>
      <c r="L129" s="78"/>
      <c r="M129" s="78"/>
      <c r="N129" s="78"/>
      <c r="O129" s="78"/>
    </row>
    <row r="130" spans="1:15">
      <c r="A130" s="78"/>
      <c r="B130" s="86"/>
      <c r="C130" s="78"/>
      <c r="D130" s="78"/>
      <c r="E130" s="78"/>
      <c r="F130" s="78"/>
      <c r="G130" s="78"/>
      <c r="H130" s="78"/>
      <c r="I130" s="78"/>
      <c r="J130" s="78"/>
      <c r="K130" s="78"/>
      <c r="L130" s="78"/>
      <c r="M130" s="78"/>
      <c r="N130" s="78"/>
      <c r="O130" s="78"/>
    </row>
    <row r="131" spans="1:15">
      <c r="A131" s="78"/>
      <c r="B131" s="86"/>
      <c r="C131" s="78"/>
      <c r="D131" s="78"/>
      <c r="E131" s="78"/>
      <c r="F131" s="78"/>
      <c r="G131" s="78"/>
      <c r="H131" s="78"/>
      <c r="I131" s="78"/>
      <c r="J131" s="78"/>
      <c r="K131" s="78"/>
      <c r="L131" s="78"/>
      <c r="M131" s="78"/>
      <c r="N131" s="78"/>
      <c r="O131" s="78"/>
    </row>
    <row r="132" spans="1:15">
      <c r="A132" s="78"/>
      <c r="B132" s="86"/>
      <c r="C132" s="78"/>
      <c r="D132" s="78"/>
      <c r="E132" s="78"/>
      <c r="F132" s="78"/>
      <c r="G132" s="78"/>
      <c r="H132" s="78"/>
      <c r="I132" s="78"/>
      <c r="J132" s="78"/>
      <c r="K132" s="78"/>
      <c r="L132" s="78"/>
      <c r="M132" s="78"/>
      <c r="N132" s="78"/>
      <c r="O132" s="78"/>
    </row>
    <row r="133" spans="1:15">
      <c r="A133" s="78"/>
      <c r="B133" s="86"/>
      <c r="C133" s="78"/>
      <c r="D133" s="78"/>
      <c r="E133" s="78"/>
      <c r="F133" s="78"/>
      <c r="G133" s="78"/>
      <c r="H133" s="78"/>
      <c r="I133" s="78"/>
      <c r="J133" s="78"/>
      <c r="K133" s="78"/>
      <c r="L133" s="78"/>
      <c r="M133" s="78"/>
      <c r="N133" s="78"/>
      <c r="O133" s="78"/>
    </row>
    <row r="134" spans="1:15">
      <c r="A134" s="78"/>
      <c r="B134" s="86"/>
      <c r="C134" s="78"/>
      <c r="D134" s="78"/>
      <c r="E134" s="78"/>
      <c r="F134" s="78"/>
      <c r="G134" s="78"/>
      <c r="H134" s="78"/>
      <c r="I134" s="78"/>
      <c r="J134" s="78"/>
      <c r="K134" s="78"/>
      <c r="L134" s="78"/>
      <c r="M134" s="78"/>
      <c r="N134" s="78"/>
      <c r="O134" s="78"/>
    </row>
    <row r="135" spans="1:15">
      <c r="A135" s="78"/>
      <c r="B135" s="86"/>
      <c r="C135" s="78"/>
      <c r="D135" s="78"/>
      <c r="E135" s="78"/>
      <c r="F135" s="78"/>
      <c r="G135" s="78"/>
      <c r="H135" s="78"/>
      <c r="I135" s="78"/>
      <c r="J135" s="78"/>
      <c r="K135" s="78"/>
      <c r="L135" s="78"/>
      <c r="M135" s="78"/>
      <c r="N135" s="78"/>
      <c r="O135" s="78"/>
    </row>
    <row r="136" spans="1:15">
      <c r="A136" s="78"/>
      <c r="B136" s="86"/>
      <c r="C136" s="78"/>
      <c r="D136" s="78"/>
      <c r="E136" s="78"/>
      <c r="F136" s="78"/>
      <c r="G136" s="78"/>
      <c r="H136" s="78"/>
      <c r="I136" s="78"/>
      <c r="J136" s="78"/>
      <c r="K136" s="78"/>
      <c r="L136" s="78"/>
      <c r="M136" s="78"/>
      <c r="N136" s="78"/>
      <c r="O136" s="78"/>
    </row>
    <row r="137" spans="1:15">
      <c r="A137" s="78"/>
      <c r="B137" s="86"/>
      <c r="C137" s="78"/>
      <c r="D137" s="78"/>
      <c r="E137" s="78"/>
      <c r="F137" s="78"/>
      <c r="G137" s="78"/>
      <c r="H137" s="78"/>
      <c r="I137" s="78"/>
      <c r="J137" s="78"/>
      <c r="K137" s="78"/>
      <c r="L137" s="78"/>
      <c r="M137" s="78"/>
      <c r="N137" s="78"/>
      <c r="O137" s="78"/>
    </row>
    <row r="138" spans="1:15">
      <c r="A138" s="78"/>
      <c r="B138" s="86"/>
      <c r="C138" s="78"/>
      <c r="D138" s="78"/>
      <c r="E138" s="78"/>
      <c r="F138" s="78"/>
      <c r="G138" s="78"/>
      <c r="H138" s="78"/>
      <c r="I138" s="78"/>
      <c r="J138" s="78"/>
      <c r="K138" s="78"/>
      <c r="L138" s="78"/>
      <c r="M138" s="78"/>
      <c r="N138" s="78"/>
      <c r="O138" s="78"/>
    </row>
    <row r="139" spans="1:15">
      <c r="A139" s="78"/>
      <c r="B139" s="86"/>
      <c r="C139" s="78"/>
      <c r="D139" s="78"/>
      <c r="E139" s="78"/>
      <c r="F139" s="78"/>
      <c r="G139" s="78"/>
      <c r="H139" s="78"/>
      <c r="I139" s="78"/>
      <c r="J139" s="78"/>
      <c r="K139" s="78"/>
      <c r="L139" s="78"/>
      <c r="M139" s="78"/>
      <c r="N139" s="78"/>
      <c r="O139" s="78"/>
    </row>
    <row r="140" spans="1:15">
      <c r="A140" s="78"/>
      <c r="B140" s="86"/>
      <c r="C140" s="78"/>
      <c r="D140" s="78"/>
      <c r="E140" s="78"/>
      <c r="F140" s="78"/>
      <c r="G140" s="78"/>
      <c r="H140" s="78"/>
      <c r="I140" s="78"/>
      <c r="J140" s="78"/>
      <c r="K140" s="78"/>
      <c r="L140" s="78"/>
      <c r="M140" s="78"/>
      <c r="N140" s="78"/>
      <c r="O140" s="78"/>
    </row>
    <row r="141" spans="1:15">
      <c r="A141" s="78"/>
      <c r="B141" s="86"/>
      <c r="C141" s="78"/>
      <c r="D141" s="78"/>
      <c r="E141" s="78"/>
      <c r="F141" s="78"/>
      <c r="G141" s="78"/>
      <c r="H141" s="78"/>
      <c r="I141" s="78"/>
      <c r="J141" s="78"/>
      <c r="K141" s="78"/>
      <c r="L141" s="78"/>
      <c r="M141" s="78"/>
      <c r="N141" s="78"/>
      <c r="O141" s="78"/>
    </row>
    <row r="142" spans="1:15">
      <c r="A142" s="78"/>
      <c r="B142" s="86"/>
      <c r="C142" s="78"/>
      <c r="D142" s="78"/>
      <c r="E142" s="78"/>
      <c r="F142" s="78"/>
      <c r="G142" s="78"/>
      <c r="H142" s="78"/>
      <c r="I142" s="78"/>
      <c r="J142" s="78"/>
      <c r="K142" s="78"/>
      <c r="L142" s="78"/>
      <c r="M142" s="78"/>
      <c r="N142" s="78"/>
      <c r="O142" s="78"/>
    </row>
    <row r="143" spans="1:15">
      <c r="A143" s="78"/>
      <c r="B143" s="86"/>
      <c r="C143" s="78"/>
      <c r="D143" s="78"/>
      <c r="E143" s="78"/>
      <c r="F143" s="78"/>
      <c r="G143" s="78"/>
      <c r="H143" s="78"/>
      <c r="I143" s="78"/>
      <c r="J143" s="78"/>
      <c r="K143" s="78"/>
      <c r="L143" s="78"/>
      <c r="M143" s="78"/>
      <c r="N143" s="78"/>
      <c r="O143" s="78"/>
    </row>
    <row r="144" spans="1:15">
      <c r="A144" s="78"/>
      <c r="B144" s="86"/>
      <c r="C144" s="78"/>
      <c r="D144" s="78"/>
      <c r="E144" s="78"/>
      <c r="F144" s="78"/>
      <c r="G144" s="78"/>
      <c r="H144" s="78"/>
      <c r="I144" s="78"/>
      <c r="J144" s="78"/>
      <c r="K144" s="78"/>
      <c r="L144" s="78"/>
      <c r="M144" s="78"/>
      <c r="N144" s="78"/>
      <c r="O144" s="78"/>
    </row>
    <row r="145" spans="1:15">
      <c r="A145" s="78"/>
      <c r="B145" s="86"/>
      <c r="C145" s="78"/>
      <c r="D145" s="78"/>
      <c r="E145" s="78"/>
      <c r="F145" s="78"/>
      <c r="G145" s="78"/>
      <c r="H145" s="78"/>
      <c r="I145" s="78"/>
      <c r="J145" s="78"/>
      <c r="K145" s="78"/>
      <c r="L145" s="78"/>
      <c r="M145" s="78"/>
      <c r="N145" s="78"/>
      <c r="O145" s="78"/>
    </row>
    <row r="146" spans="1:15">
      <c r="A146" s="78"/>
      <c r="B146" s="86"/>
      <c r="C146" s="78"/>
      <c r="D146" s="78"/>
      <c r="E146" s="78"/>
      <c r="F146" s="78"/>
      <c r="G146" s="78"/>
      <c r="H146" s="78"/>
      <c r="I146" s="78"/>
      <c r="J146" s="78"/>
      <c r="K146" s="78"/>
      <c r="L146" s="78"/>
      <c r="M146" s="78"/>
      <c r="N146" s="78"/>
      <c r="O146" s="78"/>
    </row>
    <row r="147" spans="1:15">
      <c r="A147" s="78"/>
      <c r="B147" s="86"/>
      <c r="C147" s="78"/>
      <c r="D147" s="78"/>
      <c r="E147" s="78"/>
      <c r="F147" s="78"/>
      <c r="G147" s="78"/>
      <c r="H147" s="78"/>
      <c r="I147" s="78"/>
      <c r="J147" s="78"/>
      <c r="K147" s="78"/>
      <c r="L147" s="78"/>
      <c r="M147" s="78"/>
      <c r="N147" s="78"/>
      <c r="O147" s="78"/>
    </row>
    <row r="148" spans="1:15">
      <c r="A148" s="78"/>
      <c r="B148" s="86"/>
      <c r="C148" s="78"/>
      <c r="D148" s="78"/>
      <c r="E148" s="78"/>
      <c r="F148" s="78"/>
      <c r="G148" s="78"/>
      <c r="H148" s="78"/>
      <c r="I148" s="78"/>
      <c r="J148" s="78"/>
      <c r="K148" s="78"/>
      <c r="L148" s="78"/>
      <c r="M148" s="78"/>
      <c r="N148" s="78"/>
      <c r="O148" s="78"/>
    </row>
    <row r="149" spans="1:15">
      <c r="A149" s="78"/>
      <c r="B149" s="86"/>
      <c r="C149" s="78"/>
      <c r="D149" s="78"/>
      <c r="E149" s="78"/>
      <c r="F149" s="78"/>
      <c r="G149" s="78"/>
      <c r="H149" s="78"/>
      <c r="I149" s="78"/>
      <c r="J149" s="78"/>
      <c r="K149" s="78"/>
      <c r="L149" s="78"/>
      <c r="M149" s="78"/>
      <c r="N149" s="78"/>
      <c r="O149" s="78"/>
    </row>
    <row r="150" spans="1:15">
      <c r="A150" s="78"/>
      <c r="B150" s="86"/>
      <c r="C150" s="78"/>
      <c r="D150" s="78"/>
      <c r="E150" s="78"/>
      <c r="F150" s="78"/>
      <c r="G150" s="78"/>
      <c r="H150" s="78"/>
      <c r="I150" s="78"/>
      <c r="J150" s="78"/>
      <c r="K150" s="78"/>
      <c r="L150" s="78"/>
      <c r="M150" s="78"/>
      <c r="N150" s="78"/>
      <c r="O150" s="78"/>
    </row>
    <row r="151" spans="1:15">
      <c r="A151" s="78"/>
      <c r="B151" s="86"/>
      <c r="C151" s="78"/>
      <c r="D151" s="78"/>
      <c r="E151" s="78"/>
      <c r="F151" s="78"/>
      <c r="G151" s="78"/>
      <c r="H151" s="78"/>
      <c r="I151" s="78"/>
      <c r="J151" s="78"/>
      <c r="K151" s="78"/>
      <c r="L151" s="78"/>
      <c r="M151" s="78"/>
      <c r="N151" s="78"/>
      <c r="O151" s="78"/>
    </row>
    <row r="152" spans="1:15">
      <c r="A152" s="78"/>
      <c r="B152" s="86"/>
      <c r="C152" s="78"/>
      <c r="D152" s="78"/>
      <c r="E152" s="78"/>
      <c r="F152" s="78"/>
      <c r="G152" s="78"/>
      <c r="H152" s="78"/>
      <c r="I152" s="78"/>
      <c r="J152" s="78"/>
      <c r="K152" s="78"/>
      <c r="L152" s="78"/>
      <c r="M152" s="78"/>
      <c r="N152" s="78"/>
      <c r="O152" s="78"/>
    </row>
    <row r="153" spans="1:15">
      <c r="A153" s="78"/>
      <c r="B153" s="86"/>
      <c r="C153" s="78"/>
      <c r="D153" s="78"/>
      <c r="E153" s="78"/>
      <c r="F153" s="78"/>
      <c r="G153" s="78"/>
      <c r="H153" s="78"/>
      <c r="I153" s="78"/>
      <c r="J153" s="78"/>
      <c r="K153" s="78"/>
      <c r="L153" s="78"/>
      <c r="M153" s="78"/>
      <c r="N153" s="78"/>
      <c r="O153" s="78"/>
    </row>
    <row r="154" spans="1:15">
      <c r="A154" s="78"/>
      <c r="B154" s="86"/>
      <c r="C154" s="78"/>
      <c r="D154" s="78"/>
      <c r="E154" s="78"/>
      <c r="F154" s="78"/>
      <c r="G154" s="78"/>
      <c r="H154" s="78"/>
      <c r="I154" s="78"/>
      <c r="J154" s="78"/>
      <c r="K154" s="78"/>
      <c r="L154" s="78"/>
      <c r="M154" s="78"/>
      <c r="N154" s="78"/>
      <c r="O154" s="78"/>
    </row>
    <row r="155" spans="1:15">
      <c r="A155" s="78"/>
      <c r="B155" s="86"/>
      <c r="C155" s="78"/>
      <c r="D155" s="78"/>
      <c r="E155" s="78"/>
      <c r="F155" s="78"/>
      <c r="G155" s="78"/>
      <c r="H155" s="78"/>
      <c r="I155" s="78"/>
      <c r="J155" s="78"/>
      <c r="K155" s="78"/>
      <c r="L155" s="78"/>
      <c r="M155" s="78"/>
      <c r="N155" s="78"/>
      <c r="O155" s="78"/>
    </row>
    <row r="156" spans="1:15">
      <c r="A156" s="78"/>
      <c r="B156" s="86"/>
      <c r="C156" s="78"/>
      <c r="D156" s="78"/>
      <c r="E156" s="78"/>
      <c r="F156" s="78"/>
      <c r="G156" s="78"/>
      <c r="H156" s="78"/>
      <c r="I156" s="78"/>
      <c r="J156" s="78"/>
      <c r="K156" s="78"/>
      <c r="L156" s="78"/>
      <c r="M156" s="78"/>
      <c r="N156" s="78"/>
      <c r="O156" s="78"/>
    </row>
    <row r="157" spans="1:15">
      <c r="A157" s="78"/>
      <c r="B157" s="86"/>
      <c r="C157" s="78"/>
      <c r="D157" s="78"/>
      <c r="E157" s="78"/>
      <c r="F157" s="78"/>
      <c r="G157" s="78"/>
      <c r="H157" s="78"/>
      <c r="I157" s="78"/>
      <c r="J157" s="78"/>
      <c r="K157" s="78"/>
      <c r="L157" s="78"/>
      <c r="M157" s="78"/>
      <c r="N157" s="78"/>
      <c r="O157" s="78"/>
    </row>
    <row r="158" spans="1:15">
      <c r="A158" s="78"/>
      <c r="B158" s="86"/>
      <c r="C158" s="78"/>
      <c r="D158" s="78"/>
      <c r="E158" s="78"/>
      <c r="F158" s="78"/>
      <c r="G158" s="78"/>
      <c r="H158" s="78"/>
      <c r="I158" s="78"/>
      <c r="J158" s="78"/>
      <c r="K158" s="78"/>
      <c r="L158" s="78"/>
      <c r="M158" s="78"/>
      <c r="N158" s="78"/>
      <c r="O158" s="78"/>
    </row>
    <row r="159" spans="1:15">
      <c r="A159" s="78"/>
      <c r="B159" s="86"/>
      <c r="C159" s="78"/>
      <c r="D159" s="78"/>
      <c r="E159" s="78"/>
      <c r="F159" s="78"/>
      <c r="G159" s="78"/>
      <c r="H159" s="78"/>
      <c r="I159" s="78"/>
      <c r="J159" s="78"/>
      <c r="K159" s="78"/>
      <c r="L159" s="78"/>
      <c r="M159" s="78"/>
      <c r="N159" s="78"/>
      <c r="O159" s="78"/>
    </row>
    <row r="160" spans="1:15">
      <c r="A160" s="78"/>
      <c r="B160" s="86"/>
      <c r="C160" s="78"/>
      <c r="D160" s="78"/>
      <c r="E160" s="78"/>
      <c r="F160" s="78"/>
      <c r="G160" s="78"/>
      <c r="H160" s="78"/>
      <c r="I160" s="78"/>
      <c r="J160" s="78"/>
      <c r="K160" s="78"/>
      <c r="L160" s="78"/>
      <c r="M160" s="78"/>
      <c r="N160" s="78"/>
      <c r="O160" s="78"/>
    </row>
    <row r="161" spans="1:15">
      <c r="A161" s="78"/>
      <c r="B161" s="86"/>
      <c r="C161" s="78"/>
      <c r="D161" s="78"/>
      <c r="E161" s="78"/>
      <c r="F161" s="78"/>
      <c r="G161" s="78"/>
      <c r="H161" s="78"/>
      <c r="I161" s="78"/>
      <c r="J161" s="78"/>
      <c r="K161" s="78"/>
      <c r="L161" s="78"/>
      <c r="M161" s="78"/>
      <c r="N161" s="78"/>
      <c r="O161" s="78"/>
    </row>
    <row r="162" spans="1:15">
      <c r="A162" s="78"/>
      <c r="B162" s="86"/>
      <c r="C162" s="78"/>
      <c r="D162" s="78"/>
      <c r="E162" s="78"/>
      <c r="F162" s="78"/>
      <c r="G162" s="78"/>
      <c r="H162" s="78"/>
      <c r="I162" s="78"/>
      <c r="J162" s="78"/>
      <c r="K162" s="78"/>
      <c r="L162" s="78"/>
      <c r="M162" s="78"/>
      <c r="N162" s="78"/>
      <c r="O162" s="78"/>
    </row>
    <row r="163" spans="1:15">
      <c r="A163" s="78"/>
      <c r="B163" s="86"/>
      <c r="C163" s="78"/>
      <c r="D163" s="78"/>
      <c r="E163" s="78"/>
      <c r="F163" s="78"/>
      <c r="G163" s="78"/>
      <c r="H163" s="78"/>
      <c r="I163" s="78"/>
      <c r="J163" s="78"/>
      <c r="K163" s="78"/>
      <c r="L163" s="78"/>
      <c r="M163" s="78"/>
      <c r="N163" s="78"/>
      <c r="O163" s="78"/>
    </row>
    <row r="164" spans="1:15">
      <c r="A164" s="78"/>
      <c r="B164" s="86"/>
      <c r="C164" s="78"/>
      <c r="D164" s="78"/>
      <c r="E164" s="78"/>
      <c r="F164" s="78"/>
      <c r="G164" s="78"/>
      <c r="H164" s="78"/>
      <c r="I164" s="78"/>
      <c r="J164" s="78"/>
      <c r="K164" s="78"/>
      <c r="L164" s="78"/>
      <c r="M164" s="78"/>
      <c r="N164" s="78"/>
      <c r="O164" s="78"/>
    </row>
    <row r="165" spans="1:15">
      <c r="A165" s="78"/>
      <c r="B165" s="86"/>
      <c r="C165" s="78"/>
      <c r="D165" s="78"/>
      <c r="E165" s="78"/>
      <c r="F165" s="78"/>
      <c r="G165" s="78"/>
      <c r="H165" s="78"/>
      <c r="I165" s="78"/>
      <c r="J165" s="78"/>
      <c r="K165" s="78"/>
      <c r="L165" s="78"/>
      <c r="M165" s="78"/>
      <c r="N165" s="78"/>
      <c r="O165" s="78"/>
    </row>
    <row r="166" spans="1:15">
      <c r="A166" s="78"/>
      <c r="B166" s="86"/>
      <c r="C166" s="78"/>
      <c r="D166" s="78"/>
      <c r="E166" s="78"/>
      <c r="F166" s="78"/>
      <c r="G166" s="78"/>
      <c r="H166" s="78"/>
      <c r="I166" s="78"/>
      <c r="J166" s="78"/>
      <c r="K166" s="78"/>
      <c r="L166" s="78"/>
      <c r="M166" s="78"/>
      <c r="N166" s="78"/>
      <c r="O166" s="78"/>
    </row>
    <row r="167" spans="1:15">
      <c r="A167" s="78"/>
      <c r="B167" s="86"/>
      <c r="C167" s="78"/>
      <c r="D167" s="78"/>
      <c r="E167" s="78"/>
      <c r="F167" s="78"/>
      <c r="G167" s="78"/>
      <c r="H167" s="78"/>
      <c r="I167" s="78"/>
      <c r="J167" s="78"/>
      <c r="K167" s="78"/>
      <c r="L167" s="78"/>
      <c r="M167" s="78"/>
      <c r="N167" s="78"/>
      <c r="O167" s="78"/>
    </row>
    <row r="168" spans="1:15">
      <c r="A168" s="78"/>
      <c r="B168" s="86"/>
      <c r="C168" s="78"/>
      <c r="D168" s="78"/>
      <c r="E168" s="78"/>
      <c r="F168" s="78"/>
      <c r="G168" s="78"/>
      <c r="H168" s="78"/>
      <c r="I168" s="78"/>
      <c r="J168" s="78"/>
      <c r="K168" s="78"/>
      <c r="L168" s="78"/>
      <c r="M168" s="78"/>
      <c r="N168" s="78"/>
      <c r="O168" s="78"/>
    </row>
    <row r="169" spans="1:15">
      <c r="A169" s="78"/>
      <c r="B169" s="86"/>
      <c r="C169" s="78"/>
      <c r="D169" s="78"/>
      <c r="E169" s="78"/>
      <c r="F169" s="78"/>
      <c r="G169" s="78"/>
      <c r="H169" s="78"/>
      <c r="I169" s="78"/>
      <c r="J169" s="78"/>
      <c r="K169" s="78"/>
      <c r="L169" s="78"/>
      <c r="M169" s="78"/>
      <c r="N169" s="78"/>
      <c r="O169" s="78"/>
    </row>
    <row r="170" spans="1:15">
      <c r="A170" s="78"/>
      <c r="B170" s="86"/>
      <c r="C170" s="78"/>
      <c r="D170" s="78"/>
      <c r="E170" s="78"/>
      <c r="F170" s="78"/>
      <c r="G170" s="78"/>
      <c r="H170" s="78"/>
      <c r="I170" s="78"/>
      <c r="J170" s="78"/>
      <c r="K170" s="78"/>
      <c r="L170" s="78"/>
      <c r="M170" s="78"/>
      <c r="N170" s="78"/>
      <c r="O170" s="78"/>
    </row>
    <row r="171" spans="1:15">
      <c r="A171" s="78"/>
      <c r="B171" s="86"/>
      <c r="C171" s="78"/>
      <c r="D171" s="78"/>
      <c r="E171" s="78"/>
      <c r="F171" s="78"/>
      <c r="G171" s="78"/>
      <c r="H171" s="78"/>
      <c r="I171" s="78"/>
      <c r="J171" s="78"/>
      <c r="K171" s="78"/>
      <c r="L171" s="78"/>
      <c r="M171" s="78"/>
      <c r="N171" s="78"/>
      <c r="O171" s="78"/>
    </row>
    <row r="172" spans="1:15">
      <c r="A172" s="78"/>
      <c r="B172" s="86"/>
      <c r="C172" s="78"/>
      <c r="D172" s="78"/>
      <c r="E172" s="78"/>
      <c r="F172" s="78"/>
      <c r="G172" s="78"/>
      <c r="H172" s="78"/>
      <c r="I172" s="78"/>
      <c r="J172" s="78"/>
      <c r="K172" s="78"/>
      <c r="L172" s="78"/>
      <c r="M172" s="78"/>
      <c r="N172" s="78"/>
      <c r="O172" s="78"/>
    </row>
    <row r="173" spans="1:15">
      <c r="A173" s="78"/>
      <c r="B173" s="86"/>
      <c r="C173" s="78"/>
      <c r="D173" s="78"/>
      <c r="E173" s="78"/>
      <c r="F173" s="78"/>
      <c r="G173" s="78"/>
      <c r="H173" s="78"/>
      <c r="I173" s="78"/>
      <c r="J173" s="78"/>
      <c r="K173" s="78"/>
      <c r="L173" s="78"/>
      <c r="M173" s="78"/>
      <c r="N173" s="78"/>
      <c r="O173" s="78"/>
    </row>
    <row r="174" spans="1:15">
      <c r="A174" s="78"/>
      <c r="B174" s="86"/>
      <c r="C174" s="78"/>
      <c r="D174" s="78"/>
      <c r="E174" s="78"/>
      <c r="F174" s="78"/>
      <c r="G174" s="78"/>
      <c r="H174" s="78"/>
      <c r="I174" s="78"/>
      <c r="J174" s="78"/>
      <c r="K174" s="78"/>
      <c r="L174" s="78"/>
      <c r="M174" s="78"/>
      <c r="N174" s="78"/>
      <c r="O174" s="78"/>
    </row>
    <row r="175" spans="1:15">
      <c r="A175" s="78"/>
      <c r="B175" s="86"/>
      <c r="C175" s="78"/>
      <c r="D175" s="78"/>
      <c r="E175" s="78"/>
      <c r="F175" s="78"/>
      <c r="G175" s="78"/>
      <c r="H175" s="78"/>
      <c r="I175" s="78"/>
      <c r="J175" s="78"/>
      <c r="K175" s="78"/>
      <c r="L175" s="78"/>
      <c r="M175" s="78"/>
      <c r="N175" s="78"/>
      <c r="O175" s="78"/>
    </row>
    <row r="176" spans="1:15">
      <c r="A176" s="78"/>
      <c r="B176" s="86"/>
      <c r="C176" s="78"/>
      <c r="D176" s="78"/>
      <c r="E176" s="78"/>
      <c r="F176" s="78"/>
      <c r="G176" s="78"/>
      <c r="H176" s="78"/>
      <c r="I176" s="78"/>
      <c r="J176" s="78"/>
      <c r="K176" s="78"/>
      <c r="L176" s="78"/>
      <c r="M176" s="78"/>
      <c r="N176" s="78"/>
      <c r="O176" s="78"/>
    </row>
    <row r="177" spans="1:15">
      <c r="A177" s="78"/>
      <c r="B177" s="86"/>
      <c r="C177" s="78"/>
      <c r="D177" s="78"/>
      <c r="E177" s="78"/>
      <c r="F177" s="78"/>
      <c r="G177" s="78"/>
      <c r="H177" s="78"/>
      <c r="I177" s="78"/>
      <c r="J177" s="78"/>
      <c r="K177" s="78"/>
      <c r="L177" s="78"/>
      <c r="M177" s="78"/>
      <c r="N177" s="78"/>
      <c r="O177" s="78"/>
    </row>
    <row r="178" spans="1:15">
      <c r="A178" s="78"/>
      <c r="B178" s="86"/>
      <c r="C178" s="78"/>
      <c r="D178" s="78"/>
      <c r="E178" s="78"/>
      <c r="F178" s="78"/>
      <c r="G178" s="78"/>
      <c r="H178" s="78"/>
      <c r="I178" s="78"/>
      <c r="J178" s="78"/>
      <c r="K178" s="78"/>
      <c r="L178" s="78"/>
      <c r="M178" s="78"/>
      <c r="N178" s="78"/>
      <c r="O178" s="78"/>
    </row>
    <row r="179" spans="1:15">
      <c r="A179" s="78"/>
      <c r="B179" s="86"/>
      <c r="C179" s="78"/>
      <c r="D179" s="78"/>
      <c r="E179" s="78"/>
      <c r="F179" s="78"/>
      <c r="G179" s="78"/>
      <c r="H179" s="78"/>
      <c r="I179" s="78"/>
      <c r="J179" s="78"/>
      <c r="K179" s="78"/>
      <c r="L179" s="78"/>
      <c r="M179" s="78"/>
      <c r="N179" s="78"/>
      <c r="O179" s="78"/>
    </row>
    <row r="180" spans="1:15">
      <c r="A180" s="78"/>
      <c r="B180" s="86"/>
      <c r="C180" s="78"/>
      <c r="D180" s="78"/>
      <c r="E180" s="78"/>
      <c r="F180" s="78"/>
      <c r="G180" s="78"/>
      <c r="H180" s="78"/>
      <c r="I180" s="78"/>
      <c r="J180" s="78"/>
      <c r="K180" s="78"/>
      <c r="L180" s="78"/>
      <c r="M180" s="78"/>
      <c r="N180" s="78"/>
      <c r="O180" s="78"/>
    </row>
    <row r="181" spans="1:15">
      <c r="A181" s="78"/>
      <c r="B181" s="86"/>
      <c r="C181" s="78"/>
      <c r="D181" s="78"/>
      <c r="E181" s="78"/>
      <c r="F181" s="78"/>
      <c r="G181" s="78"/>
      <c r="H181" s="78"/>
      <c r="I181" s="78"/>
      <c r="J181" s="78"/>
      <c r="K181" s="78"/>
      <c r="L181" s="78"/>
      <c r="M181" s="78"/>
      <c r="N181" s="78"/>
      <c r="O181" s="78"/>
    </row>
    <row r="182" spans="1:15">
      <c r="A182" s="78"/>
      <c r="B182" s="86"/>
      <c r="C182" s="78"/>
      <c r="D182" s="78"/>
      <c r="E182" s="78"/>
      <c r="F182" s="78"/>
      <c r="G182" s="78"/>
      <c r="H182" s="78"/>
      <c r="I182" s="78"/>
      <c r="J182" s="78"/>
      <c r="K182" s="78"/>
      <c r="L182" s="78"/>
      <c r="M182" s="78"/>
      <c r="N182" s="78"/>
      <c r="O182" s="78"/>
    </row>
    <row r="183" spans="1:15">
      <c r="A183" s="78"/>
      <c r="B183" s="86"/>
      <c r="C183" s="78"/>
      <c r="D183" s="78"/>
      <c r="E183" s="78"/>
      <c r="F183" s="78"/>
      <c r="G183" s="78"/>
      <c r="H183" s="78"/>
      <c r="I183" s="78"/>
      <c r="J183" s="78"/>
      <c r="K183" s="78"/>
      <c r="L183" s="78"/>
      <c r="M183" s="78"/>
      <c r="N183" s="78"/>
      <c r="O183" s="78"/>
    </row>
    <row r="184" spans="1:15">
      <c r="A184" s="78"/>
      <c r="B184" s="86"/>
      <c r="C184" s="78"/>
      <c r="D184" s="78"/>
      <c r="E184" s="78"/>
      <c r="F184" s="78"/>
      <c r="G184" s="78"/>
      <c r="H184" s="78"/>
      <c r="I184" s="78"/>
      <c r="J184" s="78"/>
      <c r="K184" s="78"/>
      <c r="L184" s="78"/>
      <c r="M184" s="78"/>
      <c r="N184" s="78"/>
      <c r="O184" s="78"/>
    </row>
    <row r="185" spans="1:15">
      <c r="A185" s="78"/>
      <c r="B185" s="86"/>
      <c r="C185" s="78"/>
      <c r="D185" s="78"/>
      <c r="E185" s="78"/>
      <c r="F185" s="78"/>
      <c r="G185" s="78"/>
      <c r="H185" s="78"/>
      <c r="I185" s="78"/>
      <c r="J185" s="78"/>
      <c r="K185" s="78"/>
      <c r="L185" s="78"/>
      <c r="M185" s="78"/>
      <c r="N185" s="78"/>
      <c r="O185" s="78"/>
    </row>
    <row r="186" spans="1:15">
      <c r="A186" s="78"/>
      <c r="B186" s="86"/>
      <c r="C186" s="78"/>
      <c r="D186" s="78"/>
      <c r="E186" s="78"/>
      <c r="F186" s="78"/>
      <c r="G186" s="78"/>
      <c r="H186" s="78"/>
      <c r="I186" s="78"/>
      <c r="J186" s="78"/>
      <c r="K186" s="78"/>
      <c r="L186" s="78"/>
      <c r="M186" s="78"/>
      <c r="N186" s="78"/>
      <c r="O186" s="78"/>
    </row>
    <row r="187" spans="1:15">
      <c r="A187" s="78"/>
      <c r="B187" s="86"/>
      <c r="C187" s="78"/>
      <c r="D187" s="78"/>
      <c r="E187" s="78"/>
      <c r="F187" s="78"/>
      <c r="G187" s="78"/>
      <c r="H187" s="78"/>
      <c r="I187" s="78"/>
      <c r="J187" s="78"/>
      <c r="K187" s="78"/>
      <c r="L187" s="78"/>
      <c r="M187" s="78"/>
      <c r="N187" s="78"/>
      <c r="O187" s="78"/>
    </row>
    <row r="188" spans="1:15">
      <c r="A188" s="78"/>
      <c r="B188" s="86"/>
      <c r="C188" s="78"/>
      <c r="D188" s="78"/>
      <c r="E188" s="78"/>
      <c r="F188" s="78"/>
      <c r="G188" s="78"/>
      <c r="H188" s="78"/>
      <c r="I188" s="78"/>
      <c r="J188" s="78"/>
      <c r="K188" s="78"/>
      <c r="L188" s="78"/>
      <c r="M188" s="78"/>
      <c r="N188" s="78"/>
      <c r="O188" s="78"/>
    </row>
    <row r="189" spans="1:15">
      <c r="A189" s="78"/>
      <c r="B189" s="86"/>
      <c r="C189" s="78"/>
      <c r="D189" s="78"/>
      <c r="E189" s="78"/>
      <c r="F189" s="78"/>
      <c r="G189" s="78"/>
      <c r="H189" s="78"/>
      <c r="I189" s="78"/>
      <c r="J189" s="78"/>
      <c r="K189" s="78"/>
      <c r="L189" s="78"/>
      <c r="M189" s="78"/>
      <c r="N189" s="78"/>
      <c r="O189" s="78"/>
    </row>
    <row r="190" spans="1:15">
      <c r="A190" s="78"/>
      <c r="B190" s="86"/>
      <c r="C190" s="78"/>
      <c r="D190" s="78"/>
      <c r="E190" s="78"/>
      <c r="F190" s="78"/>
      <c r="G190" s="78"/>
      <c r="H190" s="78"/>
      <c r="I190" s="78"/>
      <c r="J190" s="78"/>
      <c r="K190" s="78"/>
      <c r="L190" s="78"/>
      <c r="M190" s="78"/>
      <c r="N190" s="78"/>
      <c r="O190" s="78"/>
    </row>
    <row r="191" spans="1:15">
      <c r="A191" s="78"/>
      <c r="B191" s="86"/>
      <c r="C191" s="78"/>
      <c r="D191" s="78"/>
      <c r="E191" s="78"/>
      <c r="F191" s="78"/>
      <c r="G191" s="78"/>
      <c r="H191" s="78"/>
      <c r="I191" s="78"/>
      <c r="J191" s="78"/>
      <c r="K191" s="78"/>
      <c r="L191" s="78"/>
      <c r="M191" s="78"/>
      <c r="N191" s="78"/>
      <c r="O191" s="78"/>
    </row>
    <row r="192" spans="1:15">
      <c r="A192" s="78"/>
      <c r="B192" s="86"/>
      <c r="C192" s="78"/>
      <c r="D192" s="78"/>
      <c r="E192" s="78"/>
      <c r="F192" s="78"/>
      <c r="G192" s="78"/>
      <c r="H192" s="78"/>
      <c r="I192" s="78"/>
      <c r="J192" s="78"/>
      <c r="K192" s="78"/>
      <c r="L192" s="78"/>
      <c r="M192" s="78"/>
      <c r="N192" s="78"/>
      <c r="O192" s="78"/>
    </row>
    <row r="193" spans="1:15">
      <c r="A193" s="78"/>
      <c r="B193" s="86"/>
      <c r="C193" s="78"/>
      <c r="D193" s="78"/>
      <c r="E193" s="78"/>
      <c r="F193" s="78"/>
      <c r="G193" s="78"/>
      <c r="H193" s="78"/>
      <c r="I193" s="78"/>
      <c r="J193" s="78"/>
      <c r="K193" s="78"/>
      <c r="L193" s="78"/>
      <c r="M193" s="78"/>
      <c r="N193" s="78"/>
      <c r="O193" s="78"/>
    </row>
    <row r="194" spans="1:15">
      <c r="A194" s="78"/>
      <c r="B194" s="86"/>
      <c r="C194" s="78"/>
      <c r="D194" s="78"/>
      <c r="E194" s="78"/>
      <c r="F194" s="78"/>
      <c r="G194" s="78"/>
      <c r="H194" s="78"/>
      <c r="I194" s="78"/>
      <c r="J194" s="78"/>
      <c r="K194" s="78"/>
      <c r="L194" s="78"/>
      <c r="M194" s="78"/>
      <c r="N194" s="78"/>
      <c r="O194" s="78"/>
    </row>
    <row r="195" spans="1:15">
      <c r="A195" s="78"/>
      <c r="B195" s="86"/>
      <c r="C195" s="78"/>
      <c r="D195" s="78"/>
      <c r="E195" s="78"/>
      <c r="F195" s="78"/>
      <c r="G195" s="78"/>
      <c r="H195" s="78"/>
      <c r="I195" s="78"/>
      <c r="J195" s="78"/>
      <c r="K195" s="78"/>
      <c r="L195" s="78"/>
      <c r="M195" s="78"/>
      <c r="N195" s="78"/>
      <c r="O195" s="78"/>
    </row>
    <row r="196" spans="1:15">
      <c r="A196" s="78"/>
      <c r="B196" s="86"/>
      <c r="C196" s="78"/>
      <c r="D196" s="78"/>
      <c r="E196" s="78"/>
      <c r="F196" s="78"/>
      <c r="G196" s="78"/>
      <c r="H196" s="78"/>
      <c r="I196" s="78"/>
      <c r="J196" s="78"/>
      <c r="K196" s="78"/>
      <c r="L196" s="78"/>
      <c r="M196" s="78"/>
      <c r="N196" s="78"/>
      <c r="O196" s="78"/>
    </row>
    <row r="197" spans="1:15">
      <c r="A197" s="78"/>
      <c r="B197" s="86"/>
      <c r="C197" s="78"/>
      <c r="D197" s="78"/>
      <c r="E197" s="78"/>
      <c r="F197" s="78"/>
      <c r="G197" s="78"/>
      <c r="H197" s="78"/>
      <c r="I197" s="78"/>
      <c r="J197" s="78"/>
      <c r="K197" s="78"/>
      <c r="L197" s="78"/>
      <c r="M197" s="78"/>
      <c r="N197" s="78"/>
      <c r="O197" s="78"/>
    </row>
    <row r="198" spans="1:15">
      <c r="A198" s="78"/>
      <c r="B198" s="86"/>
      <c r="C198" s="78"/>
      <c r="D198" s="78"/>
      <c r="E198" s="78"/>
      <c r="F198" s="78"/>
      <c r="G198" s="78"/>
      <c r="H198" s="78"/>
      <c r="I198" s="78"/>
      <c r="J198" s="78"/>
      <c r="K198" s="78"/>
      <c r="L198" s="78"/>
      <c r="M198" s="78"/>
      <c r="N198" s="78"/>
      <c r="O198" s="78"/>
    </row>
    <row r="199" spans="1:15">
      <c r="A199" s="78"/>
      <c r="B199" s="86"/>
      <c r="C199" s="78"/>
      <c r="D199" s="78"/>
      <c r="E199" s="78"/>
      <c r="F199" s="78"/>
      <c r="G199" s="78"/>
      <c r="H199" s="78"/>
      <c r="I199" s="78"/>
      <c r="J199" s="78"/>
      <c r="K199" s="78"/>
      <c r="L199" s="78"/>
      <c r="M199" s="78"/>
      <c r="N199" s="78"/>
      <c r="O199" s="78"/>
    </row>
    <row r="200" spans="1:15">
      <c r="A200" s="78"/>
      <c r="B200" s="86"/>
      <c r="C200" s="78"/>
      <c r="D200" s="78"/>
      <c r="E200" s="78"/>
      <c r="F200" s="78"/>
      <c r="G200" s="78"/>
      <c r="H200" s="78"/>
      <c r="I200" s="78"/>
      <c r="J200" s="78"/>
      <c r="K200" s="78"/>
      <c r="L200" s="78"/>
      <c r="M200" s="78"/>
      <c r="N200" s="78"/>
      <c r="O200" s="78"/>
    </row>
    <row r="201" spans="1:15">
      <c r="A201" s="78"/>
      <c r="B201" s="86"/>
      <c r="C201" s="78"/>
      <c r="D201" s="78"/>
      <c r="E201" s="78"/>
      <c r="F201" s="78"/>
      <c r="G201" s="78"/>
      <c r="H201" s="78"/>
      <c r="I201" s="78"/>
      <c r="J201" s="78"/>
      <c r="K201" s="78"/>
      <c r="L201" s="78"/>
      <c r="M201" s="78"/>
      <c r="N201" s="78"/>
      <c r="O201" s="78"/>
    </row>
    <row r="202" spans="1:15">
      <c r="A202" s="78"/>
      <c r="B202" s="86"/>
      <c r="C202" s="78"/>
      <c r="D202" s="78"/>
      <c r="E202" s="78"/>
      <c r="F202" s="78"/>
      <c r="G202" s="78"/>
      <c r="H202" s="78"/>
      <c r="I202" s="78"/>
      <c r="J202" s="78"/>
      <c r="K202" s="78"/>
      <c r="L202" s="78"/>
      <c r="M202" s="78"/>
      <c r="N202" s="78"/>
      <c r="O202" s="78"/>
    </row>
    <row r="203" spans="1:15">
      <c r="A203" s="78"/>
      <c r="B203" s="86"/>
      <c r="C203" s="78"/>
      <c r="D203" s="78"/>
      <c r="E203" s="78"/>
      <c r="F203" s="78"/>
      <c r="G203" s="78"/>
      <c r="H203" s="78"/>
      <c r="I203" s="78"/>
      <c r="J203" s="78"/>
      <c r="K203" s="78"/>
      <c r="L203" s="78"/>
      <c r="M203" s="78"/>
      <c r="N203" s="78"/>
      <c r="O203" s="78"/>
    </row>
    <row r="204" spans="1:15">
      <c r="A204" s="78"/>
      <c r="B204" s="86"/>
      <c r="C204" s="78"/>
      <c r="D204" s="78"/>
      <c r="E204" s="78"/>
      <c r="F204" s="78"/>
      <c r="G204" s="78"/>
      <c r="H204" s="78"/>
      <c r="I204" s="78"/>
      <c r="J204" s="78"/>
      <c r="K204" s="78"/>
      <c r="L204" s="78"/>
      <c r="M204" s="78"/>
      <c r="N204" s="78"/>
      <c r="O204" s="78"/>
    </row>
    <row r="205" spans="1:15">
      <c r="A205" s="78"/>
      <c r="B205" s="86"/>
      <c r="C205" s="78"/>
      <c r="D205" s="78"/>
      <c r="E205" s="78"/>
      <c r="F205" s="78"/>
      <c r="G205" s="78"/>
      <c r="H205" s="78"/>
      <c r="I205" s="78"/>
      <c r="J205" s="78"/>
      <c r="K205" s="78"/>
      <c r="L205" s="78"/>
      <c r="M205" s="78"/>
      <c r="N205" s="78"/>
      <c r="O205" s="78"/>
    </row>
    <row r="206" spans="1:15">
      <c r="A206" s="78"/>
      <c r="B206" s="86"/>
      <c r="C206" s="78"/>
      <c r="D206" s="78"/>
      <c r="E206" s="78"/>
      <c r="F206" s="78"/>
      <c r="G206" s="78"/>
      <c r="H206" s="78"/>
      <c r="I206" s="78"/>
      <c r="J206" s="78"/>
      <c r="K206" s="78"/>
      <c r="L206" s="78"/>
      <c r="M206" s="78"/>
      <c r="N206" s="78"/>
      <c r="O206" s="78"/>
    </row>
    <row r="207" spans="1:15">
      <c r="A207" s="78"/>
      <c r="B207" s="86"/>
      <c r="C207" s="78"/>
      <c r="D207" s="78"/>
      <c r="E207" s="78"/>
      <c r="F207" s="78"/>
      <c r="G207" s="78"/>
      <c r="H207" s="78"/>
      <c r="I207" s="78"/>
      <c r="J207" s="78"/>
      <c r="K207" s="78"/>
      <c r="L207" s="78"/>
      <c r="M207" s="78"/>
      <c r="N207" s="78"/>
      <c r="O207" s="78"/>
    </row>
    <row r="208" spans="1:15">
      <c r="A208" s="78"/>
      <c r="B208" s="86"/>
      <c r="C208" s="78"/>
      <c r="D208" s="78"/>
      <c r="E208" s="78"/>
      <c r="F208" s="78"/>
      <c r="G208" s="78"/>
      <c r="H208" s="78"/>
      <c r="I208" s="78"/>
      <c r="J208" s="78"/>
      <c r="K208" s="78"/>
      <c r="L208" s="78"/>
      <c r="M208" s="78"/>
      <c r="N208" s="78"/>
      <c r="O208" s="78"/>
    </row>
    <row r="209" spans="1:15">
      <c r="A209" s="78"/>
      <c r="B209" s="86"/>
      <c r="C209" s="78"/>
      <c r="D209" s="78"/>
      <c r="E209" s="78"/>
      <c r="F209" s="78"/>
      <c r="G209" s="78"/>
      <c r="H209" s="78"/>
      <c r="I209" s="78"/>
      <c r="J209" s="78"/>
      <c r="K209" s="78"/>
      <c r="L209" s="78"/>
      <c r="M209" s="78"/>
      <c r="N209" s="78"/>
      <c r="O209" s="78"/>
    </row>
    <row r="210" spans="1:15">
      <c r="A210" s="78"/>
      <c r="B210" s="86"/>
      <c r="C210" s="78"/>
      <c r="D210" s="78"/>
      <c r="E210" s="78"/>
      <c r="F210" s="78"/>
      <c r="G210" s="78"/>
      <c r="H210" s="78"/>
      <c r="I210" s="78"/>
      <c r="J210" s="78"/>
      <c r="K210" s="78"/>
      <c r="L210" s="78"/>
      <c r="M210" s="78"/>
      <c r="N210" s="78"/>
      <c r="O210" s="78"/>
    </row>
    <row r="211" spans="1:15">
      <c r="A211" s="78"/>
      <c r="B211" s="86"/>
      <c r="C211" s="78"/>
      <c r="D211" s="78"/>
      <c r="E211" s="78"/>
      <c r="F211" s="78"/>
      <c r="G211" s="78"/>
      <c r="H211" s="78"/>
      <c r="I211" s="78"/>
      <c r="J211" s="78"/>
      <c r="K211" s="78"/>
      <c r="L211" s="78"/>
      <c r="M211" s="78"/>
      <c r="N211" s="78"/>
      <c r="O211" s="78"/>
    </row>
    <row r="212" spans="1:15">
      <c r="A212" s="78"/>
      <c r="B212" s="86"/>
      <c r="C212" s="78"/>
      <c r="D212" s="78"/>
      <c r="E212" s="78"/>
      <c r="F212" s="78"/>
      <c r="G212" s="78"/>
      <c r="H212" s="78"/>
      <c r="I212" s="78"/>
      <c r="J212" s="78"/>
      <c r="K212" s="78"/>
      <c r="L212" s="78"/>
      <c r="M212" s="78"/>
      <c r="N212" s="78"/>
      <c r="O212" s="78"/>
    </row>
    <row r="213" spans="1:15">
      <c r="A213" s="78"/>
      <c r="B213" s="86"/>
      <c r="C213" s="78"/>
      <c r="D213" s="78"/>
      <c r="E213" s="78"/>
      <c r="F213" s="78"/>
      <c r="G213" s="78"/>
      <c r="H213" s="78"/>
      <c r="I213" s="78"/>
      <c r="J213" s="78"/>
      <c r="K213" s="78"/>
      <c r="L213" s="78"/>
      <c r="M213" s="78"/>
      <c r="N213" s="78"/>
      <c r="O213" s="78"/>
    </row>
    <row r="214" spans="1:15">
      <c r="A214" s="78"/>
      <c r="B214" s="86"/>
      <c r="C214" s="78"/>
      <c r="D214" s="78"/>
      <c r="E214" s="78"/>
      <c r="F214" s="78"/>
      <c r="G214" s="78"/>
      <c r="H214" s="78"/>
      <c r="I214" s="78"/>
      <c r="J214" s="78"/>
      <c r="K214" s="78"/>
      <c r="L214" s="78"/>
      <c r="M214" s="78"/>
      <c r="N214" s="78"/>
      <c r="O214" s="78"/>
    </row>
    <row r="215" spans="1:15">
      <c r="A215" s="78"/>
      <c r="B215" s="86"/>
      <c r="C215" s="78"/>
      <c r="D215" s="78"/>
      <c r="E215" s="78"/>
      <c r="F215" s="78"/>
      <c r="G215" s="78"/>
      <c r="H215" s="78"/>
      <c r="I215" s="78"/>
      <c r="J215" s="78"/>
      <c r="K215" s="78"/>
      <c r="L215" s="78"/>
      <c r="M215" s="78"/>
      <c r="N215" s="78"/>
      <c r="O215" s="78"/>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AE292-7600-084D-9442-433186FB0FE3}">
  <dimension ref="A1:E80"/>
  <sheetViews>
    <sheetView workbookViewId="0">
      <selection activeCell="N26" sqref="N26"/>
    </sheetView>
  </sheetViews>
  <sheetFormatPr baseColWidth="10" defaultRowHeight="16"/>
  <cols>
    <col min="3" max="3" width="33" bestFit="1" customWidth="1"/>
    <col min="4" max="4" width="19" bestFit="1" customWidth="1"/>
    <col min="5" max="5" width="18.1640625" bestFit="1" customWidth="1"/>
  </cols>
  <sheetData>
    <row r="1" spans="1:5">
      <c r="A1" s="98" t="s">
        <v>715</v>
      </c>
      <c r="B1" s="98" t="s">
        <v>716</v>
      </c>
      <c r="C1" s="98" t="s">
        <v>717</v>
      </c>
      <c r="D1" s="99" t="s">
        <v>724</v>
      </c>
      <c r="E1" s="99" t="s">
        <v>725</v>
      </c>
    </row>
    <row r="2" spans="1:5">
      <c r="A2" s="15" t="s">
        <v>165</v>
      </c>
      <c r="B2" s="15" t="s">
        <v>144</v>
      </c>
      <c r="C2" s="15" t="s">
        <v>148</v>
      </c>
      <c r="D2" s="100">
        <v>4.8373644703919929</v>
      </c>
      <c r="E2" s="100">
        <v>2.3024967091776181</v>
      </c>
    </row>
    <row r="3" spans="1:5">
      <c r="A3" s="15" t="s">
        <v>166</v>
      </c>
      <c r="B3" s="15" t="s">
        <v>144</v>
      </c>
      <c r="C3" s="15" t="s">
        <v>149</v>
      </c>
      <c r="D3" s="100">
        <v>4.3269950591405895</v>
      </c>
      <c r="E3" s="100">
        <v>1.8117519990244413</v>
      </c>
    </row>
    <row r="4" spans="1:5">
      <c r="A4" s="15" t="s">
        <v>167</v>
      </c>
      <c r="B4" s="15" t="s">
        <v>144</v>
      </c>
      <c r="C4" s="15" t="s">
        <v>150</v>
      </c>
      <c r="D4" s="100">
        <v>11.512195121951221</v>
      </c>
      <c r="E4" s="100">
        <v>5.4792676359719987</v>
      </c>
    </row>
    <row r="5" spans="1:5">
      <c r="A5" s="15" t="s">
        <v>168</v>
      </c>
      <c r="B5" s="15" t="s">
        <v>144</v>
      </c>
      <c r="C5" s="15" t="s">
        <v>151</v>
      </c>
      <c r="D5" s="100">
        <v>10.043041606886657</v>
      </c>
      <c r="E5" s="100">
        <v>4.1330398630472001</v>
      </c>
    </row>
    <row r="6" spans="1:5">
      <c r="A6" s="15" t="s">
        <v>169</v>
      </c>
      <c r="B6" s="15" t="s">
        <v>144</v>
      </c>
      <c r="C6" s="15" t="s">
        <v>152</v>
      </c>
      <c r="D6" s="100" t="s">
        <v>726</v>
      </c>
      <c r="E6" s="100">
        <v>3.7524177949709867</v>
      </c>
    </row>
    <row r="7" spans="1:5">
      <c r="A7" s="15" t="s">
        <v>170</v>
      </c>
      <c r="B7" s="15" t="s">
        <v>144</v>
      </c>
      <c r="C7" s="15" t="s">
        <v>153</v>
      </c>
      <c r="D7" s="100">
        <v>6.0130718954248366</v>
      </c>
      <c r="E7" s="100">
        <v>3.5965598123534011</v>
      </c>
    </row>
    <row r="8" spans="1:5">
      <c r="A8" s="15" t="s">
        <v>171</v>
      </c>
      <c r="B8" s="15" t="s">
        <v>144</v>
      </c>
      <c r="C8" s="15" t="s">
        <v>154</v>
      </c>
      <c r="D8" s="100">
        <v>5.4743519029233312</v>
      </c>
      <c r="E8" s="100">
        <v>2.6066350710900474</v>
      </c>
    </row>
    <row r="9" spans="1:5">
      <c r="A9" s="15" t="s">
        <v>172</v>
      </c>
      <c r="B9" s="15" t="s">
        <v>144</v>
      </c>
      <c r="C9" s="15" t="s">
        <v>155</v>
      </c>
      <c r="D9" s="100" t="s">
        <v>726</v>
      </c>
      <c r="E9" s="100">
        <v>4.7763557197519466</v>
      </c>
    </row>
    <row r="10" spans="1:5">
      <c r="A10" s="15" t="s">
        <v>173</v>
      </c>
      <c r="B10" s="15" t="s">
        <v>144</v>
      </c>
      <c r="C10" s="15" t="s">
        <v>156</v>
      </c>
      <c r="D10" s="100">
        <v>6.8949416342412446</v>
      </c>
      <c r="E10" s="100">
        <v>3.1176951846657315</v>
      </c>
    </row>
    <row r="11" spans="1:5">
      <c r="A11" s="15" t="s">
        <v>174</v>
      </c>
      <c r="B11" s="15" t="s">
        <v>144</v>
      </c>
      <c r="C11" s="15" t="s">
        <v>157</v>
      </c>
      <c r="D11" s="100">
        <v>6.6442680878178768</v>
      </c>
      <c r="E11" s="100">
        <v>3.4463528886906092</v>
      </c>
    </row>
    <row r="12" spans="1:5">
      <c r="A12" s="15" t="s">
        <v>175</v>
      </c>
      <c r="B12" s="15" t="s">
        <v>144</v>
      </c>
      <c r="C12" s="15" t="s">
        <v>158</v>
      </c>
      <c r="D12" s="100">
        <v>5.1056821301125446</v>
      </c>
      <c r="E12" s="100">
        <v>2.89681179293795</v>
      </c>
    </row>
    <row r="13" spans="1:5">
      <c r="A13" s="15" t="s">
        <v>176</v>
      </c>
      <c r="B13" s="15" t="s">
        <v>144</v>
      </c>
      <c r="C13" s="15" t="s">
        <v>159</v>
      </c>
      <c r="D13" s="100">
        <v>7.3924731182795691</v>
      </c>
      <c r="E13" s="100">
        <v>3.9132484677039137</v>
      </c>
    </row>
    <row r="14" spans="1:5">
      <c r="A14" s="15" t="s">
        <v>177</v>
      </c>
      <c r="B14" s="15" t="s">
        <v>144</v>
      </c>
      <c r="C14" s="15" t="s">
        <v>160</v>
      </c>
      <c r="D14" s="100">
        <v>10.849909584086801</v>
      </c>
      <c r="E14" s="100">
        <v>4.0333725751138862</v>
      </c>
    </row>
    <row r="15" spans="1:5">
      <c r="A15" s="15" t="s">
        <v>178</v>
      </c>
      <c r="B15" s="15" t="s">
        <v>144</v>
      </c>
      <c r="C15" s="15" t="s">
        <v>161</v>
      </c>
      <c r="D15" s="100">
        <v>21.074380165289256</v>
      </c>
      <c r="E15" s="100">
        <v>6.2191884717481987</v>
      </c>
    </row>
    <row r="16" spans="1:5">
      <c r="A16" s="15" t="s">
        <v>179</v>
      </c>
      <c r="B16" s="15" t="s">
        <v>144</v>
      </c>
      <c r="C16" s="15" t="s">
        <v>162</v>
      </c>
      <c r="D16" s="100">
        <v>8.0372743156668616</v>
      </c>
      <c r="E16" s="100">
        <v>2.94481372700572</v>
      </c>
    </row>
    <row r="17" spans="1:5">
      <c r="A17" s="15" t="s">
        <v>180</v>
      </c>
      <c r="B17" s="15" t="s">
        <v>144</v>
      </c>
      <c r="C17" s="15" t="s">
        <v>163</v>
      </c>
      <c r="D17" s="100">
        <v>11.969111969111971</v>
      </c>
      <c r="E17" s="100">
        <v>4.0497845859262807</v>
      </c>
    </row>
    <row r="18" spans="1:5">
      <c r="A18" t="s">
        <v>439</v>
      </c>
      <c r="B18" s="15" t="s">
        <v>718</v>
      </c>
      <c r="C18" s="15" t="s">
        <v>461</v>
      </c>
      <c r="D18" s="100">
        <v>12.702828001854428</v>
      </c>
      <c r="E18" s="100">
        <v>7.3548563986565219</v>
      </c>
    </row>
    <row r="19" spans="1:5">
      <c r="A19" t="s">
        <v>440</v>
      </c>
      <c r="B19" s="15" t="s">
        <v>718</v>
      </c>
      <c r="C19" s="15" t="s">
        <v>462</v>
      </c>
      <c r="D19" s="100">
        <v>14.839424141749724</v>
      </c>
      <c r="E19" s="100">
        <v>7.9431929480901067</v>
      </c>
    </row>
    <row r="20" spans="1:5">
      <c r="A20" t="s">
        <v>441</v>
      </c>
      <c r="B20" s="15" t="s">
        <v>718</v>
      </c>
      <c r="C20" s="15" t="s">
        <v>463</v>
      </c>
      <c r="D20" s="100">
        <v>19.748653500897664</v>
      </c>
      <c r="E20" s="100">
        <v>9.9087957953315797</v>
      </c>
    </row>
    <row r="21" spans="1:5">
      <c r="A21" t="s">
        <v>442</v>
      </c>
      <c r="B21" s="15" t="s">
        <v>718</v>
      </c>
      <c r="C21" s="15" t="s">
        <v>464</v>
      </c>
      <c r="D21" s="100">
        <v>14.386792452830189</v>
      </c>
      <c r="E21" s="100">
        <v>6.2732919254658386</v>
      </c>
    </row>
    <row r="22" spans="1:5">
      <c r="A22" t="s">
        <v>443</v>
      </c>
      <c r="B22" s="15" t="s">
        <v>718</v>
      </c>
      <c r="C22" s="15" t="s">
        <v>465</v>
      </c>
      <c r="D22" s="100">
        <v>15.936254980079681</v>
      </c>
      <c r="E22" s="100">
        <v>7.7360066833751047</v>
      </c>
    </row>
    <row r="23" spans="1:5">
      <c r="A23" t="s">
        <v>444</v>
      </c>
      <c r="B23" s="15" t="s">
        <v>718</v>
      </c>
      <c r="C23" s="15" t="s">
        <v>466</v>
      </c>
      <c r="D23" s="100">
        <v>23.64394993045897</v>
      </c>
      <c r="E23" s="100">
        <v>10.065377281394715</v>
      </c>
    </row>
    <row r="24" spans="1:5">
      <c r="A24" t="s">
        <v>445</v>
      </c>
      <c r="B24" s="15" t="s">
        <v>718</v>
      </c>
      <c r="C24" s="15" t="s">
        <v>467</v>
      </c>
      <c r="D24" s="100">
        <v>15.621562156215621</v>
      </c>
      <c r="E24" s="100">
        <v>12.727611708408428</v>
      </c>
    </row>
    <row r="25" spans="1:5">
      <c r="A25" t="s">
        <v>446</v>
      </c>
      <c r="B25" s="15" t="s">
        <v>718</v>
      </c>
      <c r="C25" s="15" t="s">
        <v>468</v>
      </c>
      <c r="D25" s="100">
        <v>17.138364779874212</v>
      </c>
      <c r="E25" s="100">
        <v>9.420106356039506</v>
      </c>
    </row>
    <row r="26" spans="1:5">
      <c r="A26" t="s">
        <v>447</v>
      </c>
      <c r="B26" s="15" t="s">
        <v>718</v>
      </c>
      <c r="C26" s="15" t="s">
        <v>469</v>
      </c>
      <c r="D26" s="100">
        <v>13.39754816112084</v>
      </c>
      <c r="E26" s="100">
        <v>8.2990852445976415</v>
      </c>
    </row>
    <row r="27" spans="1:5">
      <c r="A27" t="s">
        <v>448</v>
      </c>
      <c r="B27" s="15" t="s">
        <v>718</v>
      </c>
      <c r="C27" s="15" t="s">
        <v>470</v>
      </c>
      <c r="D27" s="100">
        <v>19.029126213592235</v>
      </c>
      <c r="E27" s="100">
        <v>8.6013020319589675</v>
      </c>
    </row>
    <row r="28" spans="1:5">
      <c r="A28" t="s">
        <v>449</v>
      </c>
      <c r="B28" s="15" t="s">
        <v>718</v>
      </c>
      <c r="C28" s="15" t="s">
        <v>471</v>
      </c>
      <c r="D28" s="100">
        <v>17.975206611570247</v>
      </c>
      <c r="E28" s="100">
        <v>10.313134551672544</v>
      </c>
    </row>
    <row r="29" spans="1:5">
      <c r="A29" t="s">
        <v>450</v>
      </c>
      <c r="B29" s="15" t="s">
        <v>718</v>
      </c>
      <c r="C29" s="15" t="s">
        <v>472</v>
      </c>
      <c r="D29" s="100">
        <v>20.432432432432432</v>
      </c>
      <c r="E29" s="100">
        <v>6.316315066783174</v>
      </c>
    </row>
    <row r="30" spans="1:5">
      <c r="A30" t="s">
        <v>451</v>
      </c>
      <c r="B30" s="15" t="s">
        <v>718</v>
      </c>
      <c r="C30" s="15" t="s">
        <v>473</v>
      </c>
      <c r="D30" s="100">
        <v>14.637305699481864</v>
      </c>
      <c r="E30" s="100">
        <v>6.9121730235276928</v>
      </c>
    </row>
    <row r="31" spans="1:5">
      <c r="A31" t="s">
        <v>452</v>
      </c>
      <c r="B31" s="15" t="s">
        <v>718</v>
      </c>
      <c r="C31" s="15" t="s">
        <v>474</v>
      </c>
      <c r="D31" s="100">
        <v>17.256097560975611</v>
      </c>
      <c r="E31" s="100">
        <v>9.1689283356561297</v>
      </c>
    </row>
    <row r="32" spans="1:5">
      <c r="A32" t="s">
        <v>453</v>
      </c>
      <c r="B32" s="15" t="s">
        <v>718</v>
      </c>
      <c r="C32" s="15" t="s">
        <v>475</v>
      </c>
      <c r="D32" s="100">
        <v>14.215686274509803</v>
      </c>
      <c r="E32" s="100">
        <v>5.7355800388852876</v>
      </c>
    </row>
    <row r="33" spans="1:5">
      <c r="A33" t="s">
        <v>454</v>
      </c>
      <c r="B33" s="15" t="s">
        <v>718</v>
      </c>
      <c r="C33" s="15" t="s">
        <v>476</v>
      </c>
      <c r="D33" s="100">
        <v>27.813163481953289</v>
      </c>
      <c r="E33" s="100">
        <v>7.8732530787325299</v>
      </c>
    </row>
    <row r="34" spans="1:5">
      <c r="A34" t="s">
        <v>455</v>
      </c>
      <c r="B34" s="15" t="s">
        <v>718</v>
      </c>
      <c r="C34" s="15" t="s">
        <v>477</v>
      </c>
      <c r="D34" s="100">
        <v>18.493611297915265</v>
      </c>
      <c r="E34" s="100">
        <v>11.419508326724822</v>
      </c>
    </row>
    <row r="35" spans="1:5">
      <c r="A35" t="s">
        <v>456</v>
      </c>
      <c r="B35" s="15" t="s">
        <v>718</v>
      </c>
      <c r="C35" s="15" t="s">
        <v>478</v>
      </c>
      <c r="D35" s="100">
        <v>12.936610608020699</v>
      </c>
      <c r="E35" s="100">
        <v>6.4453943508507265</v>
      </c>
    </row>
    <row r="36" spans="1:5">
      <c r="A36" t="s">
        <v>457</v>
      </c>
      <c r="B36" s="15" t="s">
        <v>718</v>
      </c>
      <c r="C36" s="15" t="s">
        <v>479</v>
      </c>
      <c r="D36" s="100">
        <v>18.103448275862068</v>
      </c>
      <c r="E36" s="100">
        <v>7.5192199512469537</v>
      </c>
    </row>
    <row r="37" spans="1:5">
      <c r="A37" t="s">
        <v>458</v>
      </c>
      <c r="B37" s="15" t="s">
        <v>718</v>
      </c>
      <c r="C37" s="15" t="s">
        <v>480</v>
      </c>
      <c r="D37" s="100">
        <v>14.378347899633493</v>
      </c>
      <c r="E37" s="100">
        <v>6.3117027176927341</v>
      </c>
    </row>
    <row r="38" spans="1:5">
      <c r="A38" t="s">
        <v>459</v>
      </c>
      <c r="B38" s="15" t="s">
        <v>718</v>
      </c>
      <c r="C38" s="15" t="s">
        <v>481</v>
      </c>
      <c r="D38" s="100">
        <v>15.559599636032756</v>
      </c>
      <c r="E38" s="100">
        <v>9.3653421633554075</v>
      </c>
    </row>
    <row r="39" spans="1:5">
      <c r="A39" t="s">
        <v>460</v>
      </c>
      <c r="B39" s="15" t="s">
        <v>718</v>
      </c>
      <c r="C39" s="15" t="s">
        <v>482</v>
      </c>
      <c r="D39" s="100" t="s">
        <v>726</v>
      </c>
      <c r="E39" s="100">
        <v>10.185933710590136</v>
      </c>
    </row>
    <row r="40" spans="1:5">
      <c r="A40" s="15" t="s">
        <v>80</v>
      </c>
      <c r="B40" s="15" t="s">
        <v>719</v>
      </c>
      <c r="C40" s="15" t="s">
        <v>17</v>
      </c>
      <c r="D40" s="100">
        <v>16.645649432534679</v>
      </c>
      <c r="E40" s="100">
        <v>7.687741169486495</v>
      </c>
    </row>
    <row r="41" spans="1:5">
      <c r="A41" s="15" t="s">
        <v>81</v>
      </c>
      <c r="B41" s="15" t="s">
        <v>719</v>
      </c>
      <c r="C41" s="15" t="s">
        <v>720</v>
      </c>
      <c r="D41" s="100" t="s">
        <v>726</v>
      </c>
      <c r="E41" s="100">
        <v>6.5510597302504818</v>
      </c>
    </row>
    <row r="42" spans="1:5">
      <c r="A42" s="16" t="s">
        <v>82</v>
      </c>
      <c r="B42" s="15" t="s">
        <v>719</v>
      </c>
      <c r="C42" s="15" t="s">
        <v>19</v>
      </c>
      <c r="D42" s="100">
        <v>15.294117647058822</v>
      </c>
      <c r="E42" s="100">
        <v>8.4027654671157599</v>
      </c>
    </row>
    <row r="43" spans="1:5">
      <c r="A43" s="15" t="s">
        <v>83</v>
      </c>
      <c r="B43" s="15" t="s">
        <v>719</v>
      </c>
      <c r="C43" s="15" t="s">
        <v>20</v>
      </c>
      <c r="D43" s="100">
        <v>10.755234297108673</v>
      </c>
      <c r="E43" s="100">
        <v>5.5150831110199059</v>
      </c>
    </row>
    <row r="44" spans="1:5">
      <c r="A44" s="15" t="s">
        <v>84</v>
      </c>
      <c r="B44" s="15" t="s">
        <v>719</v>
      </c>
      <c r="C44" s="15" t="s">
        <v>721</v>
      </c>
      <c r="D44" s="100">
        <v>8.4656084656084669</v>
      </c>
      <c r="E44" s="100">
        <v>2.1486123545210383</v>
      </c>
    </row>
    <row r="45" spans="1:5">
      <c r="A45" s="15" t="s">
        <v>85</v>
      </c>
      <c r="B45" s="15" t="s">
        <v>719</v>
      </c>
      <c r="C45" s="15" t="s">
        <v>722</v>
      </c>
      <c r="D45" s="100">
        <v>13.079019073569482</v>
      </c>
      <c r="E45" s="100">
        <v>4.4351073762838471</v>
      </c>
    </row>
    <row r="46" spans="1:5">
      <c r="A46" s="15" t="s">
        <v>86</v>
      </c>
      <c r="B46" s="15" t="s">
        <v>719</v>
      </c>
      <c r="C46" s="15" t="s">
        <v>24</v>
      </c>
      <c r="D46" s="100">
        <v>11.916135881104033</v>
      </c>
      <c r="E46" s="100">
        <v>5.2153236459709378</v>
      </c>
    </row>
    <row r="47" spans="1:5">
      <c r="A47" s="15" t="s">
        <v>87</v>
      </c>
      <c r="B47" s="15" t="s">
        <v>719</v>
      </c>
      <c r="C47" s="15" t="s">
        <v>25</v>
      </c>
      <c r="D47" s="100">
        <v>10.852713178294572</v>
      </c>
      <c r="E47" s="100">
        <v>5.7266712297513127</v>
      </c>
    </row>
    <row r="48" spans="1:5">
      <c r="A48" s="15" t="s">
        <v>88</v>
      </c>
      <c r="B48" s="15" t="s">
        <v>719</v>
      </c>
      <c r="C48" s="15" t="s">
        <v>26</v>
      </c>
      <c r="D48" s="100">
        <v>12.291666666666668</v>
      </c>
      <c r="E48" s="100">
        <v>5.2463952747698182</v>
      </c>
    </row>
    <row r="49" spans="1:5">
      <c r="A49" s="15" t="s">
        <v>89</v>
      </c>
      <c r="B49" s="15" t="s">
        <v>719</v>
      </c>
      <c r="C49" s="15" t="s">
        <v>27</v>
      </c>
      <c r="D49" s="100">
        <v>16.422594142259413</v>
      </c>
      <c r="E49" s="100">
        <v>7.0152354570637119</v>
      </c>
    </row>
    <row r="50" spans="1:5">
      <c r="A50" s="15" t="s">
        <v>90</v>
      </c>
      <c r="B50" s="15" t="s">
        <v>719</v>
      </c>
      <c r="C50" s="15" t="s">
        <v>28</v>
      </c>
      <c r="D50" s="100">
        <v>19.863013698630137</v>
      </c>
      <c r="E50" s="100">
        <v>8.4363411619283077</v>
      </c>
    </row>
    <row r="51" spans="1:5">
      <c r="A51" s="15" t="s">
        <v>91</v>
      </c>
      <c r="B51" s="15" t="s">
        <v>719</v>
      </c>
      <c r="C51" s="15" t="s">
        <v>29</v>
      </c>
      <c r="D51" s="100">
        <v>19.056785370548603</v>
      </c>
      <c r="E51" s="100">
        <v>9.0567327409432679</v>
      </c>
    </row>
    <row r="52" spans="1:5">
      <c r="A52" s="15" t="s">
        <v>92</v>
      </c>
      <c r="B52" s="15" t="s">
        <v>719</v>
      </c>
      <c r="C52" s="15" t="s">
        <v>30</v>
      </c>
      <c r="D52" s="100">
        <v>12.784030579740923</v>
      </c>
      <c r="E52" s="100">
        <v>10.203149965761241</v>
      </c>
    </row>
    <row r="53" spans="1:5">
      <c r="A53" s="15" t="s">
        <v>93</v>
      </c>
      <c r="B53" s="15" t="s">
        <v>719</v>
      </c>
      <c r="C53" s="15" t="s">
        <v>31</v>
      </c>
      <c r="D53" s="100">
        <v>18.302387267904511</v>
      </c>
      <c r="E53" s="100">
        <v>10.678601165695254</v>
      </c>
    </row>
    <row r="54" spans="1:5">
      <c r="A54" s="15" t="s">
        <v>94</v>
      </c>
      <c r="B54" s="15" t="s">
        <v>719</v>
      </c>
      <c r="C54" s="15" t="s">
        <v>32</v>
      </c>
      <c r="D54" s="100">
        <v>18.181818181818183</v>
      </c>
      <c r="E54" s="100">
        <v>14.311270125223613</v>
      </c>
    </row>
    <row r="55" spans="1:5">
      <c r="A55" s="15" t="s">
        <v>95</v>
      </c>
      <c r="B55" s="15" t="s">
        <v>719</v>
      </c>
      <c r="C55" s="15" t="s">
        <v>33</v>
      </c>
      <c r="D55" s="100">
        <v>17.5</v>
      </c>
      <c r="E55" s="100">
        <v>21.247089262613198</v>
      </c>
    </row>
    <row r="56" spans="1:5">
      <c r="A56" s="15" t="s">
        <v>96</v>
      </c>
      <c r="B56" s="15" t="s">
        <v>719</v>
      </c>
      <c r="C56" s="15" t="s">
        <v>34</v>
      </c>
      <c r="D56" s="100">
        <v>21.582733812949641</v>
      </c>
      <c r="E56" s="100">
        <v>18.617255016844876</v>
      </c>
    </row>
    <row r="57" spans="1:5">
      <c r="A57" s="15" t="s">
        <v>97</v>
      </c>
      <c r="B57" s="15" t="s">
        <v>719</v>
      </c>
      <c r="C57" s="15" t="s">
        <v>35</v>
      </c>
      <c r="D57" s="100" t="s">
        <v>726</v>
      </c>
      <c r="E57" s="100">
        <v>13.091090094574415</v>
      </c>
    </row>
    <row r="58" spans="1:5">
      <c r="A58" s="15" t="s">
        <v>98</v>
      </c>
      <c r="B58" s="15" t="s">
        <v>719</v>
      </c>
      <c r="C58" s="15" t="s">
        <v>36</v>
      </c>
      <c r="D58" s="100">
        <v>20.87912087912088</v>
      </c>
      <c r="E58" s="100">
        <v>21.670207550253309</v>
      </c>
    </row>
    <row r="59" spans="1:5">
      <c r="A59" s="15" t="s">
        <v>99</v>
      </c>
      <c r="B59" s="15" t="s">
        <v>719</v>
      </c>
      <c r="C59" s="15" t="s">
        <v>37</v>
      </c>
      <c r="D59" s="100">
        <v>17.658862876254179</v>
      </c>
      <c r="E59" s="100">
        <v>21.845148315736552</v>
      </c>
    </row>
    <row r="60" spans="1:5">
      <c r="A60" s="15" t="s">
        <v>100</v>
      </c>
      <c r="B60" s="15" t="s">
        <v>719</v>
      </c>
      <c r="C60" s="15" t="s">
        <v>38</v>
      </c>
      <c r="D60" s="100">
        <v>14.316702819956614</v>
      </c>
      <c r="E60" s="100">
        <v>17.218438143513389</v>
      </c>
    </row>
    <row r="61" spans="1:5">
      <c r="A61" s="15" t="s">
        <v>240</v>
      </c>
      <c r="B61" s="15" t="s">
        <v>723</v>
      </c>
      <c r="C61" s="15" t="s">
        <v>248</v>
      </c>
      <c r="D61" s="100">
        <v>12.057522123893804</v>
      </c>
      <c r="E61" s="100">
        <v>4.0971488912354808</v>
      </c>
    </row>
    <row r="62" spans="1:5">
      <c r="A62" s="15" t="s">
        <v>241</v>
      </c>
      <c r="B62" s="15" t="s">
        <v>723</v>
      </c>
      <c r="C62" s="15" t="s">
        <v>249</v>
      </c>
      <c r="D62" s="100">
        <v>19.221967963386728</v>
      </c>
      <c r="E62" s="100">
        <v>4.6353790613718413</v>
      </c>
    </row>
    <row r="63" spans="1:5">
      <c r="A63" s="15" t="s">
        <v>242</v>
      </c>
      <c r="B63" s="15" t="s">
        <v>723</v>
      </c>
      <c r="C63" s="15" t="s">
        <v>250</v>
      </c>
      <c r="D63" s="100">
        <v>15.135834411384216</v>
      </c>
      <c r="E63" s="100">
        <v>3.5135135135135136</v>
      </c>
    </row>
    <row r="64" spans="1:5">
      <c r="A64" s="15" t="s">
        <v>243</v>
      </c>
      <c r="B64" s="15" t="s">
        <v>723</v>
      </c>
      <c r="C64" s="15" t="s">
        <v>251</v>
      </c>
      <c r="D64" s="100">
        <v>17.958515283842797</v>
      </c>
      <c r="E64" s="100">
        <v>5.4946907129614031</v>
      </c>
    </row>
    <row r="65" spans="1:5">
      <c r="A65" s="15" t="s">
        <v>244</v>
      </c>
      <c r="B65" s="15" t="s">
        <v>723</v>
      </c>
      <c r="C65" s="15" t="s">
        <v>252</v>
      </c>
      <c r="D65" s="100">
        <v>13.710809546092653</v>
      </c>
      <c r="E65" s="100">
        <v>4.0212618442338801</v>
      </c>
    </row>
    <row r="66" spans="1:5">
      <c r="A66" s="15" t="s">
        <v>245</v>
      </c>
      <c r="B66" s="15" t="s">
        <v>723</v>
      </c>
      <c r="C66" s="15" t="s">
        <v>253</v>
      </c>
      <c r="D66" s="100">
        <v>19.936204146730464</v>
      </c>
      <c r="E66" s="100">
        <v>4.6917621385706489</v>
      </c>
    </row>
    <row r="67" spans="1:5">
      <c r="A67" s="15" t="s">
        <v>246</v>
      </c>
      <c r="B67" s="15" t="s">
        <v>723</v>
      </c>
      <c r="C67" s="15" t="s">
        <v>254</v>
      </c>
      <c r="D67" s="100">
        <v>16.666666666666664</v>
      </c>
      <c r="E67" s="100">
        <v>4.7869235259778158</v>
      </c>
    </row>
    <row r="68" spans="1:5">
      <c r="A68" s="15" t="s">
        <v>247</v>
      </c>
      <c r="B68" s="15" t="s">
        <v>723</v>
      </c>
      <c r="C68" s="15" t="s">
        <v>255</v>
      </c>
      <c r="D68" s="100">
        <v>13.109756097560975</v>
      </c>
      <c r="E68" s="100">
        <v>4.9269311064718169</v>
      </c>
    </row>
    <row r="69" spans="1:5">
      <c r="A69" s="15" t="s">
        <v>323</v>
      </c>
      <c r="B69" s="15" t="s">
        <v>324</v>
      </c>
      <c r="C69" s="15" t="s">
        <v>325</v>
      </c>
      <c r="D69" s="100">
        <v>5.4106280193236707</v>
      </c>
      <c r="E69" s="100">
        <v>5.5662832675677949</v>
      </c>
    </row>
    <row r="70" spans="1:5">
      <c r="A70" s="15" t="s">
        <v>326</v>
      </c>
      <c r="B70" s="15" t="s">
        <v>324</v>
      </c>
      <c r="C70" s="15" t="s">
        <v>327</v>
      </c>
      <c r="D70" s="100">
        <v>5.2871237035163166</v>
      </c>
      <c r="E70" s="100">
        <v>3.9574441375847349</v>
      </c>
    </row>
    <row r="71" spans="1:5">
      <c r="A71" s="15" t="s">
        <v>328</v>
      </c>
      <c r="B71" s="15" t="s">
        <v>324</v>
      </c>
      <c r="C71" s="15" t="s">
        <v>329</v>
      </c>
      <c r="D71" s="100">
        <v>7.2384428223844282</v>
      </c>
      <c r="E71" s="100">
        <v>4.4918872758326218</v>
      </c>
    </row>
    <row r="72" spans="1:5">
      <c r="A72" s="15" t="s">
        <v>330</v>
      </c>
      <c r="B72" s="15" t="s">
        <v>324</v>
      </c>
      <c r="C72" s="15" t="s">
        <v>331</v>
      </c>
      <c r="D72" s="100">
        <v>5.3910614525139664</v>
      </c>
      <c r="E72" s="100">
        <v>3.7453929674270343</v>
      </c>
    </row>
    <row r="73" spans="1:5">
      <c r="A73" s="15" t="s">
        <v>332</v>
      </c>
      <c r="B73" s="15" t="s">
        <v>324</v>
      </c>
      <c r="C73" s="15" t="s">
        <v>333</v>
      </c>
      <c r="D73" s="100">
        <v>6.4493267186392629</v>
      </c>
      <c r="E73" s="100">
        <v>5.3279874343818454</v>
      </c>
    </row>
    <row r="74" spans="1:5">
      <c r="A74" s="15" t="s">
        <v>334</v>
      </c>
      <c r="B74" s="15" t="s">
        <v>324</v>
      </c>
      <c r="C74" s="15" t="s">
        <v>335</v>
      </c>
      <c r="D74" s="100">
        <v>4.207183965072435</v>
      </c>
      <c r="E74" s="100">
        <v>3.8435322629506206</v>
      </c>
    </row>
    <row r="75" spans="1:5">
      <c r="A75" s="15" t="s">
        <v>336</v>
      </c>
      <c r="B75" s="15" t="s">
        <v>324</v>
      </c>
      <c r="C75" s="15" t="s">
        <v>337</v>
      </c>
      <c r="D75" s="100">
        <v>5.353328788911611</v>
      </c>
      <c r="E75" s="100">
        <v>5.1514566853173838</v>
      </c>
    </row>
    <row r="76" spans="1:5">
      <c r="A76" s="15" t="s">
        <v>338</v>
      </c>
      <c r="B76" s="15" t="s">
        <v>324</v>
      </c>
      <c r="C76" s="15" t="s">
        <v>339</v>
      </c>
      <c r="D76" s="100">
        <v>3.862660944206008</v>
      </c>
      <c r="E76" s="100">
        <v>3.0864197530864201</v>
      </c>
    </row>
    <row r="77" spans="1:5">
      <c r="A77" s="15" t="s">
        <v>340</v>
      </c>
      <c r="B77" s="15" t="s">
        <v>324</v>
      </c>
      <c r="C77" s="15" t="s">
        <v>341</v>
      </c>
      <c r="D77" s="100">
        <v>3.8883941822499262</v>
      </c>
      <c r="E77" s="100">
        <v>3.5060428383391171</v>
      </c>
    </row>
    <row r="78" spans="1:5">
      <c r="A78" s="15" t="s">
        <v>342</v>
      </c>
      <c r="B78" s="15" t="s">
        <v>324</v>
      </c>
      <c r="C78" s="15" t="s">
        <v>343</v>
      </c>
      <c r="D78" s="100">
        <v>5.4901960784313726</v>
      </c>
      <c r="E78" s="100">
        <v>4.4315034443576451</v>
      </c>
    </row>
    <row r="79" spans="1:5">
      <c r="A79" s="15" t="s">
        <v>344</v>
      </c>
      <c r="B79" s="15" t="s">
        <v>324</v>
      </c>
      <c r="C79" s="15" t="s">
        <v>345</v>
      </c>
      <c r="D79" s="100">
        <v>4.1386271870794085</v>
      </c>
      <c r="E79" s="100">
        <v>4.1029376062151002</v>
      </c>
    </row>
    <row r="80" spans="1:5">
      <c r="A80" s="15" t="s">
        <v>346</v>
      </c>
      <c r="B80" s="15" t="s">
        <v>324</v>
      </c>
      <c r="C80" s="15" t="s">
        <v>347</v>
      </c>
      <c r="D80" s="100">
        <v>4.7235023041474653</v>
      </c>
      <c r="E80" s="100">
        <v>4.5220966084275442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EF27B-7BC4-F540-AC02-A9A417587187}">
  <dimension ref="A1:O93"/>
  <sheetViews>
    <sheetView workbookViewId="0">
      <selection activeCell="Q9" sqref="Q9"/>
    </sheetView>
  </sheetViews>
  <sheetFormatPr baseColWidth="10" defaultRowHeight="16"/>
  <sheetData>
    <row r="1" spans="1:15">
      <c r="A1" s="158" t="s">
        <v>727</v>
      </c>
      <c r="B1" s="158"/>
      <c r="C1" s="158"/>
      <c r="G1" s="158" t="s">
        <v>750</v>
      </c>
      <c r="H1" s="158"/>
      <c r="I1" s="158"/>
      <c r="L1" s="158" t="s">
        <v>754</v>
      </c>
      <c r="M1" s="158"/>
      <c r="N1" s="158"/>
    </row>
    <row r="2" spans="1:15">
      <c r="A2" s="78" t="s">
        <v>728</v>
      </c>
      <c r="G2" s="78" t="s">
        <v>728</v>
      </c>
      <c r="L2" s="78" t="s">
        <v>728</v>
      </c>
    </row>
    <row r="4" spans="1:15">
      <c r="A4" s="78" t="s">
        <v>729</v>
      </c>
      <c r="B4" s="101">
        <v>43896.492777777778</v>
      </c>
      <c r="G4" s="78" t="s">
        <v>729</v>
      </c>
      <c r="H4" s="101">
        <v>43896.492777777778</v>
      </c>
      <c r="L4" s="78" t="s">
        <v>729</v>
      </c>
      <c r="M4" s="101">
        <v>43896.492777777778</v>
      </c>
    </row>
    <row r="5" spans="1:15">
      <c r="A5" s="78" t="s">
        <v>730</v>
      </c>
      <c r="B5" s="101">
        <v>43909.654085960647</v>
      </c>
      <c r="G5" s="78" t="s">
        <v>730</v>
      </c>
      <c r="H5" s="101">
        <v>43909.654086006944</v>
      </c>
      <c r="L5" s="78" t="s">
        <v>730</v>
      </c>
      <c r="M5" s="101">
        <v>43909.654085983799</v>
      </c>
    </row>
    <row r="6" spans="1:15">
      <c r="A6" s="78" t="s">
        <v>731</v>
      </c>
      <c r="B6" s="78" t="s">
        <v>732</v>
      </c>
      <c r="G6" s="78" t="s">
        <v>731</v>
      </c>
      <c r="H6" s="78" t="s">
        <v>732</v>
      </c>
      <c r="I6" s="83" t="s">
        <v>751</v>
      </c>
      <c r="L6" s="78" t="s">
        <v>731</v>
      </c>
      <c r="M6" s="78" t="s">
        <v>732</v>
      </c>
    </row>
    <row r="8" spans="1:15">
      <c r="A8" s="78" t="s">
        <v>733</v>
      </c>
      <c r="B8" s="78" t="s">
        <v>734</v>
      </c>
      <c r="G8" s="78" t="s">
        <v>733</v>
      </c>
      <c r="H8" s="78" t="s">
        <v>734</v>
      </c>
      <c r="L8" s="78" t="s">
        <v>733</v>
      </c>
      <c r="M8" s="78" t="s">
        <v>734</v>
      </c>
    </row>
    <row r="9" spans="1:15">
      <c r="A9" s="78" t="s">
        <v>735</v>
      </c>
      <c r="B9" s="78" t="s">
        <v>736</v>
      </c>
      <c r="G9" s="78" t="s">
        <v>735</v>
      </c>
      <c r="H9" s="78" t="s">
        <v>752</v>
      </c>
      <c r="L9" s="78" t="s">
        <v>735</v>
      </c>
      <c r="M9" s="78" t="s">
        <v>755</v>
      </c>
    </row>
    <row r="10" spans="1:15">
      <c r="A10" s="78" t="s">
        <v>737</v>
      </c>
      <c r="B10" s="78" t="s">
        <v>135</v>
      </c>
      <c r="G10" s="78" t="s">
        <v>737</v>
      </c>
      <c r="H10" s="78" t="s">
        <v>135</v>
      </c>
      <c r="L10" s="78" t="s">
        <v>737</v>
      </c>
      <c r="M10" s="78" t="s">
        <v>135</v>
      </c>
    </row>
    <row r="11" spans="1:15">
      <c r="A11" s="78" t="s">
        <v>738</v>
      </c>
      <c r="B11" s="78" t="s">
        <v>739</v>
      </c>
      <c r="G11" s="78" t="s">
        <v>738</v>
      </c>
      <c r="H11" s="78" t="s">
        <v>739</v>
      </c>
      <c r="L11" s="78" t="s">
        <v>738</v>
      </c>
      <c r="M11" s="78" t="s">
        <v>739</v>
      </c>
    </row>
    <row r="13" spans="1:15">
      <c r="A13" s="102" t="s">
        <v>740</v>
      </c>
      <c r="B13" s="102" t="s">
        <v>13</v>
      </c>
      <c r="C13" s="102" t="s">
        <v>13</v>
      </c>
      <c r="D13" s="102" t="s">
        <v>13</v>
      </c>
      <c r="G13" s="102" t="s">
        <v>740</v>
      </c>
      <c r="H13" s="102" t="s">
        <v>13</v>
      </c>
      <c r="I13" s="102" t="s">
        <v>13</v>
      </c>
      <c r="J13" s="102" t="s">
        <v>13</v>
      </c>
      <c r="L13" s="102" t="s">
        <v>740</v>
      </c>
      <c r="M13" s="102" t="s">
        <v>13</v>
      </c>
      <c r="N13" s="102" t="s">
        <v>13</v>
      </c>
      <c r="O13" s="102" t="s">
        <v>13</v>
      </c>
    </row>
    <row r="14" spans="1:15">
      <c r="A14" s="102" t="s">
        <v>741</v>
      </c>
      <c r="B14" s="102" t="s">
        <v>143</v>
      </c>
      <c r="C14" s="102" t="s">
        <v>742</v>
      </c>
      <c r="D14" s="102" t="s">
        <v>135</v>
      </c>
      <c r="G14" s="102" t="s">
        <v>741</v>
      </c>
      <c r="H14" s="102" t="s">
        <v>143</v>
      </c>
      <c r="I14" s="102" t="s">
        <v>742</v>
      </c>
      <c r="J14" s="102" t="s">
        <v>135</v>
      </c>
      <c r="L14" s="102" t="s">
        <v>741</v>
      </c>
      <c r="M14" s="102" t="s">
        <v>143</v>
      </c>
      <c r="N14" s="102" t="s">
        <v>742</v>
      </c>
      <c r="O14" s="102" t="s">
        <v>135</v>
      </c>
    </row>
    <row r="15" spans="1:15">
      <c r="A15" s="102" t="s">
        <v>148</v>
      </c>
      <c r="B15" s="103">
        <v>1318.9</v>
      </c>
      <c r="C15" s="103">
        <v>4634.1000000000004</v>
      </c>
      <c r="D15" s="103">
        <v>6028.7</v>
      </c>
      <c r="G15" s="102" t="s">
        <v>148</v>
      </c>
      <c r="H15" s="103">
        <v>63.8</v>
      </c>
      <c r="I15" s="103">
        <v>106.7</v>
      </c>
      <c r="J15" s="103">
        <v>174.1</v>
      </c>
      <c r="L15" s="102" t="s">
        <v>148</v>
      </c>
      <c r="M15" s="103">
        <v>1255.0999999999999</v>
      </c>
      <c r="N15" s="103">
        <v>4527.3999999999996</v>
      </c>
      <c r="O15" s="103">
        <v>5854.6</v>
      </c>
    </row>
    <row r="16" spans="1:15">
      <c r="A16" s="102" t="s">
        <v>149</v>
      </c>
      <c r="B16" s="103">
        <v>1335.8</v>
      </c>
      <c r="C16" s="103">
        <v>5740.3</v>
      </c>
      <c r="D16" s="103">
        <v>7127.4</v>
      </c>
      <c r="G16" s="102" t="s">
        <v>149</v>
      </c>
      <c r="H16" s="103">
        <v>57.8</v>
      </c>
      <c r="I16" s="103">
        <v>104</v>
      </c>
      <c r="J16" s="103">
        <v>164.4</v>
      </c>
      <c r="L16" s="102" t="s">
        <v>149</v>
      </c>
      <c r="M16" s="103">
        <v>1278</v>
      </c>
      <c r="N16" s="103">
        <v>5636.3</v>
      </c>
      <c r="O16" s="103">
        <v>6963</v>
      </c>
    </row>
    <row r="17" spans="1:15">
      <c r="A17" s="102" t="s">
        <v>150</v>
      </c>
      <c r="B17" s="103">
        <v>410</v>
      </c>
      <c r="C17" s="103">
        <v>1485.6</v>
      </c>
      <c r="D17" s="103">
        <v>1926</v>
      </c>
      <c r="G17" s="102" t="s">
        <v>150</v>
      </c>
      <c r="H17" s="103">
        <v>47.2</v>
      </c>
      <c r="I17" s="103">
        <v>81.400000000000006</v>
      </c>
      <c r="J17" s="103">
        <v>134</v>
      </c>
      <c r="L17" s="102" t="s">
        <v>150</v>
      </c>
      <c r="M17" s="103">
        <v>362.7</v>
      </c>
      <c r="N17" s="103">
        <v>1404.2</v>
      </c>
      <c r="O17" s="103">
        <v>1792</v>
      </c>
    </row>
    <row r="18" spans="1:15">
      <c r="A18" s="102" t="s">
        <v>151</v>
      </c>
      <c r="B18" s="103">
        <v>69.7</v>
      </c>
      <c r="C18" s="103">
        <v>1226.7</v>
      </c>
      <c r="D18" s="103">
        <v>1298.5999999999999</v>
      </c>
      <c r="G18" s="102" t="s">
        <v>151</v>
      </c>
      <c r="H18" s="103">
        <v>7</v>
      </c>
      <c r="I18" s="103">
        <v>50.7</v>
      </c>
      <c r="J18" s="103">
        <v>58</v>
      </c>
      <c r="L18" s="102" t="s">
        <v>151</v>
      </c>
      <c r="M18" s="103">
        <v>62.7</v>
      </c>
      <c r="N18" s="103">
        <v>1176</v>
      </c>
      <c r="O18" s="103">
        <v>1240.5999999999999</v>
      </c>
    </row>
    <row r="19" spans="1:15">
      <c r="A19" s="102" t="s">
        <v>152</v>
      </c>
      <c r="B19" s="103">
        <v>81.099999999999994</v>
      </c>
      <c r="C19" s="103">
        <v>258.5</v>
      </c>
      <c r="D19" s="103">
        <v>340.3</v>
      </c>
      <c r="G19" s="102" t="s">
        <v>152</v>
      </c>
      <c r="H19" s="104" t="s">
        <v>753</v>
      </c>
      <c r="I19" s="103">
        <v>9.6999999999999993</v>
      </c>
      <c r="J19" s="103">
        <v>14.7</v>
      </c>
      <c r="L19" s="102" t="s">
        <v>152</v>
      </c>
      <c r="M19" s="103">
        <v>76.099999999999994</v>
      </c>
      <c r="N19" s="103">
        <v>248.8</v>
      </c>
      <c r="O19" s="103">
        <v>325.7</v>
      </c>
    </row>
    <row r="20" spans="1:15">
      <c r="A20" s="102" t="s">
        <v>153</v>
      </c>
      <c r="B20" s="103">
        <v>229.5</v>
      </c>
      <c r="C20" s="103">
        <v>767.4</v>
      </c>
      <c r="D20" s="103">
        <v>1005.1</v>
      </c>
      <c r="G20" s="102" t="s">
        <v>153</v>
      </c>
      <c r="H20" s="103">
        <v>13.8</v>
      </c>
      <c r="I20" s="103">
        <v>27.6</v>
      </c>
      <c r="J20" s="103">
        <v>42.1</v>
      </c>
      <c r="L20" s="102" t="s">
        <v>153</v>
      </c>
      <c r="M20" s="103">
        <v>215.7</v>
      </c>
      <c r="N20" s="103">
        <v>739.8</v>
      </c>
      <c r="O20" s="103">
        <v>963</v>
      </c>
    </row>
    <row r="21" spans="1:15">
      <c r="A21" s="102" t="s">
        <v>154</v>
      </c>
      <c r="B21" s="103">
        <v>725.2</v>
      </c>
      <c r="C21" s="103">
        <v>2489.8000000000002</v>
      </c>
      <c r="D21" s="103">
        <v>3262.8</v>
      </c>
      <c r="G21" s="102" t="s">
        <v>154</v>
      </c>
      <c r="H21" s="103">
        <v>39.700000000000003</v>
      </c>
      <c r="I21" s="103">
        <v>64.900000000000006</v>
      </c>
      <c r="J21" s="103">
        <v>107.2</v>
      </c>
      <c r="L21" s="102" t="s">
        <v>154</v>
      </c>
      <c r="M21" s="103">
        <v>685.5</v>
      </c>
      <c r="N21" s="103">
        <v>2425</v>
      </c>
      <c r="O21" s="103">
        <v>3155.7</v>
      </c>
    </row>
    <row r="22" spans="1:15">
      <c r="A22" s="102" t="s">
        <v>155</v>
      </c>
      <c r="B22" s="103">
        <v>40</v>
      </c>
      <c r="C22" s="103">
        <v>757.9</v>
      </c>
      <c r="D22" s="103">
        <v>797.9</v>
      </c>
      <c r="G22" s="102" t="s">
        <v>155</v>
      </c>
      <c r="H22" s="104" t="s">
        <v>753</v>
      </c>
      <c r="I22" s="103">
        <v>36.200000000000003</v>
      </c>
      <c r="J22" s="103">
        <v>41</v>
      </c>
      <c r="L22" s="102" t="s">
        <v>155</v>
      </c>
      <c r="M22" s="103">
        <v>35.1</v>
      </c>
      <c r="N22" s="103">
        <v>721.7</v>
      </c>
      <c r="O22" s="103">
        <v>756.8</v>
      </c>
    </row>
    <row r="23" spans="1:15">
      <c r="A23" s="102" t="s">
        <v>156</v>
      </c>
      <c r="B23" s="103">
        <v>642.5</v>
      </c>
      <c r="C23" s="103">
        <v>3422.4</v>
      </c>
      <c r="D23" s="103">
        <v>4097.3999999999996</v>
      </c>
      <c r="G23" s="102" t="s">
        <v>156</v>
      </c>
      <c r="H23" s="103">
        <v>44.3</v>
      </c>
      <c r="I23" s="103">
        <v>106.7</v>
      </c>
      <c r="J23" s="103">
        <v>153.6</v>
      </c>
      <c r="L23" s="102" t="s">
        <v>156</v>
      </c>
      <c r="M23" s="103">
        <v>598.29999999999995</v>
      </c>
      <c r="N23" s="103">
        <v>3315.7</v>
      </c>
      <c r="O23" s="103">
        <v>3943.8</v>
      </c>
    </row>
    <row r="24" spans="1:15">
      <c r="A24" s="102" t="s">
        <v>157</v>
      </c>
      <c r="B24" s="103">
        <v>1726.3</v>
      </c>
      <c r="C24" s="103">
        <v>7172.8</v>
      </c>
      <c r="D24" s="103">
        <v>9029.7999999999993</v>
      </c>
      <c r="G24" s="102" t="s">
        <v>157</v>
      </c>
      <c r="H24" s="103">
        <v>114.7</v>
      </c>
      <c r="I24" s="103">
        <v>247.2</v>
      </c>
      <c r="J24" s="103">
        <v>370.8</v>
      </c>
      <c r="L24" s="102" t="s">
        <v>157</v>
      </c>
      <c r="M24" s="103">
        <v>1611.6</v>
      </c>
      <c r="N24" s="103">
        <v>6925.7</v>
      </c>
      <c r="O24" s="103">
        <v>8658.9</v>
      </c>
    </row>
    <row r="25" spans="1:15">
      <c r="A25" s="102" t="s">
        <v>158</v>
      </c>
      <c r="B25" s="103">
        <v>364.3</v>
      </c>
      <c r="C25" s="103">
        <v>1750.2</v>
      </c>
      <c r="D25" s="103">
        <v>2131.1</v>
      </c>
      <c r="G25" s="102" t="s">
        <v>158</v>
      </c>
      <c r="H25" s="103">
        <v>18.600000000000001</v>
      </c>
      <c r="I25" s="103">
        <v>50.7</v>
      </c>
      <c r="J25" s="103">
        <v>70.2</v>
      </c>
      <c r="L25" s="102" t="s">
        <v>158</v>
      </c>
      <c r="M25" s="103">
        <v>345.7</v>
      </c>
      <c r="N25" s="103">
        <v>1699.5</v>
      </c>
      <c r="O25" s="103">
        <v>2060.9</v>
      </c>
    </row>
    <row r="26" spans="1:15">
      <c r="A26" s="102" t="s">
        <v>159</v>
      </c>
      <c r="B26" s="103">
        <v>74.400000000000006</v>
      </c>
      <c r="C26" s="103">
        <v>424.2</v>
      </c>
      <c r="D26" s="103">
        <v>500.7</v>
      </c>
      <c r="G26" s="102" t="s">
        <v>159</v>
      </c>
      <c r="H26" s="103">
        <v>5.5</v>
      </c>
      <c r="I26" s="103">
        <v>16.600000000000001</v>
      </c>
      <c r="J26" s="103">
        <v>22.4</v>
      </c>
      <c r="L26" s="102" t="s">
        <v>159</v>
      </c>
      <c r="M26" s="103">
        <v>68.900000000000006</v>
      </c>
      <c r="N26" s="103">
        <v>407.7</v>
      </c>
      <c r="O26" s="103">
        <v>478.3</v>
      </c>
    </row>
    <row r="27" spans="1:15">
      <c r="A27" s="102" t="s">
        <v>160</v>
      </c>
      <c r="B27" s="103">
        <v>110.6</v>
      </c>
      <c r="C27" s="103">
        <v>1953.7</v>
      </c>
      <c r="D27" s="103">
        <v>2068.4</v>
      </c>
      <c r="G27" s="102" t="s">
        <v>160</v>
      </c>
      <c r="H27" s="103">
        <v>12</v>
      </c>
      <c r="I27" s="103">
        <v>78.8</v>
      </c>
      <c r="J27" s="103">
        <v>91.8</v>
      </c>
      <c r="L27" s="102" t="s">
        <v>160</v>
      </c>
      <c r="M27" s="103">
        <v>98.6</v>
      </c>
      <c r="N27" s="103">
        <v>1875</v>
      </c>
      <c r="O27" s="103">
        <v>1976.6</v>
      </c>
    </row>
    <row r="28" spans="1:15">
      <c r="A28" s="102" t="s">
        <v>161</v>
      </c>
      <c r="B28" s="103">
        <v>48.4</v>
      </c>
      <c r="C28" s="103">
        <v>1054.8</v>
      </c>
      <c r="D28" s="103">
        <v>1104.0999999999999</v>
      </c>
      <c r="G28" s="102" t="s">
        <v>161</v>
      </c>
      <c r="H28" s="103">
        <v>10.199999999999999</v>
      </c>
      <c r="I28" s="103">
        <v>65.599999999999994</v>
      </c>
      <c r="J28" s="103">
        <v>76</v>
      </c>
      <c r="L28" s="102" t="s">
        <v>161</v>
      </c>
      <c r="M28" s="103">
        <v>38.200000000000003</v>
      </c>
      <c r="N28" s="103">
        <v>989.2</v>
      </c>
      <c r="O28" s="103">
        <v>1028.0999999999999</v>
      </c>
    </row>
    <row r="29" spans="1:15">
      <c r="A29" s="102" t="s">
        <v>162</v>
      </c>
      <c r="B29" s="103">
        <v>171.7</v>
      </c>
      <c r="C29" s="103">
        <v>1293.8</v>
      </c>
      <c r="D29" s="103">
        <v>1468.5</v>
      </c>
      <c r="G29" s="102" t="s">
        <v>162</v>
      </c>
      <c r="H29" s="103">
        <v>13.8</v>
      </c>
      <c r="I29" s="103">
        <v>38.1</v>
      </c>
      <c r="J29" s="103">
        <v>52.3</v>
      </c>
      <c r="L29" s="102" t="s">
        <v>162</v>
      </c>
      <c r="M29" s="103">
        <v>157.80000000000001</v>
      </c>
      <c r="N29" s="103">
        <v>1255.5999999999999</v>
      </c>
      <c r="O29" s="103">
        <v>1416.3</v>
      </c>
    </row>
    <row r="30" spans="1:15">
      <c r="A30" s="102" t="s">
        <v>163</v>
      </c>
      <c r="B30" s="103">
        <v>51.8</v>
      </c>
      <c r="C30" s="103">
        <v>1044.5</v>
      </c>
      <c r="D30" s="103">
        <v>1098</v>
      </c>
      <c r="G30" s="102" t="s">
        <v>163</v>
      </c>
      <c r="H30" s="103">
        <v>6.2</v>
      </c>
      <c r="I30" s="103">
        <v>42.3</v>
      </c>
      <c r="J30" s="103">
        <v>48.7</v>
      </c>
      <c r="L30" s="102" t="s">
        <v>163</v>
      </c>
      <c r="M30" s="103">
        <v>45.6</v>
      </c>
      <c r="N30" s="103">
        <v>1002.2</v>
      </c>
      <c r="O30" s="103">
        <v>1049.3</v>
      </c>
    </row>
    <row r="31" spans="1:15">
      <c r="A31" s="102" t="s">
        <v>461</v>
      </c>
      <c r="B31" s="103">
        <v>1509.9</v>
      </c>
      <c r="C31" s="103">
        <v>4376.7</v>
      </c>
      <c r="D31" s="103">
        <v>5888.7</v>
      </c>
      <c r="G31" s="102" t="s">
        <v>461</v>
      </c>
      <c r="H31" s="103">
        <v>191.8</v>
      </c>
      <c r="I31" s="103">
        <v>321.89999999999998</v>
      </c>
      <c r="J31" s="103">
        <v>514</v>
      </c>
      <c r="L31" s="102" t="s">
        <v>461</v>
      </c>
      <c r="M31" s="103">
        <v>1318.1</v>
      </c>
      <c r="N31" s="103">
        <v>4054.8</v>
      </c>
      <c r="O31" s="103">
        <v>5374.7</v>
      </c>
    </row>
    <row r="32" spans="1:15">
      <c r="A32" s="102" t="s">
        <v>462</v>
      </c>
      <c r="B32" s="103">
        <v>90.3</v>
      </c>
      <c r="C32" s="103">
        <v>1021</v>
      </c>
      <c r="D32" s="103">
        <v>1111.5</v>
      </c>
      <c r="G32" s="102" t="s">
        <v>462</v>
      </c>
      <c r="H32" s="103">
        <v>13.4</v>
      </c>
      <c r="I32" s="103">
        <v>81.099999999999994</v>
      </c>
      <c r="J32" s="103">
        <v>94.7</v>
      </c>
      <c r="L32" s="102" t="s">
        <v>462</v>
      </c>
      <c r="M32" s="103">
        <v>76.8</v>
      </c>
      <c r="N32" s="103">
        <v>940</v>
      </c>
      <c r="O32" s="103">
        <v>1016.8</v>
      </c>
    </row>
    <row r="33" spans="1:15">
      <c r="A33" s="102" t="s">
        <v>463</v>
      </c>
      <c r="B33" s="103">
        <v>55.7</v>
      </c>
      <c r="C33" s="103">
        <v>646.9</v>
      </c>
      <c r="D33" s="103">
        <v>703.2</v>
      </c>
      <c r="G33" s="102" t="s">
        <v>463</v>
      </c>
      <c r="H33" s="103">
        <v>11</v>
      </c>
      <c r="I33" s="103">
        <v>64.099999999999994</v>
      </c>
      <c r="J33" s="103">
        <v>75.3</v>
      </c>
      <c r="L33" s="102" t="s">
        <v>463</v>
      </c>
      <c r="M33" s="103">
        <v>44.6</v>
      </c>
      <c r="N33" s="103">
        <v>582.79999999999995</v>
      </c>
      <c r="O33" s="103">
        <v>627.79999999999995</v>
      </c>
    </row>
    <row r="34" spans="1:15">
      <c r="A34" s="102" t="s">
        <v>464</v>
      </c>
      <c r="B34" s="103">
        <v>42.4</v>
      </c>
      <c r="C34" s="103">
        <v>483</v>
      </c>
      <c r="D34" s="103">
        <v>525.70000000000005</v>
      </c>
      <c r="G34" s="102" t="s">
        <v>464</v>
      </c>
      <c r="H34" s="103">
        <v>6.1</v>
      </c>
      <c r="I34" s="103">
        <v>30.3</v>
      </c>
      <c r="J34" s="103">
        <v>36.5</v>
      </c>
      <c r="L34" s="102" t="s">
        <v>464</v>
      </c>
      <c r="M34" s="103">
        <v>36.299999999999997</v>
      </c>
      <c r="N34" s="103">
        <v>452.7</v>
      </c>
      <c r="O34" s="103">
        <v>489.3</v>
      </c>
    </row>
    <row r="35" spans="1:15">
      <c r="A35" s="102" t="s">
        <v>465</v>
      </c>
      <c r="B35" s="103">
        <v>25.1</v>
      </c>
      <c r="C35" s="103">
        <v>598.5</v>
      </c>
      <c r="D35" s="103">
        <v>623.70000000000005</v>
      </c>
      <c r="G35" s="102" t="s">
        <v>465</v>
      </c>
      <c r="H35" s="103">
        <v>4</v>
      </c>
      <c r="I35" s="103">
        <v>46.3</v>
      </c>
      <c r="J35" s="103">
        <v>50.3</v>
      </c>
      <c r="L35" s="102" t="s">
        <v>465</v>
      </c>
      <c r="M35" s="103">
        <v>21.2</v>
      </c>
      <c r="N35" s="103">
        <v>552.20000000000005</v>
      </c>
      <c r="O35" s="103">
        <v>573.4</v>
      </c>
    </row>
    <row r="36" spans="1:15">
      <c r="A36" s="102" t="s">
        <v>466</v>
      </c>
      <c r="B36" s="103">
        <v>71.900000000000006</v>
      </c>
      <c r="C36" s="103">
        <v>734.2</v>
      </c>
      <c r="D36" s="103">
        <v>806.5</v>
      </c>
      <c r="G36" s="102" t="s">
        <v>466</v>
      </c>
      <c r="H36" s="103">
        <v>17</v>
      </c>
      <c r="I36" s="103">
        <v>73.900000000000006</v>
      </c>
      <c r="J36" s="103">
        <v>91.2</v>
      </c>
      <c r="L36" s="102" t="s">
        <v>466</v>
      </c>
      <c r="M36" s="103">
        <v>55</v>
      </c>
      <c r="N36" s="103">
        <v>660.3</v>
      </c>
      <c r="O36" s="103">
        <v>715.2</v>
      </c>
    </row>
    <row r="37" spans="1:15">
      <c r="A37" s="102" t="s">
        <v>467</v>
      </c>
      <c r="B37" s="103">
        <v>90.9</v>
      </c>
      <c r="C37" s="103">
        <v>1609.1</v>
      </c>
      <c r="D37" s="103">
        <v>1701.9</v>
      </c>
      <c r="G37" s="102" t="s">
        <v>467</v>
      </c>
      <c r="H37" s="103">
        <v>14.2</v>
      </c>
      <c r="I37" s="103">
        <v>204.8</v>
      </c>
      <c r="J37" s="103">
        <v>219.7</v>
      </c>
      <c r="L37" s="102" t="s">
        <v>467</v>
      </c>
      <c r="M37" s="103">
        <v>76.7</v>
      </c>
      <c r="N37" s="103">
        <v>1404.3</v>
      </c>
      <c r="O37" s="103">
        <v>1482.3</v>
      </c>
    </row>
    <row r="38" spans="1:15">
      <c r="A38" s="102" t="s">
        <v>468</v>
      </c>
      <c r="B38" s="103">
        <v>63.6</v>
      </c>
      <c r="C38" s="103">
        <v>789.8</v>
      </c>
      <c r="D38" s="103">
        <v>853.3</v>
      </c>
      <c r="G38" s="102" t="s">
        <v>468</v>
      </c>
      <c r="H38" s="103">
        <v>10.9</v>
      </c>
      <c r="I38" s="103">
        <v>74.400000000000006</v>
      </c>
      <c r="J38" s="103">
        <v>85.3</v>
      </c>
      <c r="L38" s="102" t="s">
        <v>468</v>
      </c>
      <c r="M38" s="103">
        <v>52.7</v>
      </c>
      <c r="N38" s="103">
        <v>715.4</v>
      </c>
      <c r="O38" s="103">
        <v>768</v>
      </c>
    </row>
    <row r="39" spans="1:15">
      <c r="A39" s="102" t="s">
        <v>469</v>
      </c>
      <c r="B39" s="103">
        <v>114.2</v>
      </c>
      <c r="C39" s="103">
        <v>754.3</v>
      </c>
      <c r="D39" s="103">
        <v>868.8</v>
      </c>
      <c r="G39" s="102" t="s">
        <v>469</v>
      </c>
      <c r="H39" s="103">
        <v>15.3</v>
      </c>
      <c r="I39" s="103">
        <v>62.6</v>
      </c>
      <c r="J39" s="103">
        <v>78</v>
      </c>
      <c r="L39" s="102" t="s">
        <v>469</v>
      </c>
      <c r="M39" s="103">
        <v>98.8</v>
      </c>
      <c r="N39" s="103">
        <v>691.6</v>
      </c>
      <c r="O39" s="103">
        <v>790.8</v>
      </c>
    </row>
    <row r="40" spans="1:15">
      <c r="A40" s="102" t="s">
        <v>470</v>
      </c>
      <c r="B40" s="103">
        <v>51.5</v>
      </c>
      <c r="C40" s="103">
        <v>506.9</v>
      </c>
      <c r="D40" s="103">
        <v>558.79999999999995</v>
      </c>
      <c r="G40" s="102" t="s">
        <v>470</v>
      </c>
      <c r="H40" s="103">
        <v>9.8000000000000007</v>
      </c>
      <c r="I40" s="103">
        <v>43.6</v>
      </c>
      <c r="J40" s="103">
        <v>53.4</v>
      </c>
      <c r="L40" s="102" t="s">
        <v>470</v>
      </c>
      <c r="M40" s="103">
        <v>41.7</v>
      </c>
      <c r="N40" s="103">
        <v>463.3</v>
      </c>
      <c r="O40" s="103">
        <v>505.3</v>
      </c>
    </row>
    <row r="41" spans="1:15">
      <c r="A41" s="102" t="s">
        <v>471</v>
      </c>
      <c r="B41" s="103">
        <v>96.8</v>
      </c>
      <c r="C41" s="103">
        <v>935.7</v>
      </c>
      <c r="D41" s="103">
        <v>1032.9000000000001</v>
      </c>
      <c r="G41" s="102" t="s">
        <v>471</v>
      </c>
      <c r="H41" s="103">
        <v>17.399999999999999</v>
      </c>
      <c r="I41" s="103">
        <v>96.5</v>
      </c>
      <c r="J41" s="103">
        <v>113.8</v>
      </c>
      <c r="L41" s="102" t="s">
        <v>471</v>
      </c>
      <c r="M41" s="103">
        <v>79.400000000000006</v>
      </c>
      <c r="N41" s="103">
        <v>839.3</v>
      </c>
      <c r="O41" s="103">
        <v>919</v>
      </c>
    </row>
    <row r="42" spans="1:15">
      <c r="A42" s="102" t="s">
        <v>472</v>
      </c>
      <c r="B42" s="103">
        <v>92.5</v>
      </c>
      <c r="C42" s="103">
        <v>1602.2</v>
      </c>
      <c r="D42" s="103">
        <v>1695.5</v>
      </c>
      <c r="G42" s="102" t="s">
        <v>472</v>
      </c>
      <c r="H42" s="103">
        <v>18.899999999999999</v>
      </c>
      <c r="I42" s="103">
        <v>101.2</v>
      </c>
      <c r="J42" s="103">
        <v>120.2</v>
      </c>
      <c r="L42" s="102" t="s">
        <v>472</v>
      </c>
      <c r="M42" s="103">
        <v>73.599999999999994</v>
      </c>
      <c r="N42" s="103">
        <v>1501</v>
      </c>
      <c r="O42" s="103">
        <v>1575.3</v>
      </c>
    </row>
    <row r="43" spans="1:15">
      <c r="A43" s="102" t="s">
        <v>473</v>
      </c>
      <c r="B43" s="103">
        <v>77.2</v>
      </c>
      <c r="C43" s="103">
        <v>1368.6</v>
      </c>
      <c r="D43" s="103">
        <v>1448</v>
      </c>
      <c r="G43" s="102" t="s">
        <v>473</v>
      </c>
      <c r="H43" s="103">
        <v>11.3</v>
      </c>
      <c r="I43" s="103">
        <v>94.6</v>
      </c>
      <c r="J43" s="103">
        <v>106.1</v>
      </c>
      <c r="L43" s="102" t="s">
        <v>473</v>
      </c>
      <c r="M43" s="103">
        <v>65.900000000000006</v>
      </c>
      <c r="N43" s="103">
        <v>1274.0999999999999</v>
      </c>
      <c r="O43" s="103">
        <v>1341.9</v>
      </c>
    </row>
    <row r="44" spans="1:15">
      <c r="A44" s="102" t="s">
        <v>474</v>
      </c>
      <c r="B44" s="103">
        <v>164</v>
      </c>
      <c r="C44" s="103">
        <v>1363.3</v>
      </c>
      <c r="D44" s="103">
        <v>1527.6</v>
      </c>
      <c r="G44" s="102" t="s">
        <v>474</v>
      </c>
      <c r="H44" s="103">
        <v>28.3</v>
      </c>
      <c r="I44" s="103">
        <v>125</v>
      </c>
      <c r="J44" s="103">
        <v>153.6</v>
      </c>
      <c r="L44" s="102" t="s">
        <v>474</v>
      </c>
      <c r="M44" s="103">
        <v>135.69999999999999</v>
      </c>
      <c r="N44" s="103">
        <v>1238.3</v>
      </c>
      <c r="O44" s="103">
        <v>1374</v>
      </c>
    </row>
    <row r="45" spans="1:15">
      <c r="A45" s="102" t="s">
        <v>475</v>
      </c>
      <c r="B45" s="103">
        <v>20.399999999999999</v>
      </c>
      <c r="C45" s="103">
        <v>308.60000000000002</v>
      </c>
      <c r="D45" s="103">
        <v>328.9</v>
      </c>
      <c r="G45" s="102" t="s">
        <v>475</v>
      </c>
      <c r="H45" s="103">
        <v>2.9</v>
      </c>
      <c r="I45" s="103">
        <v>17.7</v>
      </c>
      <c r="J45" s="103">
        <v>20.6</v>
      </c>
      <c r="L45" s="102" t="s">
        <v>475</v>
      </c>
      <c r="M45" s="103">
        <v>17.5</v>
      </c>
      <c r="N45" s="103">
        <v>290.89999999999998</v>
      </c>
      <c r="O45" s="103">
        <v>308.39999999999998</v>
      </c>
    </row>
    <row r="46" spans="1:15">
      <c r="A46" s="102" t="s">
        <v>476</v>
      </c>
      <c r="B46" s="103">
        <v>47.1</v>
      </c>
      <c r="C46" s="103">
        <v>722.7</v>
      </c>
      <c r="D46" s="103">
        <v>770.3</v>
      </c>
      <c r="G46" s="102" t="s">
        <v>476</v>
      </c>
      <c r="H46" s="103">
        <v>13.1</v>
      </c>
      <c r="I46" s="103">
        <v>56.9</v>
      </c>
      <c r="J46" s="103">
        <v>70</v>
      </c>
      <c r="L46" s="102" t="s">
        <v>476</v>
      </c>
      <c r="M46" s="103">
        <v>34</v>
      </c>
      <c r="N46" s="103">
        <v>665.8</v>
      </c>
      <c r="O46" s="103">
        <v>700.3</v>
      </c>
    </row>
    <row r="47" spans="1:15">
      <c r="A47" s="102" t="s">
        <v>477</v>
      </c>
      <c r="B47" s="103">
        <v>148.69999999999999</v>
      </c>
      <c r="C47" s="103">
        <v>1008.8</v>
      </c>
      <c r="D47" s="103">
        <v>1158.4000000000001</v>
      </c>
      <c r="G47" s="102" t="s">
        <v>477</v>
      </c>
      <c r="H47" s="103">
        <v>27.5</v>
      </c>
      <c r="I47" s="103">
        <v>115.2</v>
      </c>
      <c r="J47" s="103">
        <v>142.69999999999999</v>
      </c>
      <c r="L47" s="102" t="s">
        <v>477</v>
      </c>
      <c r="M47" s="103">
        <v>121.2</v>
      </c>
      <c r="N47" s="103">
        <v>893.6</v>
      </c>
      <c r="O47" s="103">
        <v>1015.6</v>
      </c>
    </row>
    <row r="48" spans="1:15">
      <c r="A48" s="102" t="s">
        <v>478</v>
      </c>
      <c r="B48" s="103">
        <v>154.6</v>
      </c>
      <c r="C48" s="103">
        <v>1193.0999999999999</v>
      </c>
      <c r="D48" s="103">
        <v>1348.2</v>
      </c>
      <c r="G48" s="102" t="s">
        <v>478</v>
      </c>
      <c r="H48" s="103">
        <v>20</v>
      </c>
      <c r="I48" s="103">
        <v>76.900000000000006</v>
      </c>
      <c r="J48" s="103">
        <v>96.9</v>
      </c>
      <c r="L48" s="102" t="s">
        <v>478</v>
      </c>
      <c r="M48" s="103">
        <v>134.6</v>
      </c>
      <c r="N48" s="103">
        <v>1116.2</v>
      </c>
      <c r="O48" s="103">
        <v>1251.3</v>
      </c>
    </row>
    <row r="49" spans="1:15">
      <c r="A49" s="102" t="s">
        <v>479</v>
      </c>
      <c r="B49" s="103">
        <v>46.4</v>
      </c>
      <c r="C49" s="103">
        <v>533.29999999999995</v>
      </c>
      <c r="D49" s="103">
        <v>579.70000000000005</v>
      </c>
      <c r="G49" s="102" t="s">
        <v>479</v>
      </c>
      <c r="H49" s="103">
        <v>8.4</v>
      </c>
      <c r="I49" s="103">
        <v>40.1</v>
      </c>
      <c r="J49" s="103">
        <v>48.5</v>
      </c>
      <c r="L49" s="102" t="s">
        <v>479</v>
      </c>
      <c r="M49" s="103">
        <v>38</v>
      </c>
      <c r="N49" s="103">
        <v>493.2</v>
      </c>
      <c r="O49" s="103">
        <v>531.29999999999995</v>
      </c>
    </row>
    <row r="50" spans="1:15">
      <c r="A50" s="102" t="s">
        <v>480</v>
      </c>
      <c r="B50" s="103">
        <v>354.7</v>
      </c>
      <c r="C50" s="103">
        <v>2704.5</v>
      </c>
      <c r="D50" s="103">
        <v>3059.5</v>
      </c>
      <c r="G50" s="102" t="s">
        <v>480</v>
      </c>
      <c r="H50" s="103">
        <v>51</v>
      </c>
      <c r="I50" s="103">
        <v>170.7</v>
      </c>
      <c r="J50" s="103">
        <v>221.7</v>
      </c>
      <c r="L50" s="102" t="s">
        <v>480</v>
      </c>
      <c r="M50" s="103">
        <v>303.7</v>
      </c>
      <c r="N50" s="103">
        <v>2533.8000000000002</v>
      </c>
      <c r="O50" s="103">
        <v>2837.8</v>
      </c>
    </row>
    <row r="51" spans="1:15">
      <c r="A51" s="102" t="s">
        <v>481</v>
      </c>
      <c r="B51" s="103">
        <v>329.7</v>
      </c>
      <c r="C51" s="103">
        <v>1812</v>
      </c>
      <c r="D51" s="103">
        <v>2142.5</v>
      </c>
      <c r="G51" s="102" t="s">
        <v>481</v>
      </c>
      <c r="H51" s="103">
        <v>51.3</v>
      </c>
      <c r="I51" s="103">
        <v>169.7</v>
      </c>
      <c r="J51" s="103">
        <v>221</v>
      </c>
      <c r="L51" s="102" t="s">
        <v>481</v>
      </c>
      <c r="M51" s="103">
        <v>278.39999999999998</v>
      </c>
      <c r="N51" s="103">
        <v>1642.3</v>
      </c>
      <c r="O51" s="103">
        <v>1921.6</v>
      </c>
    </row>
    <row r="52" spans="1:15">
      <c r="A52" s="102" t="s">
        <v>482</v>
      </c>
      <c r="B52" s="103">
        <v>10.8</v>
      </c>
      <c r="C52" s="103">
        <v>123.7</v>
      </c>
      <c r="D52" s="103">
        <v>134.69999999999999</v>
      </c>
      <c r="G52" s="102" t="s">
        <v>482</v>
      </c>
      <c r="H52" s="104" t="s">
        <v>753</v>
      </c>
      <c r="I52" s="103">
        <v>12.6</v>
      </c>
      <c r="J52" s="103">
        <v>13.2</v>
      </c>
      <c r="L52" s="102" t="s">
        <v>482</v>
      </c>
      <c r="M52" s="103">
        <v>10.4</v>
      </c>
      <c r="N52" s="103">
        <v>111.1</v>
      </c>
      <c r="O52" s="103">
        <v>121.5</v>
      </c>
    </row>
    <row r="53" spans="1:15">
      <c r="A53" s="102" t="s">
        <v>17</v>
      </c>
      <c r="B53" s="103">
        <v>317.2</v>
      </c>
      <c r="C53" s="103">
        <v>1684.5</v>
      </c>
      <c r="D53" s="103">
        <v>2001.6</v>
      </c>
      <c r="G53" s="102" t="s">
        <v>17</v>
      </c>
      <c r="H53" s="103">
        <v>52.8</v>
      </c>
      <c r="I53" s="103">
        <v>129.5</v>
      </c>
      <c r="J53" s="103">
        <v>182.4</v>
      </c>
      <c r="L53" s="102" t="s">
        <v>17</v>
      </c>
      <c r="M53" s="103">
        <v>264.3</v>
      </c>
      <c r="N53" s="103">
        <v>1554.9</v>
      </c>
      <c r="O53" s="103">
        <v>1819.2</v>
      </c>
    </row>
    <row r="54" spans="1:15">
      <c r="A54" s="102" t="s">
        <v>720</v>
      </c>
      <c r="B54" s="103">
        <v>7.4</v>
      </c>
      <c r="C54" s="103">
        <v>51.9</v>
      </c>
      <c r="D54" s="103">
        <v>59.3</v>
      </c>
      <c r="G54" s="102" t="s">
        <v>720</v>
      </c>
      <c r="H54" s="104" t="s">
        <v>753</v>
      </c>
      <c r="I54" s="103">
        <v>3.4</v>
      </c>
      <c r="J54" s="103">
        <v>4.5999999999999996</v>
      </c>
      <c r="L54" s="102" t="s">
        <v>720</v>
      </c>
      <c r="M54" s="103">
        <v>6.2</v>
      </c>
      <c r="N54" s="103">
        <v>48.5</v>
      </c>
      <c r="O54" s="103">
        <v>54.7</v>
      </c>
    </row>
    <row r="55" spans="1:15">
      <c r="A55" s="102" t="s">
        <v>19</v>
      </c>
      <c r="B55" s="103">
        <v>102</v>
      </c>
      <c r="C55" s="103">
        <v>564.1</v>
      </c>
      <c r="D55" s="103">
        <v>666.1</v>
      </c>
      <c r="G55" s="102" t="s">
        <v>19</v>
      </c>
      <c r="H55" s="103">
        <v>15.6</v>
      </c>
      <c r="I55" s="103">
        <v>47.4</v>
      </c>
      <c r="J55" s="103">
        <v>63</v>
      </c>
      <c r="L55" s="102" t="s">
        <v>19</v>
      </c>
      <c r="M55" s="103">
        <v>86.4</v>
      </c>
      <c r="N55" s="103">
        <v>516.6</v>
      </c>
      <c r="O55" s="103">
        <v>603.1</v>
      </c>
    </row>
    <row r="56" spans="1:15">
      <c r="A56" s="102" t="s">
        <v>20</v>
      </c>
      <c r="B56" s="103">
        <v>802.4</v>
      </c>
      <c r="C56" s="103">
        <v>3898.4</v>
      </c>
      <c r="D56" s="103">
        <v>4700.8</v>
      </c>
      <c r="G56" s="102" t="s">
        <v>20</v>
      </c>
      <c r="H56" s="103">
        <v>86.3</v>
      </c>
      <c r="I56" s="103">
        <v>215</v>
      </c>
      <c r="J56" s="103">
        <v>301.39999999999998</v>
      </c>
      <c r="L56" s="102" t="s">
        <v>20</v>
      </c>
      <c r="M56" s="103">
        <v>716.1</v>
      </c>
      <c r="N56" s="103">
        <v>3683.3</v>
      </c>
      <c r="O56" s="103">
        <v>4399.3999999999996</v>
      </c>
    </row>
    <row r="57" spans="1:15">
      <c r="A57" s="102" t="s">
        <v>721</v>
      </c>
      <c r="B57" s="103">
        <v>37.799999999999997</v>
      </c>
      <c r="C57" s="103">
        <v>223.4</v>
      </c>
      <c r="D57" s="103">
        <v>261.10000000000002</v>
      </c>
      <c r="G57" s="102" t="s">
        <v>721</v>
      </c>
      <c r="H57" s="103">
        <v>3.2</v>
      </c>
      <c r="I57" s="103">
        <v>4.8</v>
      </c>
      <c r="J57" s="103">
        <v>8</v>
      </c>
      <c r="L57" s="102" t="s">
        <v>721</v>
      </c>
      <c r="M57" s="103">
        <v>34.5</v>
      </c>
      <c r="N57" s="103">
        <v>218.6</v>
      </c>
      <c r="O57" s="103">
        <v>253.1</v>
      </c>
    </row>
    <row r="58" spans="1:15">
      <c r="A58" s="102" t="s">
        <v>722</v>
      </c>
      <c r="B58" s="103">
        <v>36.700000000000003</v>
      </c>
      <c r="C58" s="103">
        <v>214.2</v>
      </c>
      <c r="D58" s="103">
        <v>250.9</v>
      </c>
      <c r="G58" s="102" t="s">
        <v>722</v>
      </c>
      <c r="H58" s="103">
        <v>4.8</v>
      </c>
      <c r="I58" s="103">
        <v>9.5</v>
      </c>
      <c r="J58" s="103">
        <v>14.3</v>
      </c>
      <c r="L58" s="102" t="s">
        <v>722</v>
      </c>
      <c r="M58" s="103">
        <v>31.9</v>
      </c>
      <c r="N58" s="103">
        <v>204.7</v>
      </c>
      <c r="O58" s="103">
        <v>236.6</v>
      </c>
    </row>
    <row r="59" spans="1:15">
      <c r="A59" s="102" t="s">
        <v>24</v>
      </c>
      <c r="B59" s="103">
        <v>376.8</v>
      </c>
      <c r="C59" s="103">
        <v>1892.5</v>
      </c>
      <c r="D59" s="103">
        <v>2269.3000000000002</v>
      </c>
      <c r="G59" s="102" t="s">
        <v>24</v>
      </c>
      <c r="H59" s="103">
        <v>44.9</v>
      </c>
      <c r="I59" s="103">
        <v>98.7</v>
      </c>
      <c r="J59" s="103">
        <v>143.6</v>
      </c>
      <c r="L59" s="102" t="s">
        <v>24</v>
      </c>
      <c r="M59" s="103">
        <v>331.9</v>
      </c>
      <c r="N59" s="103">
        <v>1793.8</v>
      </c>
      <c r="O59" s="103">
        <v>2125.6999999999998</v>
      </c>
    </row>
    <row r="60" spans="1:15">
      <c r="A60" s="102" t="s">
        <v>25</v>
      </c>
      <c r="B60" s="103">
        <v>103.2</v>
      </c>
      <c r="C60" s="103">
        <v>438.3</v>
      </c>
      <c r="D60" s="103">
        <v>541.5</v>
      </c>
      <c r="G60" s="102" t="s">
        <v>25</v>
      </c>
      <c r="H60" s="103">
        <v>11.2</v>
      </c>
      <c r="I60" s="103">
        <v>25.1</v>
      </c>
      <c r="J60" s="103">
        <v>36.4</v>
      </c>
      <c r="L60" s="102" t="s">
        <v>25</v>
      </c>
      <c r="M60" s="103">
        <v>91.9</v>
      </c>
      <c r="N60" s="103">
        <v>413.2</v>
      </c>
      <c r="O60" s="103">
        <v>505.1</v>
      </c>
    </row>
    <row r="61" spans="1:15">
      <c r="A61" s="102" t="s">
        <v>26</v>
      </c>
      <c r="B61" s="103">
        <v>384</v>
      </c>
      <c r="C61" s="103">
        <v>1726.9</v>
      </c>
      <c r="D61" s="103">
        <v>2110.9</v>
      </c>
      <c r="G61" s="102" t="s">
        <v>26</v>
      </c>
      <c r="H61" s="103">
        <v>47.2</v>
      </c>
      <c r="I61" s="103">
        <v>90.6</v>
      </c>
      <c r="J61" s="103">
        <v>137.80000000000001</v>
      </c>
      <c r="L61" s="102" t="s">
        <v>26</v>
      </c>
      <c r="M61" s="103">
        <v>336.8</v>
      </c>
      <c r="N61" s="103">
        <v>1636.3</v>
      </c>
      <c r="O61" s="103">
        <v>1973</v>
      </c>
    </row>
    <row r="62" spans="1:15">
      <c r="A62" s="102" t="s">
        <v>27</v>
      </c>
      <c r="B62" s="103">
        <v>286.8</v>
      </c>
      <c r="C62" s="103">
        <v>1444</v>
      </c>
      <c r="D62" s="103">
        <v>1730.8</v>
      </c>
      <c r="G62" s="102" t="s">
        <v>27</v>
      </c>
      <c r="H62" s="103">
        <v>47.1</v>
      </c>
      <c r="I62" s="103">
        <v>101.3</v>
      </c>
      <c r="J62" s="103">
        <v>148.30000000000001</v>
      </c>
      <c r="L62" s="102" t="s">
        <v>27</v>
      </c>
      <c r="M62" s="103">
        <v>239.7</v>
      </c>
      <c r="N62" s="103">
        <v>1342.7</v>
      </c>
      <c r="O62" s="103">
        <v>1582.4</v>
      </c>
    </row>
    <row r="63" spans="1:15">
      <c r="A63" s="102" t="s">
        <v>28</v>
      </c>
      <c r="B63" s="103">
        <v>73</v>
      </c>
      <c r="C63" s="103">
        <v>323.60000000000002</v>
      </c>
      <c r="D63" s="103">
        <v>396.6</v>
      </c>
      <c r="G63" s="102" t="s">
        <v>28</v>
      </c>
      <c r="H63" s="103">
        <v>14.5</v>
      </c>
      <c r="I63" s="103">
        <v>27.3</v>
      </c>
      <c r="J63" s="103">
        <v>41.8</v>
      </c>
      <c r="L63" s="102" t="s">
        <v>28</v>
      </c>
      <c r="M63" s="103">
        <v>58.5</v>
      </c>
      <c r="N63" s="103">
        <v>296.3</v>
      </c>
      <c r="O63" s="103">
        <v>354.8</v>
      </c>
    </row>
    <row r="64" spans="1:15">
      <c r="A64" s="102" t="s">
        <v>29</v>
      </c>
      <c r="B64" s="103">
        <v>103.9</v>
      </c>
      <c r="C64" s="103">
        <v>585.20000000000005</v>
      </c>
      <c r="D64" s="103">
        <v>689.1</v>
      </c>
      <c r="G64" s="102" t="s">
        <v>29</v>
      </c>
      <c r="H64" s="103">
        <v>19.8</v>
      </c>
      <c r="I64" s="103">
        <v>53</v>
      </c>
      <c r="J64" s="103">
        <v>72.7</v>
      </c>
      <c r="L64" s="102" t="s">
        <v>29</v>
      </c>
      <c r="M64" s="103">
        <v>84.1</v>
      </c>
      <c r="N64" s="103">
        <v>532.20000000000005</v>
      </c>
      <c r="O64" s="103">
        <v>616.29999999999995</v>
      </c>
    </row>
    <row r="65" spans="1:15">
      <c r="A65" s="102" t="s">
        <v>30</v>
      </c>
      <c r="B65" s="103">
        <v>470.9</v>
      </c>
      <c r="C65" s="103">
        <v>2190.5</v>
      </c>
      <c r="D65" s="103">
        <v>2661.4</v>
      </c>
      <c r="G65" s="102" t="s">
        <v>30</v>
      </c>
      <c r="H65" s="103">
        <v>60.2</v>
      </c>
      <c r="I65" s="103">
        <v>223.5</v>
      </c>
      <c r="J65" s="103">
        <v>283.7</v>
      </c>
      <c r="L65" s="102" t="s">
        <v>30</v>
      </c>
      <c r="M65" s="103">
        <v>410.7</v>
      </c>
      <c r="N65" s="103">
        <v>1967</v>
      </c>
      <c r="O65" s="103">
        <v>2377.6999999999998</v>
      </c>
    </row>
    <row r="66" spans="1:15">
      <c r="A66" s="102" t="s">
        <v>31</v>
      </c>
      <c r="B66" s="103">
        <v>75.400000000000006</v>
      </c>
      <c r="C66" s="103">
        <v>480.4</v>
      </c>
      <c r="D66" s="103">
        <v>555.79999999999995</v>
      </c>
      <c r="G66" s="102" t="s">
        <v>31</v>
      </c>
      <c r="H66" s="103">
        <v>13.8</v>
      </c>
      <c r="I66" s="103">
        <v>51.3</v>
      </c>
      <c r="J66" s="103">
        <v>65.099999999999994</v>
      </c>
      <c r="L66" s="102" t="s">
        <v>31</v>
      </c>
      <c r="M66" s="103">
        <v>61.6</v>
      </c>
      <c r="N66" s="103">
        <v>429</v>
      </c>
      <c r="O66" s="103">
        <v>490.6</v>
      </c>
    </row>
    <row r="67" spans="1:15">
      <c r="A67" s="102" t="s">
        <v>32</v>
      </c>
      <c r="B67" s="103">
        <v>11</v>
      </c>
      <c r="C67" s="103">
        <v>111.8</v>
      </c>
      <c r="D67" s="103">
        <v>122.8</v>
      </c>
      <c r="G67" s="102" t="s">
        <v>32</v>
      </c>
      <c r="H67" s="103">
        <v>2</v>
      </c>
      <c r="I67" s="103">
        <v>16</v>
      </c>
      <c r="J67" s="103">
        <v>17.899999999999999</v>
      </c>
      <c r="L67" s="102" t="s">
        <v>32</v>
      </c>
      <c r="M67" s="103">
        <v>9</v>
      </c>
      <c r="N67" s="103">
        <v>95.9</v>
      </c>
      <c r="O67" s="103">
        <v>104.9</v>
      </c>
    </row>
    <row r="68" spans="1:15">
      <c r="A68" s="102" t="s">
        <v>33</v>
      </c>
      <c r="B68" s="103">
        <v>184</v>
      </c>
      <c r="C68" s="103">
        <v>1932.5</v>
      </c>
      <c r="D68" s="103">
        <v>2116.5</v>
      </c>
      <c r="G68" s="102" t="s">
        <v>33</v>
      </c>
      <c r="H68" s="103">
        <v>32.200000000000003</v>
      </c>
      <c r="I68" s="103">
        <v>410.6</v>
      </c>
      <c r="J68" s="103">
        <v>442.8</v>
      </c>
      <c r="L68" s="102" t="s">
        <v>33</v>
      </c>
      <c r="M68" s="103">
        <v>151.80000000000001</v>
      </c>
      <c r="N68" s="103">
        <v>1521.9</v>
      </c>
      <c r="O68" s="103">
        <v>1673.7</v>
      </c>
    </row>
    <row r="69" spans="1:15">
      <c r="A69" s="102" t="s">
        <v>34</v>
      </c>
      <c r="B69" s="103">
        <v>111.2</v>
      </c>
      <c r="C69" s="103">
        <v>1365.4</v>
      </c>
      <c r="D69" s="103">
        <v>1476.5</v>
      </c>
      <c r="G69" s="102" t="s">
        <v>34</v>
      </c>
      <c r="H69" s="103">
        <v>24</v>
      </c>
      <c r="I69" s="103">
        <v>254.2</v>
      </c>
      <c r="J69" s="103">
        <v>278.2</v>
      </c>
      <c r="L69" s="102" t="s">
        <v>34</v>
      </c>
      <c r="M69" s="103">
        <v>87.1</v>
      </c>
      <c r="N69" s="103">
        <v>1111.2</v>
      </c>
      <c r="O69" s="103">
        <v>1198.3</v>
      </c>
    </row>
    <row r="70" spans="1:15">
      <c r="A70" s="102" t="s">
        <v>35</v>
      </c>
      <c r="B70" s="103">
        <v>15.2</v>
      </c>
      <c r="C70" s="103">
        <v>200.9</v>
      </c>
      <c r="D70" s="103">
        <v>216</v>
      </c>
      <c r="G70" s="102" t="s">
        <v>35</v>
      </c>
      <c r="H70" s="104" t="s">
        <v>753</v>
      </c>
      <c r="I70" s="103">
        <v>26.3</v>
      </c>
      <c r="J70" s="103">
        <v>27.7</v>
      </c>
      <c r="L70" s="102" t="s">
        <v>35</v>
      </c>
      <c r="M70" s="103">
        <v>13.8</v>
      </c>
      <c r="N70" s="103">
        <v>174.5</v>
      </c>
      <c r="O70" s="103">
        <v>188.4</v>
      </c>
    </row>
    <row r="71" spans="1:15">
      <c r="A71" s="102" t="s">
        <v>36</v>
      </c>
      <c r="B71" s="103">
        <v>72.8</v>
      </c>
      <c r="C71" s="103">
        <v>611.9</v>
      </c>
      <c r="D71" s="103">
        <v>684.7</v>
      </c>
      <c r="G71" s="102" t="s">
        <v>36</v>
      </c>
      <c r="H71" s="103">
        <v>15.2</v>
      </c>
      <c r="I71" s="103">
        <v>132.6</v>
      </c>
      <c r="J71" s="103">
        <v>147.80000000000001</v>
      </c>
      <c r="L71" s="102" t="s">
        <v>36</v>
      </c>
      <c r="M71" s="103">
        <v>57.6</v>
      </c>
      <c r="N71" s="103">
        <v>479.3</v>
      </c>
      <c r="O71" s="103">
        <v>536.9</v>
      </c>
    </row>
    <row r="72" spans="1:15">
      <c r="A72" s="102" t="s">
        <v>37</v>
      </c>
      <c r="B72" s="103">
        <v>149.5</v>
      </c>
      <c r="C72" s="103">
        <v>1591.2</v>
      </c>
      <c r="D72" s="103">
        <v>1740.8</v>
      </c>
      <c r="G72" s="102" t="s">
        <v>37</v>
      </c>
      <c r="H72" s="103">
        <v>26.4</v>
      </c>
      <c r="I72" s="103">
        <v>347.6</v>
      </c>
      <c r="J72" s="103">
        <v>374</v>
      </c>
      <c r="L72" s="102" t="s">
        <v>37</v>
      </c>
      <c r="M72" s="103">
        <v>123.1</v>
      </c>
      <c r="N72" s="103">
        <v>1243.5999999999999</v>
      </c>
      <c r="O72" s="103">
        <v>1366.7</v>
      </c>
    </row>
    <row r="73" spans="1:15">
      <c r="A73" s="102" t="s">
        <v>38</v>
      </c>
      <c r="B73" s="103">
        <v>46.1</v>
      </c>
      <c r="C73" s="103">
        <v>631.29999999999995</v>
      </c>
      <c r="D73" s="103">
        <v>677.4</v>
      </c>
      <c r="G73" s="102" t="s">
        <v>38</v>
      </c>
      <c r="H73" s="103">
        <v>6.6</v>
      </c>
      <c r="I73" s="103">
        <v>108.7</v>
      </c>
      <c r="J73" s="103">
        <v>115.2</v>
      </c>
      <c r="L73" s="102" t="s">
        <v>38</v>
      </c>
      <c r="M73" s="103">
        <v>39.5</v>
      </c>
      <c r="N73" s="103">
        <v>522.70000000000005</v>
      </c>
      <c r="O73" s="103">
        <v>562.20000000000005</v>
      </c>
    </row>
    <row r="74" spans="1:15">
      <c r="A74" s="102" t="s">
        <v>248</v>
      </c>
      <c r="B74" s="103">
        <v>361.6</v>
      </c>
      <c r="C74" s="103">
        <v>947</v>
      </c>
      <c r="D74" s="103">
        <v>1310.8</v>
      </c>
      <c r="G74" s="102" t="s">
        <v>248</v>
      </c>
      <c r="H74" s="103">
        <v>43.6</v>
      </c>
      <c r="I74" s="103">
        <v>38.799999999999997</v>
      </c>
      <c r="J74" s="103">
        <v>82.9</v>
      </c>
      <c r="L74" s="102" t="s">
        <v>248</v>
      </c>
      <c r="M74" s="103">
        <v>317.89999999999998</v>
      </c>
      <c r="N74" s="103">
        <v>908.2</v>
      </c>
      <c r="O74" s="103">
        <v>1227.9000000000001</v>
      </c>
    </row>
    <row r="75" spans="1:15">
      <c r="A75" s="102" t="s">
        <v>249</v>
      </c>
      <c r="B75" s="103">
        <v>174.8</v>
      </c>
      <c r="C75" s="103">
        <v>692.5</v>
      </c>
      <c r="D75" s="103">
        <v>868.4</v>
      </c>
      <c r="G75" s="102" t="s">
        <v>249</v>
      </c>
      <c r="H75" s="103">
        <v>33.6</v>
      </c>
      <c r="I75" s="103">
        <v>32.1</v>
      </c>
      <c r="J75" s="103">
        <v>66</v>
      </c>
      <c r="L75" s="102" t="s">
        <v>249</v>
      </c>
      <c r="M75" s="103">
        <v>141.19999999999999</v>
      </c>
      <c r="N75" s="103">
        <v>660.5</v>
      </c>
      <c r="O75" s="103">
        <v>802.5</v>
      </c>
    </row>
    <row r="76" spans="1:15">
      <c r="A76" s="102" t="s">
        <v>250</v>
      </c>
      <c r="B76" s="103">
        <v>77.3</v>
      </c>
      <c r="C76" s="103">
        <v>370</v>
      </c>
      <c r="D76" s="103">
        <v>447.8</v>
      </c>
      <c r="G76" s="102" t="s">
        <v>250</v>
      </c>
      <c r="H76" s="103">
        <v>11.7</v>
      </c>
      <c r="I76" s="103">
        <v>13</v>
      </c>
      <c r="J76" s="103">
        <v>24.7</v>
      </c>
      <c r="L76" s="102" t="s">
        <v>250</v>
      </c>
      <c r="M76" s="103">
        <v>65.599999999999994</v>
      </c>
      <c r="N76" s="103">
        <v>357</v>
      </c>
      <c r="O76" s="103">
        <v>423.1</v>
      </c>
    </row>
    <row r="77" spans="1:15">
      <c r="A77" s="102" t="s">
        <v>251</v>
      </c>
      <c r="B77" s="103">
        <v>183.2</v>
      </c>
      <c r="C77" s="103">
        <v>593.29999999999995</v>
      </c>
      <c r="D77" s="103">
        <v>779.2</v>
      </c>
      <c r="G77" s="102" t="s">
        <v>251</v>
      </c>
      <c r="H77" s="103">
        <v>32.9</v>
      </c>
      <c r="I77" s="103">
        <v>32.6</v>
      </c>
      <c r="J77" s="103">
        <v>65.7</v>
      </c>
      <c r="L77" s="102" t="s">
        <v>251</v>
      </c>
      <c r="M77" s="103">
        <v>150.4</v>
      </c>
      <c r="N77" s="103">
        <v>560.79999999999995</v>
      </c>
      <c r="O77" s="103">
        <v>713.4</v>
      </c>
    </row>
    <row r="78" spans="1:15">
      <c r="A78" s="102" t="s">
        <v>252</v>
      </c>
      <c r="B78" s="103">
        <v>213.7</v>
      </c>
      <c r="C78" s="103">
        <v>865.4</v>
      </c>
      <c r="D78" s="103">
        <v>1081</v>
      </c>
      <c r="G78" s="102" t="s">
        <v>252</v>
      </c>
      <c r="H78" s="103">
        <v>29.3</v>
      </c>
      <c r="I78" s="103">
        <v>34.799999999999997</v>
      </c>
      <c r="J78" s="103">
        <v>64.5</v>
      </c>
      <c r="L78" s="102" t="s">
        <v>252</v>
      </c>
      <c r="M78" s="103">
        <v>184.3</v>
      </c>
      <c r="N78" s="103">
        <v>830.5</v>
      </c>
      <c r="O78" s="103">
        <v>1016.5</v>
      </c>
    </row>
    <row r="79" spans="1:15">
      <c r="A79" s="102" t="s">
        <v>253</v>
      </c>
      <c r="B79" s="103">
        <v>62.7</v>
      </c>
      <c r="C79" s="103">
        <v>366.6</v>
      </c>
      <c r="D79" s="103">
        <v>429.5</v>
      </c>
      <c r="G79" s="102" t="s">
        <v>253</v>
      </c>
      <c r="H79" s="103">
        <v>12.5</v>
      </c>
      <c r="I79" s="103">
        <v>17.2</v>
      </c>
      <c r="J79" s="103">
        <v>29.8</v>
      </c>
      <c r="L79" s="102" t="s">
        <v>253</v>
      </c>
      <c r="M79" s="103">
        <v>50.2</v>
      </c>
      <c r="N79" s="103">
        <v>349.4</v>
      </c>
      <c r="O79" s="103">
        <v>399.7</v>
      </c>
    </row>
    <row r="80" spans="1:15">
      <c r="A80" s="102" t="s">
        <v>254</v>
      </c>
      <c r="B80" s="103">
        <v>22.8</v>
      </c>
      <c r="C80" s="103">
        <v>171.3</v>
      </c>
      <c r="D80" s="103">
        <v>194.3</v>
      </c>
      <c r="G80" s="102" t="s">
        <v>254</v>
      </c>
      <c r="H80" s="103">
        <v>3.8</v>
      </c>
      <c r="I80" s="103">
        <v>8.1999999999999993</v>
      </c>
      <c r="J80" s="103">
        <v>12.1</v>
      </c>
      <c r="L80" s="102" t="s">
        <v>254</v>
      </c>
      <c r="M80" s="103">
        <v>19</v>
      </c>
      <c r="N80" s="103">
        <v>163.1</v>
      </c>
      <c r="O80" s="103">
        <v>182.2</v>
      </c>
    </row>
    <row r="81" spans="1:15">
      <c r="A81" s="102" t="s">
        <v>255</v>
      </c>
      <c r="B81" s="103">
        <v>32.799999999999997</v>
      </c>
      <c r="C81" s="103">
        <v>239.5</v>
      </c>
      <c r="D81" s="103">
        <v>272.39999999999998</v>
      </c>
      <c r="G81" s="102" t="s">
        <v>255</v>
      </c>
      <c r="H81" s="103">
        <v>4.3</v>
      </c>
      <c r="I81" s="103">
        <v>11.8</v>
      </c>
      <c r="J81" s="103">
        <v>16</v>
      </c>
      <c r="L81" s="102" t="s">
        <v>255</v>
      </c>
      <c r="M81" s="103">
        <v>28.5</v>
      </c>
      <c r="N81" s="103">
        <v>227.7</v>
      </c>
      <c r="O81" s="103">
        <v>256.39999999999998</v>
      </c>
    </row>
    <row r="82" spans="1:15">
      <c r="A82" s="102" t="s">
        <v>743</v>
      </c>
      <c r="B82" s="103">
        <v>103.5</v>
      </c>
      <c r="C82" s="103">
        <v>1191.0999999999999</v>
      </c>
      <c r="D82" s="103">
        <v>1294.8</v>
      </c>
      <c r="G82" s="102" t="s">
        <v>743</v>
      </c>
      <c r="H82" s="103">
        <v>5.6</v>
      </c>
      <c r="I82" s="103">
        <v>66.3</v>
      </c>
      <c r="J82" s="103">
        <v>71.900000000000006</v>
      </c>
      <c r="L82" s="102" t="s">
        <v>743</v>
      </c>
      <c r="M82" s="103">
        <v>97.9</v>
      </c>
      <c r="N82" s="103">
        <v>1124.8</v>
      </c>
      <c r="O82" s="103">
        <v>1222.8</v>
      </c>
    </row>
    <row r="83" spans="1:15">
      <c r="A83" s="102" t="s">
        <v>744</v>
      </c>
      <c r="B83" s="103">
        <v>395.3</v>
      </c>
      <c r="C83" s="103">
        <v>3186.4</v>
      </c>
      <c r="D83" s="103">
        <v>3581.7</v>
      </c>
      <c r="G83" s="102" t="s">
        <v>744</v>
      </c>
      <c r="H83" s="103">
        <v>20.9</v>
      </c>
      <c r="I83" s="103">
        <v>126.1</v>
      </c>
      <c r="J83" s="103">
        <v>147</v>
      </c>
      <c r="L83" s="102" t="s">
        <v>744</v>
      </c>
      <c r="M83" s="103">
        <v>374.4</v>
      </c>
      <c r="N83" s="103">
        <v>3060.3</v>
      </c>
      <c r="O83" s="103">
        <v>3434.7</v>
      </c>
    </row>
    <row r="84" spans="1:15">
      <c r="A84" s="102" t="s">
        <v>329</v>
      </c>
      <c r="B84" s="103">
        <v>328.8</v>
      </c>
      <c r="C84" s="103">
        <v>2342</v>
      </c>
      <c r="D84" s="103">
        <v>2670.8</v>
      </c>
      <c r="G84" s="102" t="s">
        <v>329</v>
      </c>
      <c r="H84" s="103">
        <v>23.8</v>
      </c>
      <c r="I84" s="103">
        <v>105.2</v>
      </c>
      <c r="J84" s="103">
        <v>129</v>
      </c>
      <c r="L84" s="102" t="s">
        <v>329</v>
      </c>
      <c r="M84" s="103">
        <v>305</v>
      </c>
      <c r="N84" s="103">
        <v>2236.8000000000002</v>
      </c>
      <c r="O84" s="103">
        <v>2541.9</v>
      </c>
    </row>
    <row r="85" spans="1:15">
      <c r="A85" s="102" t="s">
        <v>745</v>
      </c>
      <c r="B85" s="103">
        <v>358</v>
      </c>
      <c r="C85" s="103">
        <v>2007.8</v>
      </c>
      <c r="D85" s="103">
        <v>2365.9</v>
      </c>
      <c r="G85" s="102" t="s">
        <v>745</v>
      </c>
      <c r="H85" s="103">
        <v>19.3</v>
      </c>
      <c r="I85" s="103">
        <v>75.2</v>
      </c>
      <c r="J85" s="103">
        <v>94.5</v>
      </c>
      <c r="L85" s="102" t="s">
        <v>745</v>
      </c>
      <c r="M85" s="103">
        <v>338.7</v>
      </c>
      <c r="N85" s="103">
        <v>1932.7</v>
      </c>
      <c r="O85" s="103">
        <v>2271.4</v>
      </c>
    </row>
    <row r="86" spans="1:15">
      <c r="A86" s="102" t="s">
        <v>746</v>
      </c>
      <c r="B86" s="103">
        <v>423.3</v>
      </c>
      <c r="C86" s="103">
        <v>2419.3000000000002</v>
      </c>
      <c r="D86" s="103">
        <v>2843.3</v>
      </c>
      <c r="G86" s="102" t="s">
        <v>746</v>
      </c>
      <c r="H86" s="103">
        <v>27.3</v>
      </c>
      <c r="I86" s="103">
        <v>128.9</v>
      </c>
      <c r="J86" s="103">
        <v>156.19999999999999</v>
      </c>
      <c r="L86" s="102" t="s">
        <v>746</v>
      </c>
      <c r="M86" s="103">
        <v>396</v>
      </c>
      <c r="N86" s="103">
        <v>2290.4</v>
      </c>
      <c r="O86" s="103">
        <v>2687.1</v>
      </c>
    </row>
    <row r="87" spans="1:15">
      <c r="A87" s="102" t="s">
        <v>335</v>
      </c>
      <c r="B87" s="103">
        <v>503.9</v>
      </c>
      <c r="C87" s="103">
        <v>2640.8</v>
      </c>
      <c r="D87" s="103">
        <v>3144.7</v>
      </c>
      <c r="G87" s="102" t="s">
        <v>335</v>
      </c>
      <c r="H87" s="103">
        <v>21.2</v>
      </c>
      <c r="I87" s="103">
        <v>101.5</v>
      </c>
      <c r="J87" s="103">
        <v>122.7</v>
      </c>
      <c r="L87" s="102" t="s">
        <v>335</v>
      </c>
      <c r="M87" s="103">
        <v>482.7</v>
      </c>
      <c r="N87" s="103">
        <v>2539.1999999999998</v>
      </c>
      <c r="O87" s="103">
        <v>3022</v>
      </c>
    </row>
    <row r="88" spans="1:15">
      <c r="A88" s="102" t="s">
        <v>337</v>
      </c>
      <c r="B88" s="103">
        <v>2200.5</v>
      </c>
      <c r="C88" s="103">
        <v>2591.5</v>
      </c>
      <c r="D88" s="103">
        <v>4792.8</v>
      </c>
      <c r="G88" s="102" t="s">
        <v>337</v>
      </c>
      <c r="H88" s="103">
        <v>117.8</v>
      </c>
      <c r="I88" s="103">
        <v>133.5</v>
      </c>
      <c r="J88" s="103">
        <v>251.3</v>
      </c>
      <c r="L88" s="102" t="s">
        <v>337</v>
      </c>
      <c r="M88" s="103">
        <v>2082.6999999999998</v>
      </c>
      <c r="N88" s="103">
        <v>2458</v>
      </c>
      <c r="O88" s="103">
        <v>4541.5</v>
      </c>
    </row>
    <row r="89" spans="1:15">
      <c r="A89" s="102" t="s">
        <v>747</v>
      </c>
      <c r="B89" s="103">
        <v>792.2</v>
      </c>
      <c r="C89" s="103">
        <v>3936.6</v>
      </c>
      <c r="D89" s="103">
        <v>4729.1000000000004</v>
      </c>
      <c r="G89" s="102" t="s">
        <v>747</v>
      </c>
      <c r="H89" s="103">
        <v>30.6</v>
      </c>
      <c r="I89" s="103">
        <v>121.5</v>
      </c>
      <c r="J89" s="103">
        <v>152.1</v>
      </c>
      <c r="L89" s="102" t="s">
        <v>747</v>
      </c>
      <c r="M89" s="103">
        <v>761.6</v>
      </c>
      <c r="N89" s="103">
        <v>3815.1</v>
      </c>
      <c r="O89" s="103">
        <v>4577</v>
      </c>
    </row>
    <row r="90" spans="1:15">
      <c r="A90" s="102" t="s">
        <v>748</v>
      </c>
      <c r="B90" s="103">
        <v>336.9</v>
      </c>
      <c r="C90" s="103">
        <v>2507.1</v>
      </c>
      <c r="D90" s="103">
        <v>2844.1</v>
      </c>
      <c r="G90" s="102" t="s">
        <v>748</v>
      </c>
      <c r="H90" s="103">
        <v>13.1</v>
      </c>
      <c r="I90" s="103">
        <v>87.9</v>
      </c>
      <c r="J90" s="103">
        <v>101</v>
      </c>
      <c r="L90" s="102" t="s">
        <v>748</v>
      </c>
      <c r="M90" s="103">
        <v>323.8</v>
      </c>
      <c r="N90" s="103">
        <v>2419.1999999999998</v>
      </c>
      <c r="O90" s="103">
        <v>2743.2</v>
      </c>
    </row>
    <row r="91" spans="1:15">
      <c r="A91" s="102" t="s">
        <v>343</v>
      </c>
      <c r="B91" s="103">
        <v>102</v>
      </c>
      <c r="C91" s="103">
        <v>1408.1</v>
      </c>
      <c r="D91" s="103">
        <v>1510.7</v>
      </c>
      <c r="G91" s="102" t="s">
        <v>343</v>
      </c>
      <c r="H91" s="103">
        <v>5.6</v>
      </c>
      <c r="I91" s="103">
        <v>62.4</v>
      </c>
      <c r="J91" s="103">
        <v>68</v>
      </c>
      <c r="L91" s="102" t="s">
        <v>343</v>
      </c>
      <c r="M91" s="103">
        <v>96.5</v>
      </c>
      <c r="N91" s="103">
        <v>1345.7</v>
      </c>
      <c r="O91" s="103">
        <v>1442.7</v>
      </c>
    </row>
    <row r="92" spans="1:15">
      <c r="A92" s="102" t="s">
        <v>345</v>
      </c>
      <c r="B92" s="103">
        <v>297.2</v>
      </c>
      <c r="C92" s="103">
        <v>2471.4</v>
      </c>
      <c r="D92" s="103">
        <v>2769</v>
      </c>
      <c r="G92" s="102" t="s">
        <v>345</v>
      </c>
      <c r="H92" s="103">
        <v>12.3</v>
      </c>
      <c r="I92" s="103">
        <v>101.4</v>
      </c>
      <c r="J92" s="103">
        <v>113.7</v>
      </c>
      <c r="L92" s="102" t="s">
        <v>345</v>
      </c>
      <c r="M92" s="103">
        <v>284.89999999999998</v>
      </c>
      <c r="N92" s="103">
        <v>2370</v>
      </c>
      <c r="O92" s="103">
        <v>2655.3</v>
      </c>
    </row>
    <row r="93" spans="1:15">
      <c r="A93" s="102" t="s">
        <v>749</v>
      </c>
      <c r="B93" s="103">
        <v>86.8</v>
      </c>
      <c r="C93" s="103">
        <v>778.4</v>
      </c>
      <c r="D93" s="103">
        <v>865.2</v>
      </c>
      <c r="G93" s="102" t="s">
        <v>749</v>
      </c>
      <c r="H93" s="103">
        <v>4.0999999999999996</v>
      </c>
      <c r="I93" s="103">
        <v>35.200000000000003</v>
      </c>
      <c r="J93" s="103">
        <v>39.299999999999997</v>
      </c>
      <c r="L93" s="102" t="s">
        <v>749</v>
      </c>
      <c r="M93" s="103">
        <v>82.7</v>
      </c>
      <c r="N93" s="103">
        <v>743.2</v>
      </c>
      <c r="O93" s="103">
        <v>826</v>
      </c>
    </row>
  </sheetData>
  <mergeCells count="3">
    <mergeCell ref="A1:C1"/>
    <mergeCell ref="G1:I1"/>
    <mergeCell ref="L1:N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AD904-8048-7047-AFED-4DAD68EAF7D8}">
  <dimension ref="A1:G80"/>
  <sheetViews>
    <sheetView workbookViewId="0">
      <selection activeCell="F1" sqref="F1"/>
    </sheetView>
  </sheetViews>
  <sheetFormatPr baseColWidth="10" defaultRowHeight="16"/>
  <cols>
    <col min="3" max="3" width="33" bestFit="1" customWidth="1"/>
    <col min="4" max="4" width="17.1640625" style="15" bestFit="1" customWidth="1"/>
    <col min="5" max="5" width="17.1640625" style="15" customWidth="1"/>
    <col min="6" max="6" width="16.33203125" style="15" bestFit="1" customWidth="1"/>
    <col min="7" max="7" width="16.33203125" style="15" customWidth="1"/>
  </cols>
  <sheetData>
    <row r="1" spans="1:7">
      <c r="A1" s="98" t="s">
        <v>715</v>
      </c>
      <c r="B1" s="98" t="s">
        <v>716</v>
      </c>
      <c r="C1" s="98" t="s">
        <v>717</v>
      </c>
      <c r="D1" s="99" t="s">
        <v>756</v>
      </c>
      <c r="E1" s="99" t="s">
        <v>757</v>
      </c>
      <c r="F1" s="99" t="s">
        <v>760</v>
      </c>
      <c r="G1" s="99" t="s">
        <v>758</v>
      </c>
    </row>
    <row r="2" spans="1:7">
      <c r="A2" s="15" t="s">
        <v>165</v>
      </c>
      <c r="B2" s="15" t="s">
        <v>144</v>
      </c>
      <c r="C2" s="15" t="s">
        <v>148</v>
      </c>
      <c r="D2" s="105">
        <v>23.8</v>
      </c>
      <c r="E2" s="105">
        <v>31.6</v>
      </c>
      <c r="F2" s="105">
        <v>34</v>
      </c>
      <c r="G2" s="105">
        <v>7.9</v>
      </c>
    </row>
    <row r="3" spans="1:7">
      <c r="A3" s="15" t="s">
        <v>166</v>
      </c>
      <c r="B3" s="15" t="s">
        <v>144</v>
      </c>
      <c r="C3" s="15" t="s">
        <v>149</v>
      </c>
      <c r="D3" s="105">
        <v>28.2</v>
      </c>
      <c r="E3" s="105">
        <v>26.6</v>
      </c>
      <c r="F3" s="105">
        <v>31.8</v>
      </c>
      <c r="G3" s="105">
        <v>7.3</v>
      </c>
    </row>
    <row r="4" spans="1:7">
      <c r="A4" s="15" t="s">
        <v>167</v>
      </c>
      <c r="B4" s="15" t="s">
        <v>144</v>
      </c>
      <c r="C4" s="15" t="s">
        <v>150</v>
      </c>
      <c r="D4" s="105">
        <v>40.9</v>
      </c>
      <c r="E4" s="105">
        <v>27.5</v>
      </c>
      <c r="F4" s="105">
        <v>40.4</v>
      </c>
      <c r="G4" s="105">
        <v>8.9</v>
      </c>
    </row>
    <row r="5" spans="1:7">
      <c r="A5" s="15" t="s">
        <v>168</v>
      </c>
      <c r="B5" s="15" t="s">
        <v>144</v>
      </c>
      <c r="C5" s="15" t="s">
        <v>151</v>
      </c>
      <c r="D5" s="105">
        <v>31.5</v>
      </c>
      <c r="E5" s="105">
        <v>26.6</v>
      </c>
      <c r="F5" s="105">
        <v>26.6</v>
      </c>
      <c r="G5" s="105">
        <v>6.6</v>
      </c>
    </row>
    <row r="6" spans="1:7">
      <c r="A6" s="15" t="s">
        <v>169</v>
      </c>
      <c r="B6" s="15" t="s">
        <v>144</v>
      </c>
      <c r="C6" s="15" t="s">
        <v>152</v>
      </c>
      <c r="D6" s="105">
        <v>24.3</v>
      </c>
      <c r="E6" s="105">
        <v>33.4</v>
      </c>
      <c r="F6" s="105">
        <v>29.9</v>
      </c>
      <c r="G6" s="105">
        <v>12</v>
      </c>
    </row>
    <row r="7" spans="1:7">
      <c r="A7" s="15" t="s">
        <v>170</v>
      </c>
      <c r="B7" s="15" t="s">
        <v>144</v>
      </c>
      <c r="C7" s="15" t="s">
        <v>153</v>
      </c>
      <c r="D7" s="105">
        <v>25.2</v>
      </c>
      <c r="E7" s="105">
        <v>34.9</v>
      </c>
      <c r="F7" s="105">
        <v>39.6</v>
      </c>
      <c r="G7" s="105">
        <v>8.5</v>
      </c>
    </row>
    <row r="8" spans="1:7">
      <c r="A8" s="15" t="s">
        <v>171</v>
      </c>
      <c r="B8" s="15" t="s">
        <v>144</v>
      </c>
      <c r="C8" s="15" t="s">
        <v>154</v>
      </c>
      <c r="D8" s="105">
        <v>26.6</v>
      </c>
      <c r="E8" s="105">
        <v>32.799999999999997</v>
      </c>
      <c r="F8" s="105">
        <v>33.700000000000003</v>
      </c>
      <c r="G8" s="105">
        <v>8.3000000000000007</v>
      </c>
    </row>
    <row r="9" spans="1:7">
      <c r="A9" s="15" t="s">
        <v>172</v>
      </c>
      <c r="B9" s="15" t="s">
        <v>144</v>
      </c>
      <c r="C9" s="15" t="s">
        <v>155</v>
      </c>
      <c r="D9" s="105">
        <v>31</v>
      </c>
      <c r="E9" s="105">
        <v>27</v>
      </c>
      <c r="F9" s="105">
        <v>26.2</v>
      </c>
      <c r="G9" s="105">
        <v>6.3</v>
      </c>
    </row>
    <row r="10" spans="1:7">
      <c r="A10" s="15" t="s">
        <v>173</v>
      </c>
      <c r="B10" s="15" t="s">
        <v>144</v>
      </c>
      <c r="C10" s="15" t="s">
        <v>156</v>
      </c>
      <c r="D10" s="105">
        <v>19.7</v>
      </c>
      <c r="E10" s="105">
        <v>32.6</v>
      </c>
      <c r="F10" s="105">
        <v>24.8</v>
      </c>
      <c r="G10" s="105">
        <v>10.4</v>
      </c>
    </row>
    <row r="11" spans="1:7">
      <c r="A11" s="15" t="s">
        <v>174</v>
      </c>
      <c r="B11" s="15" t="s">
        <v>144</v>
      </c>
      <c r="C11" s="15" t="s">
        <v>157</v>
      </c>
      <c r="D11" s="105">
        <v>20</v>
      </c>
      <c r="E11" s="105">
        <v>37</v>
      </c>
      <c r="F11" s="105">
        <v>27.6</v>
      </c>
      <c r="G11" s="105">
        <v>11.4</v>
      </c>
    </row>
    <row r="12" spans="1:7">
      <c r="A12" s="15" t="s">
        <v>175</v>
      </c>
      <c r="B12" s="15" t="s">
        <v>144</v>
      </c>
      <c r="C12" s="15" t="s">
        <v>158</v>
      </c>
      <c r="D12" s="105">
        <v>19.899999999999999</v>
      </c>
      <c r="E12" s="105">
        <v>34</v>
      </c>
      <c r="F12" s="105">
        <v>27.8</v>
      </c>
      <c r="G12" s="105">
        <v>11.8</v>
      </c>
    </row>
    <row r="13" spans="1:7">
      <c r="A13" s="15" t="s">
        <v>176</v>
      </c>
      <c r="B13" s="15" t="s">
        <v>144</v>
      </c>
      <c r="C13" s="15" t="s">
        <v>159</v>
      </c>
      <c r="D13" s="105">
        <v>19.2</v>
      </c>
      <c r="E13" s="105">
        <v>32.9</v>
      </c>
      <c r="F13" s="105">
        <v>23.8</v>
      </c>
      <c r="G13" s="105">
        <v>11.3</v>
      </c>
    </row>
    <row r="14" spans="1:7">
      <c r="A14" s="15" t="s">
        <v>177</v>
      </c>
      <c r="B14" s="15" t="s">
        <v>144</v>
      </c>
      <c r="C14" s="15" t="s">
        <v>160</v>
      </c>
      <c r="D14" s="105">
        <v>38.1</v>
      </c>
      <c r="E14" s="105">
        <v>22.7</v>
      </c>
      <c r="F14" s="105">
        <v>28.5</v>
      </c>
      <c r="G14" s="105">
        <v>3.7</v>
      </c>
    </row>
    <row r="15" spans="1:7">
      <c r="A15" s="15" t="s">
        <v>178</v>
      </c>
      <c r="B15" s="15" t="s">
        <v>144</v>
      </c>
      <c r="C15" s="15" t="s">
        <v>161</v>
      </c>
      <c r="D15" s="105">
        <v>24.7</v>
      </c>
      <c r="E15" s="105">
        <v>35</v>
      </c>
      <c r="F15" s="105">
        <v>22</v>
      </c>
      <c r="G15" s="105">
        <v>6.3</v>
      </c>
    </row>
    <row r="16" spans="1:7">
      <c r="A16" s="15" t="s">
        <v>179</v>
      </c>
      <c r="B16" s="15" t="s">
        <v>144</v>
      </c>
      <c r="C16" s="15" t="s">
        <v>162</v>
      </c>
      <c r="D16" s="105">
        <v>24.2</v>
      </c>
      <c r="E16" s="105">
        <v>32.1</v>
      </c>
      <c r="F16" s="105">
        <v>24.2</v>
      </c>
      <c r="G16" s="105">
        <v>9.4</v>
      </c>
    </row>
    <row r="17" spans="1:7">
      <c r="A17" s="15" t="s">
        <v>180</v>
      </c>
      <c r="B17" s="15" t="s">
        <v>144</v>
      </c>
      <c r="C17" s="15" t="s">
        <v>163</v>
      </c>
      <c r="D17" s="105">
        <v>40.299999999999997</v>
      </c>
      <c r="E17" s="105">
        <v>20.9</v>
      </c>
      <c r="F17" s="105">
        <v>25.9</v>
      </c>
      <c r="G17" s="105">
        <v>3.3</v>
      </c>
    </row>
    <row r="18" spans="1:7">
      <c r="A18" t="s">
        <v>439</v>
      </c>
      <c r="B18" s="15" t="s">
        <v>718</v>
      </c>
      <c r="C18" s="15" t="s">
        <v>461</v>
      </c>
      <c r="D18" s="105">
        <v>33.5</v>
      </c>
      <c r="E18" s="105">
        <v>39.4</v>
      </c>
      <c r="F18" s="105">
        <v>53.9</v>
      </c>
      <c r="G18" s="105">
        <v>12.7</v>
      </c>
    </row>
    <row r="19" spans="1:7">
      <c r="A19" t="s">
        <v>440</v>
      </c>
      <c r="B19" s="15" t="s">
        <v>718</v>
      </c>
      <c r="C19" s="15" t="s">
        <v>462</v>
      </c>
      <c r="D19" s="105">
        <v>24</v>
      </c>
      <c r="E19" s="105">
        <v>39.9</v>
      </c>
      <c r="F19" s="105">
        <v>30.9</v>
      </c>
      <c r="G19" s="105">
        <v>19.5</v>
      </c>
    </row>
    <row r="20" spans="1:7">
      <c r="A20" t="s">
        <v>441</v>
      </c>
      <c r="B20" s="15" t="s">
        <v>718</v>
      </c>
      <c r="C20" s="15" t="s">
        <v>463</v>
      </c>
      <c r="D20" s="105">
        <v>32.700000000000003</v>
      </c>
      <c r="E20" s="105">
        <v>36.6</v>
      </c>
      <c r="F20" s="105">
        <v>30</v>
      </c>
      <c r="G20" s="105">
        <v>20.7</v>
      </c>
    </row>
    <row r="21" spans="1:7">
      <c r="A21" t="s">
        <v>442</v>
      </c>
      <c r="B21" s="15" t="s">
        <v>718</v>
      </c>
      <c r="C21" s="15" t="s">
        <v>464</v>
      </c>
      <c r="D21" s="105">
        <v>23.3</v>
      </c>
      <c r="E21" s="105">
        <v>37.5</v>
      </c>
      <c r="F21" s="105">
        <v>33.299999999999997</v>
      </c>
      <c r="G21" s="105">
        <v>18.3</v>
      </c>
    </row>
    <row r="22" spans="1:7">
      <c r="A22" t="s">
        <v>443</v>
      </c>
      <c r="B22" s="15" t="s">
        <v>718</v>
      </c>
      <c r="C22" s="15" t="s">
        <v>465</v>
      </c>
      <c r="D22" s="105">
        <v>36.299999999999997</v>
      </c>
      <c r="E22" s="105">
        <v>31.8</v>
      </c>
      <c r="F22" s="105">
        <v>23</v>
      </c>
      <c r="G22" s="105">
        <v>24.5</v>
      </c>
    </row>
    <row r="23" spans="1:7">
      <c r="A23" t="s">
        <v>444</v>
      </c>
      <c r="B23" s="15" t="s">
        <v>718</v>
      </c>
      <c r="C23" s="15" t="s">
        <v>466</v>
      </c>
      <c r="D23" s="105">
        <v>26.5</v>
      </c>
      <c r="E23" s="105">
        <v>44.6</v>
      </c>
      <c r="F23" s="105">
        <v>27.5</v>
      </c>
      <c r="G23" s="105">
        <v>23.4</v>
      </c>
    </row>
    <row r="24" spans="1:7">
      <c r="A24" t="s">
        <v>445</v>
      </c>
      <c r="B24" s="15" t="s">
        <v>718</v>
      </c>
      <c r="C24" s="15" t="s">
        <v>467</v>
      </c>
      <c r="D24" s="105">
        <v>29.6</v>
      </c>
      <c r="E24" s="105">
        <v>38.700000000000003</v>
      </c>
      <c r="F24" s="105">
        <v>29.6</v>
      </c>
      <c r="G24" s="105">
        <v>23.9</v>
      </c>
    </row>
    <row r="25" spans="1:7">
      <c r="A25" t="s">
        <v>446</v>
      </c>
      <c r="B25" s="15" t="s">
        <v>718</v>
      </c>
      <c r="C25" s="15" t="s">
        <v>468</v>
      </c>
      <c r="D25" s="105">
        <v>26.2</v>
      </c>
      <c r="E25" s="105">
        <v>40</v>
      </c>
      <c r="F25" s="105">
        <v>23.8</v>
      </c>
      <c r="G25" s="105">
        <v>29.4</v>
      </c>
    </row>
    <row r="26" spans="1:7">
      <c r="A26" t="s">
        <v>447</v>
      </c>
      <c r="B26" s="15" t="s">
        <v>718</v>
      </c>
      <c r="C26" s="15" t="s">
        <v>469</v>
      </c>
      <c r="D26" s="105">
        <v>29.3</v>
      </c>
      <c r="E26" s="105">
        <v>34.200000000000003</v>
      </c>
      <c r="F26" s="105">
        <v>32.4</v>
      </c>
      <c r="G26" s="105">
        <v>17.3</v>
      </c>
    </row>
    <row r="27" spans="1:7">
      <c r="A27" t="s">
        <v>448</v>
      </c>
      <c r="B27" s="15" t="s">
        <v>718</v>
      </c>
      <c r="C27" s="15" t="s">
        <v>470</v>
      </c>
      <c r="D27" s="105">
        <v>24.8</v>
      </c>
      <c r="E27" s="105">
        <v>45.1</v>
      </c>
      <c r="F27" s="105">
        <v>24.9</v>
      </c>
      <c r="G27" s="105">
        <v>25.5</v>
      </c>
    </row>
    <row r="28" spans="1:7">
      <c r="A28" t="s">
        <v>449</v>
      </c>
      <c r="B28" s="15" t="s">
        <v>718</v>
      </c>
      <c r="C28" s="15" t="s">
        <v>471</v>
      </c>
      <c r="D28" s="105">
        <v>28.9</v>
      </c>
      <c r="E28" s="105">
        <v>33.9</v>
      </c>
      <c r="F28" s="105">
        <v>30.6</v>
      </c>
      <c r="G28" s="105">
        <v>21.5</v>
      </c>
    </row>
    <row r="29" spans="1:7">
      <c r="A29" t="s">
        <v>450</v>
      </c>
      <c r="B29" s="15" t="s">
        <v>718</v>
      </c>
      <c r="C29" s="15" t="s">
        <v>472</v>
      </c>
      <c r="D29" s="105">
        <v>36.5</v>
      </c>
      <c r="E29" s="105">
        <v>28.2</v>
      </c>
      <c r="F29" s="105">
        <v>33.200000000000003</v>
      </c>
      <c r="G29" s="105">
        <v>16.399999999999999</v>
      </c>
    </row>
    <row r="30" spans="1:7">
      <c r="A30" t="s">
        <v>451</v>
      </c>
      <c r="B30" s="15" t="s">
        <v>718</v>
      </c>
      <c r="C30" s="15" t="s">
        <v>473</v>
      </c>
      <c r="D30" s="105">
        <v>35.6</v>
      </c>
      <c r="E30" s="105">
        <v>29.3</v>
      </c>
      <c r="F30" s="105">
        <v>33.9</v>
      </c>
      <c r="G30" s="105">
        <v>13.9</v>
      </c>
    </row>
    <row r="31" spans="1:7">
      <c r="A31" t="s">
        <v>452</v>
      </c>
      <c r="B31" s="15" t="s">
        <v>718</v>
      </c>
      <c r="C31" s="15" t="s">
        <v>474</v>
      </c>
      <c r="D31" s="105">
        <v>27.2</v>
      </c>
      <c r="E31" s="105">
        <v>39.1</v>
      </c>
      <c r="F31" s="105">
        <v>35.200000000000003</v>
      </c>
      <c r="G31" s="105">
        <v>17.8</v>
      </c>
    </row>
    <row r="32" spans="1:7">
      <c r="A32" t="s">
        <v>453</v>
      </c>
      <c r="B32" s="15" t="s">
        <v>718</v>
      </c>
      <c r="C32" s="15" t="s">
        <v>475</v>
      </c>
      <c r="D32" s="105">
        <v>33.1</v>
      </c>
      <c r="E32" s="105">
        <v>25</v>
      </c>
      <c r="F32" s="105">
        <v>30.5</v>
      </c>
      <c r="G32" s="105">
        <v>16.399999999999999</v>
      </c>
    </row>
    <row r="33" spans="1:7">
      <c r="A33" t="s">
        <v>454</v>
      </c>
      <c r="B33" s="15" t="s">
        <v>718</v>
      </c>
      <c r="C33" s="15" t="s">
        <v>476</v>
      </c>
      <c r="D33" s="105">
        <v>36.6</v>
      </c>
      <c r="E33" s="105">
        <v>31.9</v>
      </c>
      <c r="F33" s="105">
        <v>29.4</v>
      </c>
      <c r="G33" s="105">
        <v>19.2</v>
      </c>
    </row>
    <row r="34" spans="1:7">
      <c r="A34" t="s">
        <v>455</v>
      </c>
      <c r="B34" s="15" t="s">
        <v>718</v>
      </c>
      <c r="C34" s="15" t="s">
        <v>477</v>
      </c>
      <c r="D34" s="105">
        <v>25.7</v>
      </c>
      <c r="E34" s="105">
        <v>40.1</v>
      </c>
      <c r="F34" s="105">
        <v>33.299999999999997</v>
      </c>
      <c r="G34" s="105">
        <v>23.2</v>
      </c>
    </row>
    <row r="35" spans="1:7">
      <c r="A35" t="s">
        <v>456</v>
      </c>
      <c r="B35" s="15" t="s">
        <v>718</v>
      </c>
      <c r="C35" s="15" t="s">
        <v>478</v>
      </c>
      <c r="D35" s="105">
        <v>37.4</v>
      </c>
      <c r="E35" s="105">
        <v>28.6</v>
      </c>
      <c r="F35" s="105">
        <v>38.799999999999997</v>
      </c>
      <c r="G35" s="105">
        <v>14.4</v>
      </c>
    </row>
    <row r="36" spans="1:7">
      <c r="A36" t="s">
        <v>457</v>
      </c>
      <c r="B36" s="15" t="s">
        <v>718</v>
      </c>
      <c r="C36" s="15" t="s">
        <v>479</v>
      </c>
      <c r="D36" s="105">
        <v>22.1</v>
      </c>
      <c r="E36" s="105">
        <v>35.5</v>
      </c>
      <c r="F36" s="105">
        <v>28.3</v>
      </c>
      <c r="G36" s="105">
        <v>21.2</v>
      </c>
    </row>
    <row r="37" spans="1:7">
      <c r="A37" t="s">
        <v>458</v>
      </c>
      <c r="B37" s="15" t="s">
        <v>718</v>
      </c>
      <c r="C37" s="15" t="s">
        <v>480</v>
      </c>
      <c r="D37" s="105">
        <v>33.1</v>
      </c>
      <c r="E37" s="105">
        <v>31.7</v>
      </c>
      <c r="F37" s="105">
        <v>40.1</v>
      </c>
      <c r="G37" s="105">
        <v>14.9</v>
      </c>
    </row>
    <row r="38" spans="1:7">
      <c r="A38" t="s">
        <v>459</v>
      </c>
      <c r="B38" s="15" t="s">
        <v>718</v>
      </c>
      <c r="C38" s="15" t="s">
        <v>481</v>
      </c>
      <c r="D38" s="105">
        <v>27.3</v>
      </c>
      <c r="E38" s="105">
        <v>40.5</v>
      </c>
      <c r="F38" s="105">
        <v>38.299999999999997</v>
      </c>
      <c r="G38" s="105">
        <v>18.100000000000001</v>
      </c>
    </row>
    <row r="39" spans="1:7">
      <c r="A39" t="s">
        <v>460</v>
      </c>
      <c r="B39" s="15" t="s">
        <v>718</v>
      </c>
      <c r="C39" s="15" t="s">
        <v>482</v>
      </c>
      <c r="D39" s="105">
        <v>26.9</v>
      </c>
      <c r="E39" s="105">
        <v>40.4</v>
      </c>
      <c r="F39" s="105">
        <v>39.799999999999997</v>
      </c>
      <c r="G39" s="105">
        <v>21.2</v>
      </c>
    </row>
    <row r="40" spans="1:7">
      <c r="A40" s="15" t="s">
        <v>80</v>
      </c>
      <c r="B40" s="15" t="s">
        <v>719</v>
      </c>
      <c r="C40" s="15" t="s">
        <v>17</v>
      </c>
      <c r="D40" s="105">
        <v>13.7</v>
      </c>
      <c r="E40" s="105">
        <v>47.6</v>
      </c>
      <c r="F40" s="105">
        <v>19</v>
      </c>
      <c r="G40" s="105">
        <v>37</v>
      </c>
    </row>
    <row r="41" spans="1:7">
      <c r="A41" s="15" t="s">
        <v>81</v>
      </c>
      <c r="B41" s="15" t="s">
        <v>719</v>
      </c>
      <c r="C41" s="15" t="s">
        <v>720</v>
      </c>
      <c r="D41" s="106" t="s">
        <v>759</v>
      </c>
      <c r="E41" s="106">
        <v>47.1</v>
      </c>
      <c r="F41" s="105">
        <v>18.5</v>
      </c>
      <c r="G41" s="105">
        <v>39.200000000000003</v>
      </c>
    </row>
    <row r="42" spans="1:7">
      <c r="A42" s="16" t="s">
        <v>82</v>
      </c>
      <c r="B42" s="15" t="s">
        <v>719</v>
      </c>
      <c r="C42" s="15" t="s">
        <v>19</v>
      </c>
      <c r="D42" s="105">
        <v>12.4</v>
      </c>
      <c r="E42" s="105">
        <v>59.5</v>
      </c>
      <c r="F42" s="105">
        <v>21</v>
      </c>
      <c r="G42" s="105">
        <v>30.3</v>
      </c>
    </row>
    <row r="43" spans="1:7">
      <c r="A43" s="15" t="s">
        <v>83</v>
      </c>
      <c r="B43" s="15" t="s">
        <v>719</v>
      </c>
      <c r="C43" s="15" t="s">
        <v>20</v>
      </c>
      <c r="D43" s="105">
        <v>14.6</v>
      </c>
      <c r="E43" s="105">
        <v>49.5</v>
      </c>
      <c r="F43" s="105">
        <v>21.7</v>
      </c>
      <c r="G43" s="105">
        <v>33</v>
      </c>
    </row>
    <row r="44" spans="1:7">
      <c r="A44" s="15" t="s">
        <v>84</v>
      </c>
      <c r="B44" s="15" t="s">
        <v>719</v>
      </c>
      <c r="C44" s="15" t="s">
        <v>721</v>
      </c>
      <c r="D44" s="105">
        <v>17.600000000000001</v>
      </c>
      <c r="E44" s="105">
        <v>37.5</v>
      </c>
      <c r="F44" s="105">
        <v>16.7</v>
      </c>
      <c r="G44" s="105">
        <v>31.2</v>
      </c>
    </row>
    <row r="45" spans="1:7">
      <c r="A45" s="15" t="s">
        <v>85</v>
      </c>
      <c r="B45" s="15" t="s">
        <v>719</v>
      </c>
      <c r="C45" s="15" t="s">
        <v>722</v>
      </c>
      <c r="D45" s="105">
        <v>10.7</v>
      </c>
      <c r="E45" s="105">
        <v>47.4</v>
      </c>
      <c r="F45" s="105">
        <v>22.7</v>
      </c>
      <c r="G45" s="105">
        <v>25.4</v>
      </c>
    </row>
    <row r="46" spans="1:7">
      <c r="A46" s="15" t="s">
        <v>86</v>
      </c>
      <c r="B46" s="15" t="s">
        <v>719</v>
      </c>
      <c r="C46" s="15" t="s">
        <v>24</v>
      </c>
      <c r="D46" s="105">
        <v>14.8</v>
      </c>
      <c r="E46" s="105">
        <v>43.3</v>
      </c>
      <c r="F46" s="105">
        <v>18.600000000000001</v>
      </c>
      <c r="G46" s="105">
        <v>34.6</v>
      </c>
    </row>
    <row r="47" spans="1:7">
      <c r="A47" s="15" t="s">
        <v>87</v>
      </c>
      <c r="B47" s="15" t="s">
        <v>719</v>
      </c>
      <c r="C47" s="15" t="s">
        <v>25</v>
      </c>
      <c r="D47" s="105">
        <v>14.6</v>
      </c>
      <c r="E47" s="105">
        <v>44.5</v>
      </c>
      <c r="F47" s="105">
        <v>21.2</v>
      </c>
      <c r="G47" s="105">
        <v>29.4</v>
      </c>
    </row>
    <row r="48" spans="1:7">
      <c r="A48" s="15" t="s">
        <v>88</v>
      </c>
      <c r="B48" s="15" t="s">
        <v>719</v>
      </c>
      <c r="C48" s="15" t="s">
        <v>26</v>
      </c>
      <c r="D48" s="105">
        <v>14.5</v>
      </c>
      <c r="E48" s="105">
        <v>44.3</v>
      </c>
      <c r="F48" s="105">
        <v>22.7</v>
      </c>
      <c r="G48" s="105">
        <v>30.4</v>
      </c>
    </row>
    <row r="49" spans="1:7">
      <c r="A49" s="15" t="s">
        <v>89</v>
      </c>
      <c r="B49" s="15" t="s">
        <v>719</v>
      </c>
      <c r="C49" s="15" t="s">
        <v>27</v>
      </c>
      <c r="D49" s="105">
        <v>14.8</v>
      </c>
      <c r="E49" s="105">
        <v>43.6</v>
      </c>
      <c r="F49" s="105">
        <v>22</v>
      </c>
      <c r="G49" s="105">
        <v>33.5</v>
      </c>
    </row>
    <row r="50" spans="1:7">
      <c r="A50" s="15" t="s">
        <v>90</v>
      </c>
      <c r="B50" s="15" t="s">
        <v>719</v>
      </c>
      <c r="C50" s="15" t="s">
        <v>28</v>
      </c>
      <c r="D50" s="105">
        <v>12.6</v>
      </c>
      <c r="E50" s="105">
        <v>46.2</v>
      </c>
      <c r="F50" s="105">
        <v>23.2</v>
      </c>
      <c r="G50" s="105">
        <v>28.8</v>
      </c>
    </row>
    <row r="51" spans="1:7">
      <c r="A51" s="15" t="s">
        <v>91</v>
      </c>
      <c r="B51" s="15" t="s">
        <v>719</v>
      </c>
      <c r="C51" s="15" t="s">
        <v>29</v>
      </c>
      <c r="D51" s="105">
        <v>12</v>
      </c>
      <c r="E51" s="105">
        <v>47.2</v>
      </c>
      <c r="F51" s="105">
        <v>22.5</v>
      </c>
      <c r="G51" s="105">
        <v>33.1</v>
      </c>
    </row>
    <row r="52" spans="1:7">
      <c r="A52" s="15" t="s">
        <v>92</v>
      </c>
      <c r="B52" s="15" t="s">
        <v>719</v>
      </c>
      <c r="C52" s="15" t="s">
        <v>30</v>
      </c>
      <c r="D52" s="105">
        <v>16.5</v>
      </c>
      <c r="E52" s="105">
        <v>42</v>
      </c>
      <c r="F52" s="105">
        <v>26.7</v>
      </c>
      <c r="G52" s="105">
        <v>27.8</v>
      </c>
    </row>
    <row r="53" spans="1:7">
      <c r="A53" s="15" t="s">
        <v>93</v>
      </c>
      <c r="B53" s="15" t="s">
        <v>719</v>
      </c>
      <c r="C53" s="15" t="s">
        <v>31</v>
      </c>
      <c r="D53" s="105">
        <v>11.4</v>
      </c>
      <c r="E53" s="105">
        <v>47.3</v>
      </c>
      <c r="F53" s="105">
        <v>19.5</v>
      </c>
      <c r="G53" s="105">
        <v>33.1</v>
      </c>
    </row>
    <row r="54" spans="1:7">
      <c r="A54" s="15" t="s">
        <v>94</v>
      </c>
      <c r="B54" s="15" t="s">
        <v>719</v>
      </c>
      <c r="C54" s="15" t="s">
        <v>32</v>
      </c>
      <c r="D54" s="105">
        <v>9.9</v>
      </c>
      <c r="E54" s="105">
        <v>63.5</v>
      </c>
      <c r="F54" s="105">
        <v>20.9</v>
      </c>
      <c r="G54" s="105">
        <v>37.299999999999997</v>
      </c>
    </row>
    <row r="55" spans="1:7">
      <c r="A55" s="15" t="s">
        <v>95</v>
      </c>
      <c r="B55" s="15" t="s">
        <v>719</v>
      </c>
      <c r="C55" s="15" t="s">
        <v>33</v>
      </c>
      <c r="D55" s="105">
        <v>8.6999999999999993</v>
      </c>
      <c r="E55" s="105">
        <v>60.9</v>
      </c>
      <c r="F55" s="105">
        <v>16.100000000000001</v>
      </c>
      <c r="G55" s="105">
        <v>46</v>
      </c>
    </row>
    <row r="56" spans="1:7">
      <c r="A56" s="15" t="s">
        <v>96</v>
      </c>
      <c r="B56" s="15" t="s">
        <v>719</v>
      </c>
      <c r="C56" s="15" t="s">
        <v>34</v>
      </c>
      <c r="D56" s="105">
        <v>9.1999999999999993</v>
      </c>
      <c r="E56" s="105">
        <v>64.2</v>
      </c>
      <c r="F56" s="105">
        <v>14.3</v>
      </c>
      <c r="G56" s="105">
        <v>49.7</v>
      </c>
    </row>
    <row r="57" spans="1:7">
      <c r="A57" s="15" t="s">
        <v>97</v>
      </c>
      <c r="B57" s="15" t="s">
        <v>719</v>
      </c>
      <c r="C57" s="15" t="s">
        <v>35</v>
      </c>
      <c r="D57" s="105">
        <v>8.1999999999999993</v>
      </c>
      <c r="E57" s="105">
        <v>59.1</v>
      </c>
      <c r="F57" s="105">
        <v>17.100000000000001</v>
      </c>
      <c r="G57" s="105">
        <v>38</v>
      </c>
    </row>
    <row r="58" spans="1:7">
      <c r="A58" s="15" t="s">
        <v>98</v>
      </c>
      <c r="B58" s="15" t="s">
        <v>719</v>
      </c>
      <c r="C58" s="15" t="s">
        <v>36</v>
      </c>
      <c r="D58" s="105">
        <v>11.2</v>
      </c>
      <c r="E58" s="105">
        <v>58.2</v>
      </c>
      <c r="F58" s="105">
        <v>15.6</v>
      </c>
      <c r="G58" s="105">
        <v>44.1</v>
      </c>
    </row>
    <row r="59" spans="1:7">
      <c r="A59" s="15" t="s">
        <v>99</v>
      </c>
      <c r="B59" s="15" t="s">
        <v>719</v>
      </c>
      <c r="C59" s="15" t="s">
        <v>37</v>
      </c>
      <c r="D59" s="105">
        <v>7.8</v>
      </c>
      <c r="E59" s="105">
        <v>61.3</v>
      </c>
      <c r="F59" s="105">
        <v>14.1</v>
      </c>
      <c r="G59" s="105">
        <v>49</v>
      </c>
    </row>
    <row r="60" spans="1:7">
      <c r="A60" s="15" t="s">
        <v>100</v>
      </c>
      <c r="B60" s="15" t="s">
        <v>719</v>
      </c>
      <c r="C60" s="15" t="s">
        <v>38</v>
      </c>
      <c r="D60" s="105">
        <v>16.399999999999999</v>
      </c>
      <c r="E60" s="105">
        <v>54</v>
      </c>
      <c r="F60" s="105">
        <v>16.2</v>
      </c>
      <c r="G60" s="105">
        <v>49.1</v>
      </c>
    </row>
    <row r="61" spans="1:7">
      <c r="A61" s="15" t="s">
        <v>240</v>
      </c>
      <c r="B61" s="15" t="s">
        <v>723</v>
      </c>
      <c r="C61" s="15" t="s">
        <v>248</v>
      </c>
      <c r="D61" s="105">
        <v>49.8</v>
      </c>
      <c r="E61" s="105">
        <v>25.5</v>
      </c>
      <c r="F61" s="105">
        <v>51.5</v>
      </c>
      <c r="G61" s="105">
        <v>7.6</v>
      </c>
    </row>
    <row r="62" spans="1:7">
      <c r="A62" s="15" t="s">
        <v>241</v>
      </c>
      <c r="B62" s="15" t="s">
        <v>723</v>
      </c>
      <c r="C62" s="15" t="s">
        <v>249</v>
      </c>
      <c r="D62" s="105">
        <v>38.5</v>
      </c>
      <c r="E62" s="105">
        <v>31.4</v>
      </c>
      <c r="F62" s="105">
        <v>39.5</v>
      </c>
      <c r="G62" s="105">
        <v>10.7</v>
      </c>
    </row>
    <row r="63" spans="1:7">
      <c r="A63" s="15" t="s">
        <v>242</v>
      </c>
      <c r="B63" s="15" t="s">
        <v>723</v>
      </c>
      <c r="C63" s="15" t="s">
        <v>250</v>
      </c>
      <c r="D63" s="105">
        <v>34.700000000000003</v>
      </c>
      <c r="E63" s="105">
        <v>34.799999999999997</v>
      </c>
      <c r="F63" s="105">
        <v>33.6</v>
      </c>
      <c r="G63" s="105">
        <v>12.6</v>
      </c>
    </row>
    <row r="64" spans="1:7">
      <c r="A64" s="15" t="s">
        <v>243</v>
      </c>
      <c r="B64" s="15" t="s">
        <v>723</v>
      </c>
      <c r="C64" s="15" t="s">
        <v>251</v>
      </c>
      <c r="D64" s="105">
        <v>45.7</v>
      </c>
      <c r="E64" s="105">
        <v>27</v>
      </c>
      <c r="F64" s="105">
        <v>44</v>
      </c>
      <c r="G64" s="105">
        <v>9.6</v>
      </c>
    </row>
    <row r="65" spans="1:7">
      <c r="A65" s="15" t="s">
        <v>244</v>
      </c>
      <c r="B65" s="15" t="s">
        <v>723</v>
      </c>
      <c r="C65" s="15" t="s">
        <v>252</v>
      </c>
      <c r="D65" s="105">
        <v>41.7</v>
      </c>
      <c r="E65" s="105">
        <v>29</v>
      </c>
      <c r="F65" s="105">
        <v>40.299999999999997</v>
      </c>
      <c r="G65" s="105">
        <v>10.6</v>
      </c>
    </row>
    <row r="66" spans="1:7">
      <c r="A66" s="15" t="s">
        <v>245</v>
      </c>
      <c r="B66" s="15" t="s">
        <v>723</v>
      </c>
      <c r="C66" s="15" t="s">
        <v>253</v>
      </c>
      <c r="D66" s="105">
        <v>37.200000000000003</v>
      </c>
      <c r="E66" s="105">
        <v>36.799999999999997</v>
      </c>
      <c r="F66" s="105">
        <v>32.5</v>
      </c>
      <c r="G66" s="105">
        <v>13.1</v>
      </c>
    </row>
    <row r="67" spans="1:7">
      <c r="A67" s="15" t="s">
        <v>246</v>
      </c>
      <c r="B67" s="15" t="s">
        <v>723</v>
      </c>
      <c r="C67" s="15" t="s">
        <v>254</v>
      </c>
      <c r="D67" s="105">
        <v>39.299999999999997</v>
      </c>
      <c r="E67" s="105">
        <v>34.200000000000003</v>
      </c>
      <c r="F67" s="105">
        <v>32.9</v>
      </c>
      <c r="G67" s="105">
        <v>11.6</v>
      </c>
    </row>
    <row r="68" spans="1:7">
      <c r="A68" s="15" t="s">
        <v>247</v>
      </c>
      <c r="B68" s="15" t="s">
        <v>723</v>
      </c>
      <c r="C68" s="15" t="s">
        <v>255</v>
      </c>
      <c r="D68" s="105">
        <v>42.1</v>
      </c>
      <c r="E68" s="105">
        <v>32.9</v>
      </c>
      <c r="F68" s="105">
        <v>37.6</v>
      </c>
      <c r="G68" s="105">
        <v>9.6999999999999993</v>
      </c>
    </row>
    <row r="69" spans="1:7">
      <c r="A69" s="15" t="s">
        <v>323</v>
      </c>
      <c r="B69" s="15" t="s">
        <v>324</v>
      </c>
      <c r="C69" s="15" t="s">
        <v>325</v>
      </c>
      <c r="D69" s="105">
        <v>45.1</v>
      </c>
      <c r="E69" s="105">
        <v>18.8</v>
      </c>
      <c r="F69" s="105">
        <v>33.700000000000003</v>
      </c>
      <c r="G69" s="105">
        <v>25</v>
      </c>
    </row>
    <row r="70" spans="1:7">
      <c r="A70" s="15" t="s">
        <v>326</v>
      </c>
      <c r="B70" s="15" t="s">
        <v>324</v>
      </c>
      <c r="C70" s="15" t="s">
        <v>327</v>
      </c>
      <c r="D70" s="105">
        <v>44.2</v>
      </c>
      <c r="E70" s="105">
        <v>23.8</v>
      </c>
      <c r="F70" s="105">
        <v>37.6</v>
      </c>
      <c r="G70" s="105">
        <v>21</v>
      </c>
    </row>
    <row r="71" spans="1:7">
      <c r="A71" s="15" t="s">
        <v>328</v>
      </c>
      <c r="B71" s="15" t="s">
        <v>324</v>
      </c>
      <c r="C71" s="15" t="s">
        <v>329</v>
      </c>
      <c r="D71" s="105">
        <v>37.4</v>
      </c>
      <c r="E71" s="105">
        <v>24.7</v>
      </c>
      <c r="F71" s="105">
        <v>36.299999999999997</v>
      </c>
      <c r="G71" s="105">
        <v>23.3</v>
      </c>
    </row>
    <row r="72" spans="1:7">
      <c r="A72" s="15" t="s">
        <v>330</v>
      </c>
      <c r="B72" s="15" t="s">
        <v>324</v>
      </c>
      <c r="C72" s="15" t="s">
        <v>331</v>
      </c>
      <c r="D72" s="105">
        <v>42.2</v>
      </c>
      <c r="E72" s="105">
        <v>17.5</v>
      </c>
      <c r="F72" s="105">
        <v>35.299999999999997</v>
      </c>
      <c r="G72" s="105">
        <v>22.5</v>
      </c>
    </row>
    <row r="73" spans="1:7">
      <c r="A73" s="15" t="s">
        <v>332</v>
      </c>
      <c r="B73" s="15" t="s">
        <v>324</v>
      </c>
      <c r="C73" s="15" t="s">
        <v>333</v>
      </c>
      <c r="D73" s="105">
        <v>36.700000000000003</v>
      </c>
      <c r="E73" s="105">
        <v>26.5</v>
      </c>
      <c r="F73" s="105">
        <v>35.1</v>
      </c>
      <c r="G73" s="105">
        <v>23.6</v>
      </c>
    </row>
    <row r="74" spans="1:7">
      <c r="A74" s="15" t="s">
        <v>334</v>
      </c>
      <c r="B74" s="15" t="s">
        <v>324</v>
      </c>
      <c r="C74" s="15" t="s">
        <v>335</v>
      </c>
      <c r="D74" s="105">
        <v>50.6</v>
      </c>
      <c r="E74" s="105">
        <v>15</v>
      </c>
      <c r="F74" s="105">
        <v>37.1</v>
      </c>
      <c r="G74" s="105">
        <v>22.1</v>
      </c>
    </row>
    <row r="75" spans="1:7">
      <c r="A75" s="15" t="s">
        <v>336</v>
      </c>
      <c r="B75" s="15" t="s">
        <v>324</v>
      </c>
      <c r="C75" s="15" t="s">
        <v>337</v>
      </c>
      <c r="D75" s="105">
        <v>55.6</v>
      </c>
      <c r="E75" s="105">
        <v>13.9</v>
      </c>
      <c r="F75" s="105">
        <v>57.5</v>
      </c>
      <c r="G75" s="105">
        <v>15.4</v>
      </c>
    </row>
    <row r="76" spans="1:7">
      <c r="A76" s="15" t="s">
        <v>338</v>
      </c>
      <c r="B76" s="15" t="s">
        <v>324</v>
      </c>
      <c r="C76" s="15" t="s">
        <v>339</v>
      </c>
      <c r="D76" s="105">
        <v>58.1</v>
      </c>
      <c r="E76" s="105">
        <v>10.6</v>
      </c>
      <c r="F76" s="105">
        <v>43.9</v>
      </c>
      <c r="G76" s="105">
        <v>17.600000000000001</v>
      </c>
    </row>
    <row r="77" spans="1:7">
      <c r="A77" s="15" t="s">
        <v>340</v>
      </c>
      <c r="B77" s="15" t="s">
        <v>324</v>
      </c>
      <c r="C77" s="15" t="s">
        <v>341</v>
      </c>
      <c r="D77" s="105">
        <v>52.7</v>
      </c>
      <c r="E77" s="105">
        <v>9.6</v>
      </c>
      <c r="F77" s="105">
        <v>42.7</v>
      </c>
      <c r="G77" s="105">
        <v>17.7</v>
      </c>
    </row>
    <row r="78" spans="1:7">
      <c r="A78" s="15" t="s">
        <v>342</v>
      </c>
      <c r="B78" s="15" t="s">
        <v>324</v>
      </c>
      <c r="C78" s="15" t="s">
        <v>343</v>
      </c>
      <c r="D78" s="105">
        <v>51.7</v>
      </c>
      <c r="E78" s="105">
        <v>15.5</v>
      </c>
      <c r="F78" s="105">
        <v>37.4</v>
      </c>
      <c r="G78" s="105">
        <v>22.9</v>
      </c>
    </row>
    <row r="79" spans="1:7">
      <c r="A79" s="15" t="s">
        <v>344</v>
      </c>
      <c r="B79" s="15" t="s">
        <v>324</v>
      </c>
      <c r="C79" s="15" t="s">
        <v>345</v>
      </c>
      <c r="D79" s="105">
        <v>55.4</v>
      </c>
      <c r="E79" s="105">
        <v>14.5</v>
      </c>
      <c r="F79" s="105">
        <v>46.5</v>
      </c>
      <c r="G79" s="105">
        <v>20.2</v>
      </c>
    </row>
    <row r="80" spans="1:7">
      <c r="A80" s="15" t="s">
        <v>346</v>
      </c>
      <c r="B80" s="15" t="s">
        <v>324</v>
      </c>
      <c r="C80" s="15" t="s">
        <v>347</v>
      </c>
      <c r="D80" s="105">
        <v>32.1</v>
      </c>
      <c r="E80" s="105">
        <v>24.8</v>
      </c>
      <c r="F80" s="105">
        <v>36</v>
      </c>
      <c r="G80" s="105">
        <v>27.7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831D-EF81-BA4D-8971-602F0ED8AA80}">
  <dimension ref="A1:L94"/>
  <sheetViews>
    <sheetView workbookViewId="0">
      <selection activeCell="F11" sqref="F11"/>
    </sheetView>
  </sheetViews>
  <sheetFormatPr baseColWidth="10" defaultRowHeight="16"/>
  <sheetData>
    <row r="1" spans="1:12">
      <c r="A1" s="158" t="s">
        <v>769</v>
      </c>
      <c r="B1" s="158"/>
      <c r="C1" s="158"/>
      <c r="D1" s="158"/>
      <c r="I1" s="158" t="s">
        <v>770</v>
      </c>
      <c r="J1" s="158"/>
      <c r="K1" s="158"/>
      <c r="L1" s="158"/>
    </row>
    <row r="2" spans="1:12">
      <c r="A2" s="78" t="s">
        <v>761</v>
      </c>
      <c r="I2" s="78" t="s">
        <v>761</v>
      </c>
    </row>
    <row r="4" spans="1:12">
      <c r="A4" s="78" t="s">
        <v>729</v>
      </c>
      <c r="B4" s="101">
        <v>43885.592499999999</v>
      </c>
      <c r="I4" s="78" t="s">
        <v>729</v>
      </c>
      <c r="J4" s="101">
        <v>43885.592499999999</v>
      </c>
    </row>
    <row r="5" spans="1:12">
      <c r="A5" s="78" t="s">
        <v>730</v>
      </c>
      <c r="B5" s="101">
        <v>43911.844663414347</v>
      </c>
      <c r="I5" s="78" t="s">
        <v>730</v>
      </c>
      <c r="J5" s="101">
        <v>43911.844663425931</v>
      </c>
    </row>
    <row r="6" spans="1:12">
      <c r="A6" s="78" t="s">
        <v>731</v>
      </c>
      <c r="B6" s="78" t="s">
        <v>732</v>
      </c>
      <c r="I6" s="78" t="s">
        <v>731</v>
      </c>
      <c r="J6" s="78" t="s">
        <v>732</v>
      </c>
    </row>
    <row r="8" spans="1:12">
      <c r="A8" s="78" t="s">
        <v>733</v>
      </c>
      <c r="B8" s="78" t="s">
        <v>762</v>
      </c>
      <c r="I8" s="78" t="s">
        <v>733</v>
      </c>
      <c r="J8" s="78" t="s">
        <v>762</v>
      </c>
    </row>
    <row r="9" spans="1:12">
      <c r="A9" s="78" t="s">
        <v>737</v>
      </c>
      <c r="B9" s="78" t="s">
        <v>135</v>
      </c>
      <c r="I9" s="78" t="s">
        <v>737</v>
      </c>
      <c r="J9" s="78" t="s">
        <v>135</v>
      </c>
    </row>
    <row r="10" spans="1:12">
      <c r="A10" s="78" t="s">
        <v>763</v>
      </c>
      <c r="B10" s="107" t="s">
        <v>143</v>
      </c>
      <c r="I10" s="78" t="s">
        <v>763</v>
      </c>
      <c r="J10" s="107" t="s">
        <v>742</v>
      </c>
    </row>
    <row r="11" spans="1:12">
      <c r="A11" s="78" t="s">
        <v>738</v>
      </c>
      <c r="B11" s="78" t="s">
        <v>764</v>
      </c>
      <c r="I11" s="78" t="s">
        <v>738</v>
      </c>
      <c r="J11" s="78" t="s">
        <v>764</v>
      </c>
    </row>
    <row r="13" spans="1:12">
      <c r="A13" s="102" t="s">
        <v>740</v>
      </c>
      <c r="B13" s="102" t="s">
        <v>13</v>
      </c>
      <c r="C13" s="102" t="s">
        <v>13</v>
      </c>
      <c r="D13" s="102" t="s">
        <v>13</v>
      </c>
      <c r="I13" s="102" t="s">
        <v>740</v>
      </c>
      <c r="J13" s="102" t="s">
        <v>13</v>
      </c>
      <c r="K13" s="102" t="s">
        <v>13</v>
      </c>
      <c r="L13" s="102" t="s">
        <v>13</v>
      </c>
    </row>
    <row r="14" spans="1:12">
      <c r="A14" s="102" t="s">
        <v>765</v>
      </c>
      <c r="B14" s="102" t="s">
        <v>766</v>
      </c>
      <c r="C14" s="102" t="s">
        <v>767</v>
      </c>
      <c r="D14" s="102" t="s">
        <v>768</v>
      </c>
      <c r="I14" s="102" t="s">
        <v>765</v>
      </c>
      <c r="J14" s="102" t="s">
        <v>766</v>
      </c>
      <c r="K14" s="102" t="s">
        <v>767</v>
      </c>
      <c r="L14" s="102" t="s">
        <v>768</v>
      </c>
    </row>
    <row r="15" spans="1:12">
      <c r="A15" s="102" t="s">
        <v>148</v>
      </c>
      <c r="B15" s="111">
        <v>31.6</v>
      </c>
      <c r="C15" s="111">
        <v>44.5</v>
      </c>
      <c r="D15" s="111">
        <v>23.8</v>
      </c>
      <c r="I15" s="102" t="s">
        <v>148</v>
      </c>
      <c r="J15" s="108">
        <v>7.9</v>
      </c>
      <c r="K15" s="108">
        <v>58.2</v>
      </c>
      <c r="L15" s="108">
        <v>34</v>
      </c>
    </row>
    <row r="16" spans="1:12">
      <c r="A16" s="102" t="s">
        <v>149</v>
      </c>
      <c r="B16" s="111">
        <v>26.6</v>
      </c>
      <c r="C16" s="111">
        <v>45.3</v>
      </c>
      <c r="D16" s="111">
        <v>28.2</v>
      </c>
      <c r="I16" s="102" t="s">
        <v>149</v>
      </c>
      <c r="J16" s="108">
        <v>7.3</v>
      </c>
      <c r="K16" s="108">
        <v>60.9</v>
      </c>
      <c r="L16" s="108">
        <v>31.8</v>
      </c>
    </row>
    <row r="17" spans="1:12">
      <c r="A17" s="102" t="s">
        <v>150</v>
      </c>
      <c r="B17" s="111">
        <v>27.5</v>
      </c>
      <c r="C17" s="111">
        <v>31.7</v>
      </c>
      <c r="D17" s="111">
        <v>40.9</v>
      </c>
      <c r="I17" s="102" t="s">
        <v>150</v>
      </c>
      <c r="J17" s="108">
        <v>8.9</v>
      </c>
      <c r="K17" s="108">
        <v>50.7</v>
      </c>
      <c r="L17" s="108">
        <v>40.4</v>
      </c>
    </row>
    <row r="18" spans="1:12">
      <c r="A18" s="102" t="s">
        <v>151</v>
      </c>
      <c r="B18" s="111">
        <v>26.6</v>
      </c>
      <c r="C18" s="111">
        <v>41.9</v>
      </c>
      <c r="D18" s="111">
        <v>31.5</v>
      </c>
      <c r="I18" s="102" t="s">
        <v>151</v>
      </c>
      <c r="J18" s="108">
        <v>6.6</v>
      </c>
      <c r="K18" s="108">
        <v>66.900000000000006</v>
      </c>
      <c r="L18" s="108">
        <v>26.6</v>
      </c>
    </row>
    <row r="19" spans="1:12">
      <c r="A19" s="102" t="s">
        <v>152</v>
      </c>
      <c r="B19" s="111">
        <v>33.4</v>
      </c>
      <c r="C19" s="111">
        <v>42.2</v>
      </c>
      <c r="D19" s="111">
        <v>24.3</v>
      </c>
      <c r="I19" s="102" t="s">
        <v>152</v>
      </c>
      <c r="J19" s="108">
        <v>12</v>
      </c>
      <c r="K19" s="108">
        <v>58</v>
      </c>
      <c r="L19" s="108">
        <v>29.9</v>
      </c>
    </row>
    <row r="20" spans="1:12">
      <c r="A20" s="102" t="s">
        <v>153</v>
      </c>
      <c r="B20" s="111">
        <v>34.9</v>
      </c>
      <c r="C20" s="111">
        <v>39.9</v>
      </c>
      <c r="D20" s="111">
        <v>25.2</v>
      </c>
      <c r="I20" s="102" t="s">
        <v>153</v>
      </c>
      <c r="J20" s="108">
        <v>8.5</v>
      </c>
      <c r="K20" s="108">
        <v>51.9</v>
      </c>
      <c r="L20" s="108">
        <v>39.6</v>
      </c>
    </row>
    <row r="21" spans="1:12">
      <c r="A21" s="102" t="s">
        <v>154</v>
      </c>
      <c r="B21" s="111">
        <v>32.799999999999997</v>
      </c>
      <c r="C21" s="111">
        <v>40.6</v>
      </c>
      <c r="D21" s="111">
        <v>26.6</v>
      </c>
      <c r="I21" s="102" t="s">
        <v>154</v>
      </c>
      <c r="J21" s="108">
        <v>8.3000000000000007</v>
      </c>
      <c r="K21" s="108">
        <v>58</v>
      </c>
      <c r="L21" s="108">
        <v>33.700000000000003</v>
      </c>
    </row>
    <row r="22" spans="1:12">
      <c r="A22" s="102" t="s">
        <v>155</v>
      </c>
      <c r="B22" s="111">
        <v>27</v>
      </c>
      <c r="C22" s="111">
        <v>42.1</v>
      </c>
      <c r="D22" s="111">
        <v>31</v>
      </c>
      <c r="I22" s="102" t="s">
        <v>155</v>
      </c>
      <c r="J22" s="108">
        <v>6.3</v>
      </c>
      <c r="K22" s="108">
        <v>67.400000000000006</v>
      </c>
      <c r="L22" s="108">
        <v>26.2</v>
      </c>
    </row>
    <row r="23" spans="1:12">
      <c r="A23" s="102" t="s">
        <v>156</v>
      </c>
      <c r="B23" s="111">
        <v>32.6</v>
      </c>
      <c r="C23" s="111">
        <v>47.7</v>
      </c>
      <c r="D23" s="111">
        <v>19.7</v>
      </c>
      <c r="I23" s="102" t="s">
        <v>156</v>
      </c>
      <c r="J23" s="108">
        <v>10.4</v>
      </c>
      <c r="K23" s="108">
        <v>64.7</v>
      </c>
      <c r="L23" s="108">
        <v>24.8</v>
      </c>
    </row>
    <row r="24" spans="1:12">
      <c r="A24" s="102" t="s">
        <v>157</v>
      </c>
      <c r="B24" s="111">
        <v>37</v>
      </c>
      <c r="C24" s="111">
        <v>43</v>
      </c>
      <c r="D24" s="111">
        <v>20</v>
      </c>
      <c r="I24" s="102" t="s">
        <v>157</v>
      </c>
      <c r="J24" s="108">
        <v>11.4</v>
      </c>
      <c r="K24" s="108">
        <v>61.1</v>
      </c>
      <c r="L24" s="108">
        <v>27.6</v>
      </c>
    </row>
    <row r="25" spans="1:12">
      <c r="A25" s="102" t="s">
        <v>158</v>
      </c>
      <c r="B25" s="111">
        <v>34</v>
      </c>
      <c r="C25" s="111">
        <v>46.1</v>
      </c>
      <c r="D25" s="111">
        <v>19.899999999999999</v>
      </c>
      <c r="I25" s="102" t="s">
        <v>158</v>
      </c>
      <c r="J25" s="108">
        <v>11.8</v>
      </c>
      <c r="K25" s="108">
        <v>60.5</v>
      </c>
      <c r="L25" s="108">
        <v>27.8</v>
      </c>
    </row>
    <row r="26" spans="1:12">
      <c r="A26" s="102" t="s">
        <v>159</v>
      </c>
      <c r="B26" s="111">
        <v>32.9</v>
      </c>
      <c r="C26" s="111">
        <v>48</v>
      </c>
      <c r="D26" s="111">
        <v>19.2</v>
      </c>
      <c r="I26" s="102" t="s">
        <v>159</v>
      </c>
      <c r="J26" s="108">
        <v>11.3</v>
      </c>
      <c r="K26" s="108">
        <v>64.8</v>
      </c>
      <c r="L26" s="108">
        <v>23.8</v>
      </c>
    </row>
    <row r="27" spans="1:12">
      <c r="A27" s="102" t="s">
        <v>160</v>
      </c>
      <c r="B27" s="111">
        <v>22.7</v>
      </c>
      <c r="C27" s="111">
        <v>39.200000000000003</v>
      </c>
      <c r="D27" s="111">
        <v>38.1</v>
      </c>
      <c r="I27" s="102" t="s">
        <v>160</v>
      </c>
      <c r="J27" s="108">
        <v>3.7</v>
      </c>
      <c r="K27" s="108">
        <v>67.900000000000006</v>
      </c>
      <c r="L27" s="108">
        <v>28.5</v>
      </c>
    </row>
    <row r="28" spans="1:12">
      <c r="A28" s="102" t="s">
        <v>161</v>
      </c>
      <c r="B28" s="111">
        <v>35</v>
      </c>
      <c r="C28" s="111">
        <v>40.299999999999997</v>
      </c>
      <c r="D28" s="111">
        <v>24.7</v>
      </c>
      <c r="I28" s="102" t="s">
        <v>161</v>
      </c>
      <c r="J28" s="108">
        <v>6.3</v>
      </c>
      <c r="K28" s="108">
        <v>71.7</v>
      </c>
      <c r="L28" s="108">
        <v>22</v>
      </c>
    </row>
    <row r="29" spans="1:12">
      <c r="A29" s="102" t="s">
        <v>162</v>
      </c>
      <c r="B29" s="111">
        <v>32.1</v>
      </c>
      <c r="C29" s="111">
        <v>43.7</v>
      </c>
      <c r="D29" s="111">
        <v>24.2</v>
      </c>
      <c r="I29" s="102" t="s">
        <v>162</v>
      </c>
      <c r="J29" s="108">
        <v>9.4</v>
      </c>
      <c r="K29" s="108">
        <v>66.400000000000006</v>
      </c>
      <c r="L29" s="108">
        <v>24.2</v>
      </c>
    </row>
    <row r="30" spans="1:12">
      <c r="A30" s="102" t="s">
        <v>163</v>
      </c>
      <c r="B30" s="111">
        <v>20.9</v>
      </c>
      <c r="C30" s="111">
        <v>38.799999999999997</v>
      </c>
      <c r="D30" s="111">
        <v>40.299999999999997</v>
      </c>
      <c r="I30" s="102" t="s">
        <v>163</v>
      </c>
      <c r="J30" s="108">
        <v>3.3</v>
      </c>
      <c r="K30" s="108">
        <v>70.8</v>
      </c>
      <c r="L30" s="108">
        <v>25.9</v>
      </c>
    </row>
    <row r="31" spans="1:12">
      <c r="A31" s="102" t="s">
        <v>461</v>
      </c>
      <c r="B31" s="111">
        <v>39.4</v>
      </c>
      <c r="C31" s="111">
        <v>27.1</v>
      </c>
      <c r="D31" s="111">
        <v>33.5</v>
      </c>
      <c r="I31" s="102" t="s">
        <v>461</v>
      </c>
      <c r="J31" s="108">
        <v>12.7</v>
      </c>
      <c r="K31" s="108">
        <v>33.5</v>
      </c>
      <c r="L31" s="108">
        <v>53.9</v>
      </c>
    </row>
    <row r="32" spans="1:12">
      <c r="A32" s="102" t="s">
        <v>462</v>
      </c>
      <c r="B32" s="111">
        <v>39.9</v>
      </c>
      <c r="C32" s="111">
        <v>36.1</v>
      </c>
      <c r="D32" s="111">
        <v>24</v>
      </c>
      <c r="I32" s="102" t="s">
        <v>462</v>
      </c>
      <c r="J32" s="108">
        <v>19.5</v>
      </c>
      <c r="K32" s="108">
        <v>49.7</v>
      </c>
      <c r="L32" s="108">
        <v>30.9</v>
      </c>
    </row>
    <row r="33" spans="1:12">
      <c r="A33" s="102" t="s">
        <v>463</v>
      </c>
      <c r="B33" s="111">
        <v>36.6</v>
      </c>
      <c r="C33" s="111">
        <v>30.8</v>
      </c>
      <c r="D33" s="111">
        <v>32.700000000000003</v>
      </c>
      <c r="I33" s="102" t="s">
        <v>463</v>
      </c>
      <c r="J33" s="108">
        <v>20.7</v>
      </c>
      <c r="K33" s="108">
        <v>49.3</v>
      </c>
      <c r="L33" s="108">
        <v>30</v>
      </c>
    </row>
    <row r="34" spans="1:12">
      <c r="A34" s="102" t="s">
        <v>464</v>
      </c>
      <c r="B34" s="111">
        <v>37.5</v>
      </c>
      <c r="C34" s="111">
        <v>39.200000000000003</v>
      </c>
      <c r="D34" s="111">
        <v>23.3</v>
      </c>
      <c r="I34" s="102" t="s">
        <v>464</v>
      </c>
      <c r="J34" s="108">
        <v>18.3</v>
      </c>
      <c r="K34" s="108">
        <v>48.4</v>
      </c>
      <c r="L34" s="108">
        <v>33.299999999999997</v>
      </c>
    </row>
    <row r="35" spans="1:12">
      <c r="A35" s="102" t="s">
        <v>465</v>
      </c>
      <c r="B35" s="111">
        <v>31.8</v>
      </c>
      <c r="C35" s="111">
        <v>31.9</v>
      </c>
      <c r="D35" s="111">
        <v>36.299999999999997</v>
      </c>
      <c r="I35" s="102" t="s">
        <v>465</v>
      </c>
      <c r="J35" s="108">
        <v>24.5</v>
      </c>
      <c r="K35" s="108">
        <v>52.5</v>
      </c>
      <c r="L35" s="108">
        <v>23</v>
      </c>
    </row>
    <row r="36" spans="1:12">
      <c r="A36" s="102" t="s">
        <v>466</v>
      </c>
      <c r="B36" s="111">
        <v>44.6</v>
      </c>
      <c r="C36" s="111">
        <v>28.9</v>
      </c>
      <c r="D36" s="111">
        <v>26.5</v>
      </c>
      <c r="I36" s="102" t="s">
        <v>466</v>
      </c>
      <c r="J36" s="108">
        <v>23.4</v>
      </c>
      <c r="K36" s="108">
        <v>49.1</v>
      </c>
      <c r="L36" s="108">
        <v>27.5</v>
      </c>
    </row>
    <row r="37" spans="1:12">
      <c r="A37" s="102" t="s">
        <v>467</v>
      </c>
      <c r="B37" s="111">
        <v>38.700000000000003</v>
      </c>
      <c r="C37" s="111">
        <v>31.6</v>
      </c>
      <c r="D37" s="111">
        <v>29.6</v>
      </c>
      <c r="I37" s="102" t="s">
        <v>467</v>
      </c>
      <c r="J37" s="108">
        <v>23.9</v>
      </c>
      <c r="K37" s="108">
        <v>46.5</v>
      </c>
      <c r="L37" s="108">
        <v>29.6</v>
      </c>
    </row>
    <row r="38" spans="1:12">
      <c r="A38" s="102" t="s">
        <v>468</v>
      </c>
      <c r="B38" s="111">
        <v>40</v>
      </c>
      <c r="C38" s="111">
        <v>33.799999999999997</v>
      </c>
      <c r="D38" s="111">
        <v>26.2</v>
      </c>
      <c r="I38" s="102" t="s">
        <v>468</v>
      </c>
      <c r="J38" s="108">
        <v>29.4</v>
      </c>
      <c r="K38" s="108">
        <v>46.8</v>
      </c>
      <c r="L38" s="108">
        <v>23.8</v>
      </c>
    </row>
    <row r="39" spans="1:12">
      <c r="A39" s="102" t="s">
        <v>469</v>
      </c>
      <c r="B39" s="111">
        <v>34.200000000000003</v>
      </c>
      <c r="C39" s="111">
        <v>36.5</v>
      </c>
      <c r="D39" s="111">
        <v>29.3</v>
      </c>
      <c r="I39" s="102" t="s">
        <v>469</v>
      </c>
      <c r="J39" s="108">
        <v>17.3</v>
      </c>
      <c r="K39" s="108">
        <v>50.2</v>
      </c>
      <c r="L39" s="108">
        <v>32.4</v>
      </c>
    </row>
    <row r="40" spans="1:12">
      <c r="A40" s="102" t="s">
        <v>470</v>
      </c>
      <c r="B40" s="111">
        <v>45.1</v>
      </c>
      <c r="C40" s="111">
        <v>30.2</v>
      </c>
      <c r="D40" s="111">
        <v>24.8</v>
      </c>
      <c r="I40" s="102" t="s">
        <v>470</v>
      </c>
      <c r="J40" s="108">
        <v>25.5</v>
      </c>
      <c r="K40" s="108">
        <v>49.6</v>
      </c>
      <c r="L40" s="108">
        <v>24.9</v>
      </c>
    </row>
    <row r="41" spans="1:12">
      <c r="A41" s="102" t="s">
        <v>471</v>
      </c>
      <c r="B41" s="111">
        <v>33.9</v>
      </c>
      <c r="C41" s="111">
        <v>37.200000000000003</v>
      </c>
      <c r="D41" s="111">
        <v>28.9</v>
      </c>
      <c r="I41" s="102" t="s">
        <v>471</v>
      </c>
      <c r="J41" s="108">
        <v>21.5</v>
      </c>
      <c r="K41" s="108">
        <v>47.9</v>
      </c>
      <c r="L41" s="108">
        <v>30.6</v>
      </c>
    </row>
    <row r="42" spans="1:12">
      <c r="A42" s="102" t="s">
        <v>472</v>
      </c>
      <c r="B42" s="111">
        <v>28.2</v>
      </c>
      <c r="C42" s="111">
        <v>35.200000000000003</v>
      </c>
      <c r="D42" s="111">
        <v>36.5</v>
      </c>
      <c r="I42" s="102" t="s">
        <v>472</v>
      </c>
      <c r="J42" s="108">
        <v>16.399999999999999</v>
      </c>
      <c r="K42" s="108">
        <v>50.4</v>
      </c>
      <c r="L42" s="108">
        <v>33.200000000000003</v>
      </c>
    </row>
    <row r="43" spans="1:12">
      <c r="A43" s="102" t="s">
        <v>473</v>
      </c>
      <c r="B43" s="111">
        <v>29.3</v>
      </c>
      <c r="C43" s="111">
        <v>35</v>
      </c>
      <c r="D43" s="111">
        <v>35.6</v>
      </c>
      <c r="I43" s="102" t="s">
        <v>473</v>
      </c>
      <c r="J43" s="108">
        <v>13.9</v>
      </c>
      <c r="K43" s="108">
        <v>52.2</v>
      </c>
      <c r="L43" s="108">
        <v>33.9</v>
      </c>
    </row>
    <row r="44" spans="1:12">
      <c r="A44" s="102" t="s">
        <v>474</v>
      </c>
      <c r="B44" s="111">
        <v>39.1</v>
      </c>
      <c r="C44" s="111">
        <v>33.700000000000003</v>
      </c>
      <c r="D44" s="111">
        <v>27.2</v>
      </c>
      <c r="I44" s="102" t="s">
        <v>474</v>
      </c>
      <c r="J44" s="108">
        <v>17.8</v>
      </c>
      <c r="K44" s="108">
        <v>47</v>
      </c>
      <c r="L44" s="108">
        <v>35.200000000000003</v>
      </c>
    </row>
    <row r="45" spans="1:12">
      <c r="A45" s="102" t="s">
        <v>475</v>
      </c>
      <c r="B45" s="111">
        <v>25</v>
      </c>
      <c r="C45" s="111">
        <v>41.9</v>
      </c>
      <c r="D45" s="111">
        <v>33.1</v>
      </c>
      <c r="I45" s="102" t="s">
        <v>475</v>
      </c>
      <c r="J45" s="108">
        <v>16.399999999999999</v>
      </c>
      <c r="K45" s="108">
        <v>53.1</v>
      </c>
      <c r="L45" s="108">
        <v>30.5</v>
      </c>
    </row>
    <row r="46" spans="1:12">
      <c r="A46" s="102" t="s">
        <v>476</v>
      </c>
      <c r="B46" s="111">
        <v>31.9</v>
      </c>
      <c r="C46" s="111">
        <v>31.5</v>
      </c>
      <c r="D46" s="111">
        <v>36.6</v>
      </c>
      <c r="I46" s="102" t="s">
        <v>476</v>
      </c>
      <c r="J46" s="108">
        <v>19.2</v>
      </c>
      <c r="K46" s="108">
        <v>51.3</v>
      </c>
      <c r="L46" s="108">
        <v>29.4</v>
      </c>
    </row>
    <row r="47" spans="1:12">
      <c r="A47" s="102" t="s">
        <v>477</v>
      </c>
      <c r="B47" s="111">
        <v>40.1</v>
      </c>
      <c r="C47" s="111">
        <v>34.1</v>
      </c>
      <c r="D47" s="111">
        <v>25.7</v>
      </c>
      <c r="I47" s="102" t="s">
        <v>477</v>
      </c>
      <c r="J47" s="108">
        <v>23.2</v>
      </c>
      <c r="K47" s="108">
        <v>43.5</v>
      </c>
      <c r="L47" s="108">
        <v>33.299999999999997</v>
      </c>
    </row>
    <row r="48" spans="1:12">
      <c r="A48" s="102" t="s">
        <v>478</v>
      </c>
      <c r="B48" s="111">
        <v>28.6</v>
      </c>
      <c r="C48" s="111">
        <v>34.1</v>
      </c>
      <c r="D48" s="111">
        <v>37.4</v>
      </c>
      <c r="I48" s="102" t="s">
        <v>478</v>
      </c>
      <c r="J48" s="108">
        <v>14.4</v>
      </c>
      <c r="K48" s="108">
        <v>46.8</v>
      </c>
      <c r="L48" s="108">
        <v>38.799999999999997</v>
      </c>
    </row>
    <row r="49" spans="1:12">
      <c r="A49" s="102" t="s">
        <v>479</v>
      </c>
      <c r="B49" s="111">
        <v>35.5</v>
      </c>
      <c r="C49" s="111">
        <v>42.5</v>
      </c>
      <c r="D49" s="111">
        <v>22.1</v>
      </c>
      <c r="I49" s="102" t="s">
        <v>479</v>
      </c>
      <c r="J49" s="108">
        <v>21.2</v>
      </c>
      <c r="K49" s="108">
        <v>50.5</v>
      </c>
      <c r="L49" s="108">
        <v>28.3</v>
      </c>
    </row>
    <row r="50" spans="1:12">
      <c r="A50" s="102" t="s">
        <v>480</v>
      </c>
      <c r="B50" s="111">
        <v>31.7</v>
      </c>
      <c r="C50" s="111">
        <v>35.200000000000003</v>
      </c>
      <c r="D50" s="111">
        <v>33.1</v>
      </c>
      <c r="I50" s="102" t="s">
        <v>480</v>
      </c>
      <c r="J50" s="108">
        <v>14.9</v>
      </c>
      <c r="K50" s="108">
        <v>45</v>
      </c>
      <c r="L50" s="108">
        <v>40.1</v>
      </c>
    </row>
    <row r="51" spans="1:12">
      <c r="A51" s="102" t="s">
        <v>481</v>
      </c>
      <c r="B51" s="111">
        <v>40.5</v>
      </c>
      <c r="C51" s="111">
        <v>32.299999999999997</v>
      </c>
      <c r="D51" s="111">
        <v>27.3</v>
      </c>
      <c r="I51" s="102" t="s">
        <v>481</v>
      </c>
      <c r="J51" s="108">
        <v>18.100000000000001</v>
      </c>
      <c r="K51" s="108">
        <v>43.6</v>
      </c>
      <c r="L51" s="108">
        <v>38.299999999999997</v>
      </c>
    </row>
    <row r="52" spans="1:12">
      <c r="A52" s="102" t="s">
        <v>482</v>
      </c>
      <c r="B52" s="111">
        <v>40.4</v>
      </c>
      <c r="C52" s="111">
        <v>32.700000000000003</v>
      </c>
      <c r="D52" s="111">
        <v>26.9</v>
      </c>
      <c r="I52" s="102" t="s">
        <v>482</v>
      </c>
      <c r="J52" s="108">
        <v>21.2</v>
      </c>
      <c r="K52" s="108">
        <v>39</v>
      </c>
      <c r="L52" s="108">
        <v>39.799999999999997</v>
      </c>
    </row>
    <row r="53" spans="1:12">
      <c r="A53" s="102" t="s">
        <v>17</v>
      </c>
      <c r="B53" s="111">
        <v>47.6</v>
      </c>
      <c r="C53" s="111">
        <v>38.700000000000003</v>
      </c>
      <c r="D53" s="111">
        <v>13.7</v>
      </c>
      <c r="I53" s="102" t="s">
        <v>17</v>
      </c>
      <c r="J53" s="108">
        <v>37</v>
      </c>
      <c r="K53" s="108">
        <v>44</v>
      </c>
      <c r="L53" s="108">
        <v>19</v>
      </c>
    </row>
    <row r="54" spans="1:12">
      <c r="A54" s="109" t="s">
        <v>720</v>
      </c>
      <c r="B54" s="111">
        <v>47.1</v>
      </c>
      <c r="C54" s="111">
        <v>38.1</v>
      </c>
      <c r="D54" s="110" t="s">
        <v>753</v>
      </c>
      <c r="I54" s="102" t="s">
        <v>720</v>
      </c>
      <c r="J54" s="108">
        <v>39.200000000000003</v>
      </c>
      <c r="K54" s="108">
        <v>42.3</v>
      </c>
      <c r="L54" s="108">
        <v>18.5</v>
      </c>
    </row>
    <row r="55" spans="1:12">
      <c r="A55" s="102" t="s">
        <v>19</v>
      </c>
      <c r="B55" s="111">
        <v>59.5</v>
      </c>
      <c r="C55" s="111">
        <v>28.2</v>
      </c>
      <c r="D55" s="111">
        <v>12.4</v>
      </c>
      <c r="I55" s="102" t="s">
        <v>19</v>
      </c>
      <c r="J55" s="108">
        <v>30.3</v>
      </c>
      <c r="K55" s="108">
        <v>48.6</v>
      </c>
      <c r="L55" s="108">
        <v>21</v>
      </c>
    </row>
    <row r="56" spans="1:12">
      <c r="A56" s="102" t="s">
        <v>20</v>
      </c>
      <c r="B56" s="111">
        <v>49.5</v>
      </c>
      <c r="C56" s="111">
        <v>35.9</v>
      </c>
      <c r="D56" s="111">
        <v>14.6</v>
      </c>
      <c r="I56" s="102" t="s">
        <v>20</v>
      </c>
      <c r="J56" s="108">
        <v>33</v>
      </c>
      <c r="K56" s="108">
        <v>45.3</v>
      </c>
      <c r="L56" s="108">
        <v>21.7</v>
      </c>
    </row>
    <row r="57" spans="1:12">
      <c r="A57" s="102" t="s">
        <v>721</v>
      </c>
      <c r="B57" s="111">
        <v>37.5</v>
      </c>
      <c r="C57" s="111">
        <v>45</v>
      </c>
      <c r="D57" s="111">
        <v>17.600000000000001</v>
      </c>
      <c r="I57" s="102" t="s">
        <v>721</v>
      </c>
      <c r="J57" s="108">
        <v>31.2</v>
      </c>
      <c r="K57" s="108">
        <v>52.1</v>
      </c>
      <c r="L57" s="108">
        <v>16.7</v>
      </c>
    </row>
    <row r="58" spans="1:12">
      <c r="A58" s="102" t="s">
        <v>722</v>
      </c>
      <c r="B58" s="111">
        <v>47.4</v>
      </c>
      <c r="C58" s="111">
        <v>42</v>
      </c>
      <c r="D58" s="111">
        <v>10.7</v>
      </c>
      <c r="I58" s="102" t="s">
        <v>722</v>
      </c>
      <c r="J58" s="108">
        <v>25.4</v>
      </c>
      <c r="K58" s="108">
        <v>51.9</v>
      </c>
      <c r="L58" s="108">
        <v>22.7</v>
      </c>
    </row>
    <row r="59" spans="1:12">
      <c r="A59" s="102" t="s">
        <v>24</v>
      </c>
      <c r="B59" s="111">
        <v>43.3</v>
      </c>
      <c r="C59" s="111">
        <v>41.9</v>
      </c>
      <c r="D59" s="111">
        <v>14.8</v>
      </c>
      <c r="I59" s="102" t="s">
        <v>24</v>
      </c>
      <c r="J59" s="108">
        <v>34.6</v>
      </c>
      <c r="K59" s="108">
        <v>46.9</v>
      </c>
      <c r="L59" s="108">
        <v>18.600000000000001</v>
      </c>
    </row>
    <row r="60" spans="1:12">
      <c r="A60" s="102" t="s">
        <v>25</v>
      </c>
      <c r="B60" s="111">
        <v>44.5</v>
      </c>
      <c r="C60" s="111">
        <v>40.9</v>
      </c>
      <c r="D60" s="111">
        <v>14.6</v>
      </c>
      <c r="I60" s="102" t="s">
        <v>25</v>
      </c>
      <c r="J60" s="108">
        <v>29.4</v>
      </c>
      <c r="K60" s="108">
        <v>49.4</v>
      </c>
      <c r="L60" s="108">
        <v>21.2</v>
      </c>
    </row>
    <row r="61" spans="1:12">
      <c r="A61" s="102" t="s">
        <v>26</v>
      </c>
      <c r="B61" s="111">
        <v>44.3</v>
      </c>
      <c r="C61" s="111">
        <v>41.3</v>
      </c>
      <c r="D61" s="111">
        <v>14.5</v>
      </c>
      <c r="I61" s="102" t="s">
        <v>26</v>
      </c>
      <c r="J61" s="108">
        <v>30.4</v>
      </c>
      <c r="K61" s="108">
        <v>46.9</v>
      </c>
      <c r="L61" s="108">
        <v>22.7</v>
      </c>
    </row>
    <row r="62" spans="1:12">
      <c r="A62" s="102" t="s">
        <v>27</v>
      </c>
      <c r="B62" s="111">
        <v>43.6</v>
      </c>
      <c r="C62" s="111">
        <v>41.6</v>
      </c>
      <c r="D62" s="111">
        <v>14.8</v>
      </c>
      <c r="I62" s="102" t="s">
        <v>27</v>
      </c>
      <c r="J62" s="108">
        <v>33.5</v>
      </c>
      <c r="K62" s="108">
        <v>44.5</v>
      </c>
      <c r="L62" s="108">
        <v>22</v>
      </c>
    </row>
    <row r="63" spans="1:12">
      <c r="A63" s="102" t="s">
        <v>28</v>
      </c>
      <c r="B63" s="111">
        <v>46.2</v>
      </c>
      <c r="C63" s="111">
        <v>41.2</v>
      </c>
      <c r="D63" s="111">
        <v>12.6</v>
      </c>
      <c r="I63" s="102" t="s">
        <v>28</v>
      </c>
      <c r="J63" s="108">
        <v>28.8</v>
      </c>
      <c r="K63" s="108">
        <v>48</v>
      </c>
      <c r="L63" s="108">
        <v>23.2</v>
      </c>
    </row>
    <row r="64" spans="1:12">
      <c r="A64" s="102" t="s">
        <v>29</v>
      </c>
      <c r="B64" s="111">
        <v>47.2</v>
      </c>
      <c r="C64" s="111">
        <v>40.700000000000003</v>
      </c>
      <c r="D64" s="111">
        <v>12</v>
      </c>
      <c r="I64" s="102" t="s">
        <v>29</v>
      </c>
      <c r="J64" s="108">
        <v>33.1</v>
      </c>
      <c r="K64" s="108">
        <v>44.5</v>
      </c>
      <c r="L64" s="108">
        <v>22.5</v>
      </c>
    </row>
    <row r="65" spans="1:12">
      <c r="A65" s="102" t="s">
        <v>30</v>
      </c>
      <c r="B65" s="111">
        <v>42</v>
      </c>
      <c r="C65" s="111">
        <v>41.5</v>
      </c>
      <c r="D65" s="111">
        <v>16.5</v>
      </c>
      <c r="I65" s="102" t="s">
        <v>30</v>
      </c>
      <c r="J65" s="108">
        <v>27.8</v>
      </c>
      <c r="K65" s="108">
        <v>45.5</v>
      </c>
      <c r="L65" s="108">
        <v>26.7</v>
      </c>
    </row>
    <row r="66" spans="1:12">
      <c r="A66" s="102" t="s">
        <v>31</v>
      </c>
      <c r="B66" s="111">
        <v>47.3</v>
      </c>
      <c r="C66" s="111">
        <v>41.4</v>
      </c>
      <c r="D66" s="111">
        <v>11.4</v>
      </c>
      <c r="I66" s="102" t="s">
        <v>31</v>
      </c>
      <c r="J66" s="108">
        <v>33.1</v>
      </c>
      <c r="K66" s="108">
        <v>47.4</v>
      </c>
      <c r="L66" s="108">
        <v>19.5</v>
      </c>
    </row>
    <row r="67" spans="1:12">
      <c r="A67" s="102" t="s">
        <v>32</v>
      </c>
      <c r="B67" s="111">
        <v>63.5</v>
      </c>
      <c r="C67" s="111">
        <v>26.7</v>
      </c>
      <c r="D67" s="111">
        <v>9.9</v>
      </c>
      <c r="I67" s="102" t="s">
        <v>32</v>
      </c>
      <c r="J67" s="108">
        <v>37.299999999999997</v>
      </c>
      <c r="K67" s="108">
        <v>41.8</v>
      </c>
      <c r="L67" s="108">
        <v>20.9</v>
      </c>
    </row>
    <row r="68" spans="1:12">
      <c r="A68" s="102" t="s">
        <v>33</v>
      </c>
      <c r="B68" s="111">
        <v>60.9</v>
      </c>
      <c r="C68" s="111">
        <v>30.4</v>
      </c>
      <c r="D68" s="111">
        <v>8.6999999999999993</v>
      </c>
      <c r="I68" s="102" t="s">
        <v>33</v>
      </c>
      <c r="J68" s="108">
        <v>46</v>
      </c>
      <c r="K68" s="108">
        <v>37.799999999999997</v>
      </c>
      <c r="L68" s="108">
        <v>16.100000000000001</v>
      </c>
    </row>
    <row r="69" spans="1:12">
      <c r="A69" s="102" t="s">
        <v>34</v>
      </c>
      <c r="B69" s="111">
        <v>64.2</v>
      </c>
      <c r="C69" s="111">
        <v>26.6</v>
      </c>
      <c r="D69" s="111">
        <v>9.1999999999999993</v>
      </c>
      <c r="I69" s="102" t="s">
        <v>34</v>
      </c>
      <c r="J69" s="108">
        <v>49.7</v>
      </c>
      <c r="K69" s="108">
        <v>36</v>
      </c>
      <c r="L69" s="108">
        <v>14.3</v>
      </c>
    </row>
    <row r="70" spans="1:12">
      <c r="A70" s="102" t="s">
        <v>35</v>
      </c>
      <c r="B70" s="111">
        <v>59.1</v>
      </c>
      <c r="C70" s="111">
        <v>32.700000000000003</v>
      </c>
      <c r="D70" s="111">
        <v>8.1999999999999993</v>
      </c>
      <c r="I70" s="102" t="s">
        <v>35</v>
      </c>
      <c r="J70" s="108">
        <v>38</v>
      </c>
      <c r="K70" s="108">
        <v>44.9</v>
      </c>
      <c r="L70" s="108">
        <v>17.100000000000001</v>
      </c>
    </row>
    <row r="71" spans="1:12">
      <c r="A71" s="102" t="s">
        <v>36</v>
      </c>
      <c r="B71" s="111">
        <v>58.2</v>
      </c>
      <c r="C71" s="111">
        <v>30.6</v>
      </c>
      <c r="D71" s="111">
        <v>11.2</v>
      </c>
      <c r="I71" s="102" t="s">
        <v>36</v>
      </c>
      <c r="J71" s="108">
        <v>44.1</v>
      </c>
      <c r="K71" s="108">
        <v>40.299999999999997</v>
      </c>
      <c r="L71" s="108">
        <v>15.6</v>
      </c>
    </row>
    <row r="72" spans="1:12">
      <c r="A72" s="102" t="s">
        <v>37</v>
      </c>
      <c r="B72" s="111">
        <v>61.3</v>
      </c>
      <c r="C72" s="111">
        <v>31</v>
      </c>
      <c r="D72" s="111">
        <v>7.8</v>
      </c>
      <c r="I72" s="102" t="s">
        <v>37</v>
      </c>
      <c r="J72" s="108">
        <v>49</v>
      </c>
      <c r="K72" s="108">
        <v>36.799999999999997</v>
      </c>
      <c r="L72" s="108">
        <v>14.1</v>
      </c>
    </row>
    <row r="73" spans="1:12">
      <c r="A73" s="102" t="s">
        <v>38</v>
      </c>
      <c r="B73" s="111">
        <v>54</v>
      </c>
      <c r="C73" s="111">
        <v>29.6</v>
      </c>
      <c r="D73" s="111">
        <v>16.399999999999999</v>
      </c>
      <c r="I73" s="102" t="s">
        <v>38</v>
      </c>
      <c r="J73" s="108">
        <v>49.1</v>
      </c>
      <c r="K73" s="108">
        <v>34.6</v>
      </c>
      <c r="L73" s="108">
        <v>16.2</v>
      </c>
    </row>
    <row r="74" spans="1:12">
      <c r="A74" s="102" t="s">
        <v>248</v>
      </c>
      <c r="B74" s="111">
        <v>25.5</v>
      </c>
      <c r="C74" s="111">
        <v>24.7</v>
      </c>
      <c r="D74" s="111">
        <v>49.8</v>
      </c>
      <c r="I74" s="102" t="s">
        <v>771</v>
      </c>
      <c r="J74" s="108">
        <v>11.5</v>
      </c>
      <c r="K74" s="108">
        <v>55.6</v>
      </c>
      <c r="L74" s="108">
        <v>32.9</v>
      </c>
    </row>
    <row r="75" spans="1:12">
      <c r="A75" s="102" t="s">
        <v>249</v>
      </c>
      <c r="B75" s="111">
        <v>31.4</v>
      </c>
      <c r="C75" s="111">
        <v>30</v>
      </c>
      <c r="D75" s="111">
        <v>38.5</v>
      </c>
      <c r="I75" s="102" t="s">
        <v>248</v>
      </c>
      <c r="J75" s="108">
        <v>7.6</v>
      </c>
      <c r="K75" s="108">
        <v>40.9</v>
      </c>
      <c r="L75" s="108">
        <v>51.5</v>
      </c>
    </row>
    <row r="76" spans="1:12">
      <c r="A76" s="102" t="s">
        <v>250</v>
      </c>
      <c r="B76" s="111">
        <v>34.799999999999997</v>
      </c>
      <c r="C76" s="111">
        <v>30.4</v>
      </c>
      <c r="D76" s="111">
        <v>34.700000000000003</v>
      </c>
      <c r="I76" s="102" t="s">
        <v>249</v>
      </c>
      <c r="J76" s="108">
        <v>10.7</v>
      </c>
      <c r="K76" s="108">
        <v>49.8</v>
      </c>
      <c r="L76" s="108">
        <v>39.5</v>
      </c>
    </row>
    <row r="77" spans="1:12">
      <c r="A77" s="102" t="s">
        <v>251</v>
      </c>
      <c r="B77" s="111">
        <v>27</v>
      </c>
      <c r="C77" s="111">
        <v>27.3</v>
      </c>
      <c r="D77" s="111">
        <v>45.7</v>
      </c>
      <c r="I77" s="102" t="s">
        <v>250</v>
      </c>
      <c r="J77" s="108">
        <v>12.6</v>
      </c>
      <c r="K77" s="108">
        <v>53.8</v>
      </c>
      <c r="L77" s="108">
        <v>33.6</v>
      </c>
    </row>
    <row r="78" spans="1:12">
      <c r="A78" s="102" t="s">
        <v>252</v>
      </c>
      <c r="B78" s="111">
        <v>29</v>
      </c>
      <c r="C78" s="111">
        <v>29.3</v>
      </c>
      <c r="D78" s="111">
        <v>41.7</v>
      </c>
      <c r="I78" s="102" t="s">
        <v>251</v>
      </c>
      <c r="J78" s="108">
        <v>9.6</v>
      </c>
      <c r="K78" s="108">
        <v>46.4</v>
      </c>
      <c r="L78" s="108">
        <v>44</v>
      </c>
    </row>
    <row r="79" spans="1:12">
      <c r="A79" s="102" t="s">
        <v>253</v>
      </c>
      <c r="B79" s="111">
        <v>36.799999999999997</v>
      </c>
      <c r="C79" s="111">
        <v>26.1</v>
      </c>
      <c r="D79" s="111">
        <v>37.200000000000003</v>
      </c>
      <c r="I79" s="102" t="s">
        <v>252</v>
      </c>
      <c r="J79" s="108">
        <v>10.6</v>
      </c>
      <c r="K79" s="108">
        <v>49</v>
      </c>
      <c r="L79" s="108">
        <v>40.299999999999997</v>
      </c>
    </row>
    <row r="80" spans="1:12">
      <c r="A80" s="102" t="s">
        <v>254</v>
      </c>
      <c r="B80" s="111">
        <v>34.200000000000003</v>
      </c>
      <c r="C80" s="111">
        <v>26.5</v>
      </c>
      <c r="D80" s="111">
        <v>39.299999999999997</v>
      </c>
      <c r="I80" s="102" t="s">
        <v>253</v>
      </c>
      <c r="J80" s="108">
        <v>13.1</v>
      </c>
      <c r="K80" s="108">
        <v>54.3</v>
      </c>
      <c r="L80" s="108">
        <v>32.5</v>
      </c>
    </row>
    <row r="81" spans="1:12">
      <c r="A81" s="102" t="s">
        <v>255</v>
      </c>
      <c r="B81" s="111">
        <v>32.9</v>
      </c>
      <c r="C81" s="111">
        <v>25</v>
      </c>
      <c r="D81" s="111">
        <v>42.1</v>
      </c>
      <c r="I81" s="102" t="s">
        <v>254</v>
      </c>
      <c r="J81" s="108">
        <v>11.6</v>
      </c>
      <c r="K81" s="108">
        <v>55.5</v>
      </c>
      <c r="L81" s="108">
        <v>32.9</v>
      </c>
    </row>
    <row r="82" spans="1:12">
      <c r="A82" s="102" t="s">
        <v>743</v>
      </c>
      <c r="B82" s="111">
        <v>18.8</v>
      </c>
      <c r="C82" s="111">
        <v>36.1</v>
      </c>
      <c r="D82" s="111">
        <v>45.1</v>
      </c>
      <c r="I82" s="102" t="s">
        <v>255</v>
      </c>
      <c r="J82" s="108">
        <v>9.6999999999999993</v>
      </c>
      <c r="K82" s="108">
        <v>52.7</v>
      </c>
      <c r="L82" s="108">
        <v>37.6</v>
      </c>
    </row>
    <row r="83" spans="1:12">
      <c r="A83" s="102" t="s">
        <v>744</v>
      </c>
      <c r="B83" s="111">
        <v>23.8</v>
      </c>
      <c r="C83" s="111">
        <v>32</v>
      </c>
      <c r="D83" s="111">
        <v>44.2</v>
      </c>
      <c r="I83" s="102" t="s">
        <v>743</v>
      </c>
      <c r="J83" s="108">
        <v>25</v>
      </c>
      <c r="K83" s="108">
        <v>41.4</v>
      </c>
      <c r="L83" s="108">
        <v>33.700000000000003</v>
      </c>
    </row>
    <row r="84" spans="1:12">
      <c r="A84" s="102" t="s">
        <v>329</v>
      </c>
      <c r="B84" s="111">
        <v>24.7</v>
      </c>
      <c r="C84" s="111">
        <v>37.799999999999997</v>
      </c>
      <c r="D84" s="111">
        <v>37.4</v>
      </c>
      <c r="I84" s="102" t="s">
        <v>744</v>
      </c>
      <c r="J84" s="108">
        <v>21</v>
      </c>
      <c r="K84" s="108">
        <v>41.3</v>
      </c>
      <c r="L84" s="108">
        <v>37.6</v>
      </c>
    </row>
    <row r="85" spans="1:12">
      <c r="A85" s="102" t="s">
        <v>745</v>
      </c>
      <c r="B85" s="111">
        <v>17.5</v>
      </c>
      <c r="C85" s="111">
        <v>40.299999999999997</v>
      </c>
      <c r="D85" s="111">
        <v>42.2</v>
      </c>
      <c r="I85" s="102" t="s">
        <v>329</v>
      </c>
      <c r="J85" s="108">
        <v>23.3</v>
      </c>
      <c r="K85" s="108">
        <v>40.4</v>
      </c>
      <c r="L85" s="108">
        <v>36.299999999999997</v>
      </c>
    </row>
    <row r="86" spans="1:12">
      <c r="A86" s="102" t="s">
        <v>746</v>
      </c>
      <c r="B86" s="111">
        <v>26.5</v>
      </c>
      <c r="C86" s="111">
        <v>36.700000000000003</v>
      </c>
      <c r="D86" s="111">
        <v>36.700000000000003</v>
      </c>
      <c r="I86" s="102" t="s">
        <v>745</v>
      </c>
      <c r="J86" s="108">
        <v>22.5</v>
      </c>
      <c r="K86" s="108">
        <v>42.2</v>
      </c>
      <c r="L86" s="108">
        <v>35.299999999999997</v>
      </c>
    </row>
    <row r="87" spans="1:12">
      <c r="A87" s="102" t="s">
        <v>335</v>
      </c>
      <c r="B87" s="111">
        <v>15</v>
      </c>
      <c r="C87" s="111">
        <v>34.299999999999997</v>
      </c>
      <c r="D87" s="111">
        <v>50.6</v>
      </c>
      <c r="I87" s="102" t="s">
        <v>746</v>
      </c>
      <c r="J87" s="108">
        <v>23.6</v>
      </c>
      <c r="K87" s="108">
        <v>41.4</v>
      </c>
      <c r="L87" s="108">
        <v>35.1</v>
      </c>
    </row>
    <row r="88" spans="1:12">
      <c r="A88" s="102" t="s">
        <v>337</v>
      </c>
      <c r="B88" s="111">
        <v>13.9</v>
      </c>
      <c r="C88" s="111">
        <v>30.5</v>
      </c>
      <c r="D88" s="111">
        <v>55.6</v>
      </c>
      <c r="I88" s="102" t="s">
        <v>335</v>
      </c>
      <c r="J88" s="108">
        <v>22.1</v>
      </c>
      <c r="K88" s="108">
        <v>40.799999999999997</v>
      </c>
      <c r="L88" s="108">
        <v>37.1</v>
      </c>
    </row>
    <row r="89" spans="1:12">
      <c r="A89" s="102" t="s">
        <v>747</v>
      </c>
      <c r="B89" s="111">
        <v>10.6</v>
      </c>
      <c r="C89" s="111">
        <v>31.3</v>
      </c>
      <c r="D89" s="111">
        <v>58.1</v>
      </c>
      <c r="I89" s="102" t="s">
        <v>337</v>
      </c>
      <c r="J89" s="108">
        <v>15.4</v>
      </c>
      <c r="K89" s="108">
        <v>27.2</v>
      </c>
      <c r="L89" s="108">
        <v>57.5</v>
      </c>
    </row>
    <row r="90" spans="1:12">
      <c r="A90" s="102" t="s">
        <v>748</v>
      </c>
      <c r="B90" s="111">
        <v>9.6</v>
      </c>
      <c r="C90" s="111">
        <v>37.700000000000003</v>
      </c>
      <c r="D90" s="111">
        <v>52.7</v>
      </c>
      <c r="I90" s="102" t="s">
        <v>747</v>
      </c>
      <c r="J90" s="108">
        <v>17.600000000000001</v>
      </c>
      <c r="K90" s="108">
        <v>38.4</v>
      </c>
      <c r="L90" s="108">
        <v>43.9</v>
      </c>
    </row>
    <row r="91" spans="1:12">
      <c r="A91" s="102" t="s">
        <v>343</v>
      </c>
      <c r="B91" s="111">
        <v>15.5</v>
      </c>
      <c r="C91" s="111">
        <v>32.799999999999997</v>
      </c>
      <c r="D91" s="111">
        <v>51.7</v>
      </c>
      <c r="I91" s="102" t="s">
        <v>748</v>
      </c>
      <c r="J91" s="108">
        <v>17.7</v>
      </c>
      <c r="K91" s="108">
        <v>39.6</v>
      </c>
      <c r="L91" s="108">
        <v>42.7</v>
      </c>
    </row>
    <row r="92" spans="1:12">
      <c r="A92" s="102" t="s">
        <v>345</v>
      </c>
      <c r="B92" s="111">
        <v>14.5</v>
      </c>
      <c r="C92" s="111">
        <v>30.1</v>
      </c>
      <c r="D92" s="111">
        <v>55.4</v>
      </c>
      <c r="I92" s="102" t="s">
        <v>343</v>
      </c>
      <c r="J92" s="108">
        <v>22.9</v>
      </c>
      <c r="K92" s="108">
        <v>39.6</v>
      </c>
      <c r="L92" s="108">
        <v>37.4</v>
      </c>
    </row>
    <row r="93" spans="1:12">
      <c r="A93" s="102" t="s">
        <v>749</v>
      </c>
      <c r="B93" s="111">
        <v>24.8</v>
      </c>
      <c r="C93" s="111">
        <v>43.2</v>
      </c>
      <c r="D93" s="111">
        <v>32.1</v>
      </c>
      <c r="I93" s="102" t="s">
        <v>345</v>
      </c>
      <c r="J93" s="108">
        <v>20.2</v>
      </c>
      <c r="K93" s="108">
        <v>33.299999999999997</v>
      </c>
      <c r="L93" s="108">
        <v>46.5</v>
      </c>
    </row>
    <row r="94" spans="1:12">
      <c r="I94" s="102" t="s">
        <v>749</v>
      </c>
      <c r="J94" s="108">
        <v>27.7</v>
      </c>
      <c r="K94" s="108">
        <v>36.299999999999997</v>
      </c>
      <c r="L94" s="108">
        <v>36</v>
      </c>
    </row>
  </sheetData>
  <mergeCells count="2">
    <mergeCell ref="A1:D1"/>
    <mergeCell ref="I1:L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F307F-ADF8-C14A-BFAB-B66DA72A8123}">
  <dimension ref="A1:F83"/>
  <sheetViews>
    <sheetView topLeftCell="A65" zoomScale="90" zoomScaleNormal="90" workbookViewId="0">
      <selection activeCell="G18" sqref="G18"/>
    </sheetView>
  </sheetViews>
  <sheetFormatPr baseColWidth="10" defaultRowHeight="16"/>
  <cols>
    <col min="3" max="3" width="33" bestFit="1" customWidth="1"/>
  </cols>
  <sheetData>
    <row r="1" spans="1:6">
      <c r="A1" s="83" t="s">
        <v>783</v>
      </c>
      <c r="B1" s="99" t="s">
        <v>716</v>
      </c>
      <c r="C1" s="112" t="s">
        <v>784</v>
      </c>
      <c r="D1" s="113" t="s">
        <v>785</v>
      </c>
      <c r="E1" s="114">
        <v>2016</v>
      </c>
      <c r="F1" s="114">
        <v>2017</v>
      </c>
    </row>
    <row r="2" spans="1:6">
      <c r="A2" s="15" t="s">
        <v>165</v>
      </c>
      <c r="B2" s="106" t="s">
        <v>144</v>
      </c>
      <c r="C2" s="16" t="s">
        <v>148</v>
      </c>
      <c r="D2" s="115">
        <v>11.701806051594382</v>
      </c>
      <c r="E2" s="116">
        <v>11.9</v>
      </c>
      <c r="F2" s="116">
        <v>12.1</v>
      </c>
    </row>
    <row r="3" spans="1:6">
      <c r="A3" s="15" t="s">
        <v>166</v>
      </c>
      <c r="B3" s="106" t="s">
        <v>144</v>
      </c>
      <c r="C3" s="16" t="s">
        <v>149</v>
      </c>
      <c r="D3" s="115">
        <v>11.735328364219125</v>
      </c>
      <c r="E3" s="116">
        <v>12.1</v>
      </c>
      <c r="F3" s="116">
        <v>12.1</v>
      </c>
    </row>
    <row r="4" spans="1:6">
      <c r="A4" s="15" t="s">
        <v>167</v>
      </c>
      <c r="B4" s="106" t="s">
        <v>144</v>
      </c>
      <c r="C4" s="16" t="s">
        <v>150</v>
      </c>
      <c r="D4" s="115">
        <v>20.596983549962836</v>
      </c>
      <c r="E4" s="116">
        <v>19.399999999999999</v>
      </c>
      <c r="F4" s="116">
        <v>19.2</v>
      </c>
    </row>
    <row r="5" spans="1:6">
      <c r="A5" s="15" t="s">
        <v>168</v>
      </c>
      <c r="B5" s="106" t="s">
        <v>144</v>
      </c>
      <c r="C5" s="16" t="s">
        <v>151</v>
      </c>
      <c r="D5" s="115">
        <v>16.429746718397229</v>
      </c>
      <c r="E5" s="116">
        <v>15.6</v>
      </c>
      <c r="F5" s="116">
        <v>15</v>
      </c>
    </row>
    <row r="6" spans="1:6">
      <c r="A6" s="15" t="s">
        <v>169</v>
      </c>
      <c r="B6" s="106" t="s">
        <v>144</v>
      </c>
      <c r="C6" s="16" t="s">
        <v>152</v>
      </c>
      <c r="D6" s="115">
        <v>23.826782879773031</v>
      </c>
      <c r="E6" s="116">
        <v>22.6</v>
      </c>
      <c r="F6" s="116">
        <v>23</v>
      </c>
    </row>
    <row r="7" spans="1:6">
      <c r="A7" s="15" t="s">
        <v>170</v>
      </c>
      <c r="B7" s="106" t="s">
        <v>144</v>
      </c>
      <c r="C7" s="16" t="s">
        <v>153</v>
      </c>
      <c r="D7" s="115">
        <v>15.397055002500688</v>
      </c>
      <c r="E7" s="116">
        <v>14.9</v>
      </c>
      <c r="F7" s="116">
        <v>14.7</v>
      </c>
    </row>
    <row r="8" spans="1:6">
      <c r="A8" s="15" t="s">
        <v>171</v>
      </c>
      <c r="B8" s="106" t="s">
        <v>144</v>
      </c>
      <c r="C8" s="16" t="s">
        <v>154</v>
      </c>
      <c r="D8" s="115">
        <v>14.438004202454916</v>
      </c>
      <c r="E8" s="116">
        <v>15.1</v>
      </c>
      <c r="F8" s="116">
        <v>15.4</v>
      </c>
    </row>
    <row r="9" spans="1:6">
      <c r="A9" s="15" t="s">
        <v>172</v>
      </c>
      <c r="B9" s="106" t="s">
        <v>144</v>
      </c>
      <c r="C9" s="16" t="s">
        <v>155</v>
      </c>
      <c r="D9" s="115">
        <v>21.131225092319994</v>
      </c>
      <c r="E9" s="116">
        <v>20.399999999999999</v>
      </c>
      <c r="F9" s="116">
        <v>19.399999999999999</v>
      </c>
    </row>
    <row r="10" spans="1:6">
      <c r="A10" s="15" t="s">
        <v>173</v>
      </c>
      <c r="B10" s="106" t="s">
        <v>144</v>
      </c>
      <c r="C10" s="16" t="s">
        <v>156</v>
      </c>
      <c r="D10" s="115">
        <v>16.335708103038336</v>
      </c>
      <c r="E10" s="116">
        <v>16.7</v>
      </c>
      <c r="F10" s="116">
        <v>16.7</v>
      </c>
    </row>
    <row r="11" spans="1:6">
      <c r="A11" s="15" t="s">
        <v>174</v>
      </c>
      <c r="B11" s="106" t="s">
        <v>144</v>
      </c>
      <c r="C11" s="16" t="s">
        <v>157</v>
      </c>
      <c r="D11" s="115">
        <v>17.600981768037098</v>
      </c>
      <c r="E11" s="116">
        <v>17.8</v>
      </c>
      <c r="F11" s="116">
        <v>18.7</v>
      </c>
    </row>
    <row r="12" spans="1:6">
      <c r="A12" s="15" t="s">
        <v>175</v>
      </c>
      <c r="B12" s="106" t="s">
        <v>144</v>
      </c>
      <c r="C12" s="16" t="s">
        <v>158</v>
      </c>
      <c r="D12" s="115">
        <v>15.400199067050975</v>
      </c>
      <c r="E12" s="116">
        <v>15.5</v>
      </c>
      <c r="F12" s="116">
        <v>15.6</v>
      </c>
    </row>
    <row r="13" spans="1:6">
      <c r="A13" s="15" t="s">
        <v>176</v>
      </c>
      <c r="B13" s="106" t="s">
        <v>144</v>
      </c>
      <c r="C13" s="16" t="s">
        <v>159</v>
      </c>
      <c r="D13" s="115">
        <v>17.299892584065741</v>
      </c>
      <c r="E13" s="116">
        <v>17.2</v>
      </c>
      <c r="F13" s="116">
        <v>16.8</v>
      </c>
    </row>
    <row r="14" spans="1:6">
      <c r="A14" s="15" t="s">
        <v>177</v>
      </c>
      <c r="B14" s="106" t="s">
        <v>144</v>
      </c>
      <c r="C14" s="16" t="s">
        <v>160</v>
      </c>
      <c r="D14" s="115">
        <v>18.265121154456857</v>
      </c>
      <c r="E14" s="116">
        <v>17.7</v>
      </c>
      <c r="F14" s="116">
        <v>16.8</v>
      </c>
    </row>
    <row r="15" spans="1:6">
      <c r="A15" s="15" t="s">
        <v>178</v>
      </c>
      <c r="B15" s="106" t="s">
        <v>144</v>
      </c>
      <c r="C15" s="16" t="s">
        <v>161</v>
      </c>
      <c r="D15" s="115">
        <v>20.934514031844024</v>
      </c>
      <c r="E15" s="116">
        <v>21.4</v>
      </c>
      <c r="F15" s="116">
        <v>21</v>
      </c>
    </row>
    <row r="16" spans="1:6">
      <c r="A16" s="15" t="s">
        <v>179</v>
      </c>
      <c r="B16" s="106" t="s">
        <v>144</v>
      </c>
      <c r="C16" s="16" t="s">
        <v>162</v>
      </c>
      <c r="D16" s="115">
        <v>14.503191604805956</v>
      </c>
      <c r="E16" s="116">
        <v>15.1</v>
      </c>
      <c r="F16" s="116">
        <v>14.8</v>
      </c>
    </row>
    <row r="17" spans="1:6">
      <c r="A17" s="15" t="s">
        <v>180</v>
      </c>
      <c r="B17" s="106" t="s">
        <v>144</v>
      </c>
      <c r="C17" s="16" t="s">
        <v>163</v>
      </c>
      <c r="D17" s="115">
        <v>17.964912898005998</v>
      </c>
      <c r="E17" s="116">
        <v>17.2</v>
      </c>
      <c r="F17" s="116">
        <v>16.3</v>
      </c>
    </row>
    <row r="18" spans="1:6">
      <c r="A18" t="s">
        <v>439</v>
      </c>
      <c r="B18" s="117" t="s">
        <v>718</v>
      </c>
      <c r="C18" t="s">
        <v>461</v>
      </c>
      <c r="D18" s="115">
        <v>15.744982232901092</v>
      </c>
      <c r="E18" s="118">
        <v>15.696270904704338</v>
      </c>
    </row>
    <row r="19" spans="1:6">
      <c r="A19" t="s">
        <v>440</v>
      </c>
      <c r="B19" s="117" t="s">
        <v>718</v>
      </c>
      <c r="C19" t="s">
        <v>470</v>
      </c>
      <c r="D19" s="115">
        <v>16.017537532695322</v>
      </c>
      <c r="E19" s="118">
        <v>16.031769466032454</v>
      </c>
    </row>
    <row r="20" spans="1:6">
      <c r="A20" t="s">
        <v>441</v>
      </c>
      <c r="B20" s="117" t="s">
        <v>718</v>
      </c>
      <c r="C20" t="s">
        <v>468</v>
      </c>
      <c r="D20" s="115">
        <v>15.911147166655907</v>
      </c>
      <c r="E20" s="118">
        <v>15.878734549297571</v>
      </c>
    </row>
    <row r="21" spans="1:6">
      <c r="A21" t="s">
        <v>442</v>
      </c>
      <c r="B21" s="117" t="s">
        <v>718</v>
      </c>
      <c r="C21" t="s">
        <v>466</v>
      </c>
      <c r="D21" s="115">
        <v>14.075114914949797</v>
      </c>
      <c r="E21" s="118">
        <v>14.142158836950083</v>
      </c>
    </row>
    <row r="22" spans="1:6">
      <c r="A22" t="s">
        <v>443</v>
      </c>
      <c r="B22" s="117" t="s">
        <v>718</v>
      </c>
      <c r="C22" t="s">
        <v>462</v>
      </c>
      <c r="D22" s="115">
        <v>13.086367393663402</v>
      </c>
      <c r="E22" s="118">
        <v>13.222020935161074</v>
      </c>
    </row>
    <row r="23" spans="1:6">
      <c r="A23" t="s">
        <v>444</v>
      </c>
      <c r="B23" s="117" t="s">
        <v>718</v>
      </c>
      <c r="C23" t="s">
        <v>465</v>
      </c>
      <c r="D23" s="115">
        <v>13.325337966580289</v>
      </c>
      <c r="E23" s="118">
        <v>13.216473229080655</v>
      </c>
    </row>
    <row r="24" spans="1:6">
      <c r="A24" t="s">
        <v>445</v>
      </c>
      <c r="B24" s="117" t="s">
        <v>718</v>
      </c>
      <c r="C24" t="s">
        <v>463</v>
      </c>
      <c r="D24" s="115">
        <v>13.26366987154181</v>
      </c>
      <c r="E24" s="118">
        <v>13.267307100489708</v>
      </c>
    </row>
    <row r="25" spans="1:6">
      <c r="A25" t="s">
        <v>446</v>
      </c>
      <c r="B25" s="117" t="s">
        <v>718</v>
      </c>
      <c r="C25" t="s">
        <v>467</v>
      </c>
      <c r="D25" s="115">
        <v>19.550498638536482</v>
      </c>
      <c r="E25" s="118">
        <v>19.419392511638303</v>
      </c>
    </row>
    <row r="26" spans="1:6">
      <c r="A26" t="s">
        <v>447</v>
      </c>
      <c r="B26" s="117" t="s">
        <v>718</v>
      </c>
      <c r="C26" t="s">
        <v>471</v>
      </c>
      <c r="D26" s="115">
        <v>14.800460208120205</v>
      </c>
      <c r="E26" s="118">
        <v>14.820651084998831</v>
      </c>
    </row>
    <row r="27" spans="1:6">
      <c r="A27" t="s">
        <v>448</v>
      </c>
      <c r="B27" s="117" t="s">
        <v>718</v>
      </c>
      <c r="C27" t="s">
        <v>469</v>
      </c>
      <c r="D27" s="115">
        <v>12.921847952419649</v>
      </c>
      <c r="E27" s="118">
        <v>13.100000000000001</v>
      </c>
    </row>
    <row r="28" spans="1:6">
      <c r="A28" t="s">
        <v>449</v>
      </c>
      <c r="B28" s="117" t="s">
        <v>718</v>
      </c>
      <c r="C28" t="s">
        <v>464</v>
      </c>
      <c r="D28" s="115">
        <v>12.934853910133899</v>
      </c>
      <c r="E28" s="118">
        <v>12.736868373497673</v>
      </c>
    </row>
    <row r="29" spans="1:6">
      <c r="A29" t="s">
        <v>450</v>
      </c>
      <c r="B29" s="117" t="s">
        <v>718</v>
      </c>
      <c r="C29" t="s">
        <v>472</v>
      </c>
      <c r="D29" s="115">
        <v>11.091647011121736</v>
      </c>
      <c r="E29" s="118">
        <v>11.017022544372763</v>
      </c>
    </row>
    <row r="30" spans="1:6">
      <c r="A30" t="s">
        <v>451</v>
      </c>
      <c r="B30" s="117" t="s">
        <v>718</v>
      </c>
      <c r="C30" t="s">
        <v>473</v>
      </c>
      <c r="D30" s="115">
        <v>11.060195157367746</v>
      </c>
      <c r="E30" s="118">
        <v>11.09049026440683</v>
      </c>
    </row>
    <row r="31" spans="1:6">
      <c r="A31" t="s">
        <v>452</v>
      </c>
      <c r="B31" s="117" t="s">
        <v>718</v>
      </c>
      <c r="C31" t="s">
        <v>476</v>
      </c>
      <c r="D31" s="115">
        <v>13.648129912904977</v>
      </c>
      <c r="E31" s="118">
        <v>13.644301407532842</v>
      </c>
    </row>
    <row r="32" spans="1:6">
      <c r="A32" t="s">
        <v>453</v>
      </c>
      <c r="B32" s="117" t="s">
        <v>718</v>
      </c>
      <c r="C32" t="s">
        <v>474</v>
      </c>
      <c r="D32" s="115">
        <v>13.380277419554037</v>
      </c>
      <c r="E32" s="118">
        <v>13.378435540526981</v>
      </c>
    </row>
    <row r="33" spans="1:6">
      <c r="A33" t="s">
        <v>454</v>
      </c>
      <c r="B33" s="117" t="s">
        <v>718</v>
      </c>
      <c r="C33" t="s">
        <v>478</v>
      </c>
      <c r="D33" s="115">
        <v>14.36531834384269</v>
      </c>
      <c r="E33" s="118">
        <v>14.325882599044307</v>
      </c>
    </row>
    <row r="34" spans="1:6">
      <c r="A34" t="s">
        <v>455</v>
      </c>
      <c r="B34" s="117" t="s">
        <v>718</v>
      </c>
      <c r="C34" t="s">
        <v>475</v>
      </c>
      <c r="D34" s="115">
        <v>15.211603449097806</v>
      </c>
      <c r="E34" s="118">
        <v>15.104023715095572</v>
      </c>
    </row>
    <row r="35" spans="1:6">
      <c r="A35" t="s">
        <v>456</v>
      </c>
      <c r="B35" s="117" t="s">
        <v>718</v>
      </c>
      <c r="C35" t="s">
        <v>480</v>
      </c>
      <c r="D35" s="115">
        <v>12.578626310493195</v>
      </c>
      <c r="E35" s="118">
        <v>12.540257618808356</v>
      </c>
    </row>
    <row r="36" spans="1:6">
      <c r="A36" t="s">
        <v>457</v>
      </c>
      <c r="B36" s="117" t="s">
        <v>718</v>
      </c>
      <c r="C36" t="s">
        <v>479</v>
      </c>
      <c r="D36" s="115">
        <v>13.542780571867839</v>
      </c>
      <c r="E36" s="118">
        <v>13.504190284787725</v>
      </c>
    </row>
    <row r="37" spans="1:6">
      <c r="A37" t="s">
        <v>458</v>
      </c>
      <c r="B37" s="117" t="s">
        <v>718</v>
      </c>
      <c r="C37" t="s">
        <v>477</v>
      </c>
      <c r="D37" s="115">
        <v>20.019266744118898</v>
      </c>
      <c r="E37" s="118">
        <v>19.735023849823051</v>
      </c>
    </row>
    <row r="38" spans="1:6">
      <c r="A38" t="s">
        <v>459</v>
      </c>
      <c r="B38" s="117" t="s">
        <v>718</v>
      </c>
      <c r="C38" t="s">
        <v>481</v>
      </c>
      <c r="D38" s="115">
        <v>17.351369782081829</v>
      </c>
      <c r="E38" s="118">
        <v>17.198847461173667</v>
      </c>
    </row>
    <row r="39" spans="1:6">
      <c r="A39" t="s">
        <v>460</v>
      </c>
      <c r="B39" s="117" t="s">
        <v>718</v>
      </c>
      <c r="C39" t="s">
        <v>482</v>
      </c>
      <c r="D39" s="115">
        <v>19.886411691566469</v>
      </c>
      <c r="E39" s="118">
        <v>19.608323456947055</v>
      </c>
    </row>
    <row r="40" spans="1:6">
      <c r="A40" s="15" t="s">
        <v>80</v>
      </c>
      <c r="B40" s="106" t="s">
        <v>719</v>
      </c>
      <c r="C40" s="106" t="s">
        <v>17</v>
      </c>
      <c r="D40" s="115">
        <v>13.299092880779339</v>
      </c>
      <c r="E40" s="119">
        <v>14.2</v>
      </c>
      <c r="F40" s="119">
        <v>14</v>
      </c>
    </row>
    <row r="41" spans="1:6">
      <c r="A41" s="15" t="s">
        <v>81</v>
      </c>
      <c r="B41" s="106" t="s">
        <v>719</v>
      </c>
      <c r="C41" s="106" t="s">
        <v>720</v>
      </c>
      <c r="D41" s="115">
        <v>9.9871786329635768</v>
      </c>
      <c r="E41" s="119">
        <v>14.6</v>
      </c>
      <c r="F41" s="119">
        <v>13.8</v>
      </c>
    </row>
    <row r="42" spans="1:6">
      <c r="A42" s="16" t="s">
        <v>82</v>
      </c>
      <c r="B42" s="106" t="s">
        <v>719</v>
      </c>
      <c r="C42" s="106" t="s">
        <v>19</v>
      </c>
      <c r="D42" s="115">
        <v>15.770676775689465</v>
      </c>
      <c r="E42" s="119">
        <v>14.8</v>
      </c>
      <c r="F42" s="119">
        <v>13.7</v>
      </c>
    </row>
    <row r="43" spans="1:6">
      <c r="A43" s="15" t="s">
        <v>83</v>
      </c>
      <c r="B43" s="106" t="s">
        <v>719</v>
      </c>
      <c r="C43" s="106" t="s">
        <v>20</v>
      </c>
      <c r="D43" s="115">
        <v>11.135826479677188</v>
      </c>
      <c r="E43" s="119">
        <v>13.3</v>
      </c>
      <c r="F43" s="119">
        <v>13.6</v>
      </c>
    </row>
    <row r="44" spans="1:6">
      <c r="A44" s="15" t="s">
        <v>84</v>
      </c>
      <c r="B44" s="106" t="s">
        <v>719</v>
      </c>
      <c r="C44" s="106" t="s">
        <v>721</v>
      </c>
      <c r="D44" s="115">
        <v>5.9343967004539193</v>
      </c>
      <c r="E44" s="119">
        <v>6</v>
      </c>
      <c r="F44" s="119">
        <v>6</v>
      </c>
    </row>
    <row r="45" spans="1:6">
      <c r="A45" s="15" t="s">
        <v>85</v>
      </c>
      <c r="B45" s="106" t="s">
        <v>719</v>
      </c>
      <c r="C45" s="106" t="s">
        <v>722</v>
      </c>
      <c r="D45" s="115">
        <v>11.969974303234242</v>
      </c>
      <c r="E45" s="119">
        <v>15.7</v>
      </c>
      <c r="F45" s="119">
        <v>12.6</v>
      </c>
    </row>
    <row r="46" spans="1:6">
      <c r="A46" s="15" t="s">
        <v>86</v>
      </c>
      <c r="B46" s="106" t="s">
        <v>719</v>
      </c>
      <c r="C46" s="106" t="s">
        <v>24</v>
      </c>
      <c r="D46" s="115">
        <v>11.566130055397132</v>
      </c>
      <c r="E46" s="119">
        <v>12.2</v>
      </c>
      <c r="F46" s="119">
        <v>10.4</v>
      </c>
    </row>
    <row r="47" spans="1:6">
      <c r="A47" s="15" t="s">
        <v>87</v>
      </c>
      <c r="B47" s="106" t="s">
        <v>719</v>
      </c>
      <c r="C47" s="106" t="s">
        <v>25</v>
      </c>
      <c r="D47" s="115">
        <v>8.8663346659586164</v>
      </c>
      <c r="E47" s="119">
        <v>9.1999999999999993</v>
      </c>
      <c r="F47" s="119">
        <v>9.3000000000000007</v>
      </c>
    </row>
    <row r="48" spans="1:6">
      <c r="A48" s="15" t="s">
        <v>88</v>
      </c>
      <c r="B48" s="106" t="s">
        <v>719</v>
      </c>
      <c r="C48" s="106" t="s">
        <v>26</v>
      </c>
      <c r="D48" s="115">
        <v>9.5666186487111897</v>
      </c>
      <c r="E48" s="119">
        <v>8.9</v>
      </c>
      <c r="F48" s="119">
        <v>10.5</v>
      </c>
    </row>
    <row r="49" spans="1:6">
      <c r="A49" s="15" t="s">
        <v>89</v>
      </c>
      <c r="B49" s="106" t="s">
        <v>719</v>
      </c>
      <c r="C49" s="106" t="s">
        <v>27</v>
      </c>
      <c r="D49" s="115">
        <v>10.266901976899351</v>
      </c>
      <c r="E49" s="119">
        <v>9.6</v>
      </c>
      <c r="F49" s="119">
        <v>12.9</v>
      </c>
    </row>
    <row r="50" spans="1:6">
      <c r="A50" s="15" t="s">
        <v>90</v>
      </c>
      <c r="B50" s="106" t="s">
        <v>719</v>
      </c>
      <c r="C50" s="106" t="s">
        <v>28</v>
      </c>
      <c r="D50" s="115">
        <v>16.801513893729602</v>
      </c>
      <c r="E50" s="119">
        <v>15.5</v>
      </c>
      <c r="F50" s="119">
        <v>11.1</v>
      </c>
    </row>
    <row r="51" spans="1:6">
      <c r="A51" s="15" t="s">
        <v>91</v>
      </c>
      <c r="B51" s="106" t="s">
        <v>719</v>
      </c>
      <c r="C51" s="106" t="s">
        <v>29</v>
      </c>
      <c r="D51" s="115">
        <v>14.029428838350956</v>
      </c>
      <c r="E51" s="119">
        <v>16</v>
      </c>
      <c r="F51" s="119">
        <v>15.8</v>
      </c>
    </row>
    <row r="52" spans="1:6">
      <c r="A52" s="15" t="s">
        <v>92</v>
      </c>
      <c r="B52" s="106" t="s">
        <v>719</v>
      </c>
      <c r="C52" s="106" t="s">
        <v>30</v>
      </c>
      <c r="D52" s="115">
        <v>20.268522585357221</v>
      </c>
      <c r="E52" s="119">
        <v>21.8</v>
      </c>
      <c r="F52" s="119">
        <v>20.100000000000001</v>
      </c>
    </row>
    <row r="53" spans="1:6">
      <c r="A53" s="15" t="s">
        <v>93</v>
      </c>
      <c r="B53" s="106" t="s">
        <v>719</v>
      </c>
      <c r="C53" s="106" t="s">
        <v>31</v>
      </c>
      <c r="D53" s="115">
        <v>21.401496458189399</v>
      </c>
      <c r="E53" s="119">
        <v>20.5</v>
      </c>
      <c r="F53" s="119">
        <v>19.8</v>
      </c>
    </row>
    <row r="54" spans="1:6">
      <c r="A54" s="15" t="s">
        <v>94</v>
      </c>
      <c r="B54" s="106" t="s">
        <v>719</v>
      </c>
      <c r="C54" s="106" t="s">
        <v>32</v>
      </c>
      <c r="D54" s="115">
        <v>29.935570152111477</v>
      </c>
      <c r="E54" s="119">
        <v>30.6</v>
      </c>
      <c r="F54" s="119">
        <v>31</v>
      </c>
    </row>
    <row r="55" spans="1:6">
      <c r="A55" s="15" t="s">
        <v>95</v>
      </c>
      <c r="B55" s="106" t="s">
        <v>719</v>
      </c>
      <c r="C55" s="106" t="s">
        <v>33</v>
      </c>
      <c r="D55" s="115">
        <v>36.833900587998961</v>
      </c>
      <c r="E55" s="119">
        <v>36.9</v>
      </c>
      <c r="F55" s="119">
        <v>34.299999999999997</v>
      </c>
    </row>
    <row r="56" spans="1:6">
      <c r="A56" s="15" t="s">
        <v>96</v>
      </c>
      <c r="B56" s="106" t="s">
        <v>719</v>
      </c>
      <c r="C56" s="106" t="s">
        <v>34</v>
      </c>
      <c r="D56" s="115">
        <v>27.833764050640841</v>
      </c>
      <c r="E56" s="119">
        <v>27.4</v>
      </c>
      <c r="F56" s="119">
        <v>26.2</v>
      </c>
    </row>
    <row r="57" spans="1:6">
      <c r="A57" s="15" t="s">
        <v>97</v>
      </c>
      <c r="B57" s="106" t="s">
        <v>719</v>
      </c>
      <c r="C57" s="106" t="s">
        <v>35</v>
      </c>
      <c r="D57" s="115">
        <v>27.130802786364814</v>
      </c>
      <c r="E57" s="119">
        <v>27.7</v>
      </c>
      <c r="F57" s="119">
        <v>27.9</v>
      </c>
    </row>
    <row r="58" spans="1:6">
      <c r="A58" s="15" t="s">
        <v>98</v>
      </c>
      <c r="B58" s="106" t="s">
        <v>719</v>
      </c>
      <c r="C58" s="106" t="s">
        <v>36</v>
      </c>
      <c r="D58" s="115">
        <v>33.598179322956604</v>
      </c>
      <c r="E58" s="119">
        <v>34.6</v>
      </c>
      <c r="F58" s="119">
        <v>36.4</v>
      </c>
    </row>
    <row r="59" spans="1:6">
      <c r="A59" s="15" t="s">
        <v>99</v>
      </c>
      <c r="B59" s="106" t="s">
        <v>719</v>
      </c>
      <c r="C59" s="106" t="s">
        <v>37</v>
      </c>
      <c r="D59" s="115">
        <v>41.399289594226644</v>
      </c>
      <c r="E59" s="119">
        <v>41.8</v>
      </c>
      <c r="F59" s="119">
        <v>41.3</v>
      </c>
    </row>
    <row r="60" spans="1:6">
      <c r="A60" s="15" t="s">
        <v>100</v>
      </c>
      <c r="B60" s="106" t="s">
        <v>719</v>
      </c>
      <c r="C60" s="106" t="s">
        <v>38</v>
      </c>
      <c r="D60" s="115">
        <v>25.932847603636539</v>
      </c>
      <c r="E60" s="119">
        <v>26.4</v>
      </c>
      <c r="F60" s="119">
        <v>29.6</v>
      </c>
    </row>
    <row r="61" spans="1:6">
      <c r="A61" s="15" t="s">
        <v>240</v>
      </c>
      <c r="B61" s="106" t="s">
        <v>723</v>
      </c>
      <c r="C61" s="106" t="s">
        <v>248</v>
      </c>
      <c r="D61" s="115">
        <v>11.96878227993068</v>
      </c>
      <c r="E61" s="119">
        <v>12</v>
      </c>
      <c r="F61" s="119">
        <v>12.4</v>
      </c>
    </row>
    <row r="62" spans="1:6">
      <c r="A62" s="15" t="s">
        <v>241</v>
      </c>
      <c r="B62" s="106" t="s">
        <v>723</v>
      </c>
      <c r="C62" s="106" t="s">
        <v>249</v>
      </c>
      <c r="D62" s="115">
        <v>16.972319039783894</v>
      </c>
      <c r="E62" s="119">
        <v>16.899999999999999</v>
      </c>
      <c r="F62" s="119">
        <v>15.5</v>
      </c>
    </row>
    <row r="63" spans="1:6">
      <c r="A63" s="15" t="s">
        <v>242</v>
      </c>
      <c r="B63" s="106" t="s">
        <v>723</v>
      </c>
      <c r="C63" s="106" t="s">
        <v>250</v>
      </c>
      <c r="D63" s="115">
        <v>17.268125785047655</v>
      </c>
      <c r="E63" s="119">
        <v>18</v>
      </c>
      <c r="F63" s="119">
        <v>12.9</v>
      </c>
    </row>
    <row r="64" spans="1:6">
      <c r="A64" s="15" t="s">
        <v>243</v>
      </c>
      <c r="B64" s="106" t="s">
        <v>723</v>
      </c>
      <c r="C64" s="106" t="s">
        <v>251</v>
      </c>
      <c r="D64" s="115">
        <v>18.308357624456349</v>
      </c>
      <c r="E64" s="119">
        <v>19.100000000000001</v>
      </c>
      <c r="F64" s="119">
        <v>19.899999999999999</v>
      </c>
    </row>
    <row r="65" spans="1:6">
      <c r="A65" s="15" t="s">
        <v>244</v>
      </c>
      <c r="B65" s="106" t="s">
        <v>723</v>
      </c>
      <c r="C65" s="106" t="s">
        <v>252</v>
      </c>
      <c r="D65" s="115">
        <v>16.968805866507711</v>
      </c>
      <c r="E65" s="119">
        <v>17.399999999999999</v>
      </c>
      <c r="F65" s="119">
        <v>17</v>
      </c>
    </row>
    <row r="66" spans="1:6">
      <c r="A66" s="15" t="s">
        <v>245</v>
      </c>
      <c r="B66" s="106" t="s">
        <v>723</v>
      </c>
      <c r="C66" s="106" t="s">
        <v>253</v>
      </c>
      <c r="D66" s="115">
        <v>17.222150890717682</v>
      </c>
      <c r="E66" s="119">
        <v>14.2</v>
      </c>
      <c r="F66" s="119">
        <v>18.600000000000001</v>
      </c>
    </row>
    <row r="67" spans="1:6">
      <c r="A67" s="15" t="s">
        <v>246</v>
      </c>
      <c r="B67" s="106" t="s">
        <v>723</v>
      </c>
      <c r="C67" s="106" t="s">
        <v>254</v>
      </c>
      <c r="D67" s="115">
        <v>18.734012486077518</v>
      </c>
      <c r="E67" s="119">
        <v>21.9</v>
      </c>
      <c r="F67" s="119">
        <v>15.3</v>
      </c>
    </row>
    <row r="68" spans="1:6">
      <c r="A68" s="15" t="s">
        <v>247</v>
      </c>
      <c r="B68" s="106" t="s">
        <v>723</v>
      </c>
      <c r="C68" s="106" t="s">
        <v>255</v>
      </c>
      <c r="D68" s="115">
        <v>15.004735196691684</v>
      </c>
      <c r="E68" s="119">
        <v>15.8</v>
      </c>
      <c r="F68" s="119">
        <v>15.1</v>
      </c>
    </row>
    <row r="69" spans="1:6">
      <c r="A69" s="15" t="s">
        <v>323</v>
      </c>
      <c r="B69" s="106" t="s">
        <v>324</v>
      </c>
      <c r="C69" s="106" t="s">
        <v>325</v>
      </c>
      <c r="D69" s="120">
        <v>19</v>
      </c>
      <c r="E69" s="120"/>
    </row>
    <row r="70" spans="1:6">
      <c r="A70" s="15" t="s">
        <v>326</v>
      </c>
      <c r="B70" s="106" t="s">
        <v>324</v>
      </c>
      <c r="C70" s="106" t="s">
        <v>327</v>
      </c>
      <c r="D70" s="120">
        <v>19</v>
      </c>
      <c r="E70" s="120"/>
    </row>
    <row r="71" spans="1:6">
      <c r="A71" s="15" t="s">
        <v>328</v>
      </c>
      <c r="B71" s="106" t="s">
        <v>324</v>
      </c>
      <c r="C71" s="106" t="s">
        <v>329</v>
      </c>
      <c r="D71" s="120">
        <v>19</v>
      </c>
      <c r="E71" s="120"/>
    </row>
    <row r="72" spans="1:6">
      <c r="A72" s="15" t="s">
        <v>330</v>
      </c>
      <c r="B72" s="106" t="s">
        <v>324</v>
      </c>
      <c r="C72" s="106" t="s">
        <v>331</v>
      </c>
      <c r="D72" s="120">
        <v>18</v>
      </c>
      <c r="E72" s="120"/>
    </row>
    <row r="73" spans="1:6">
      <c r="A73" s="15" t="s">
        <v>332</v>
      </c>
      <c r="B73" s="106" t="s">
        <v>324</v>
      </c>
      <c r="C73" s="106" t="s">
        <v>333</v>
      </c>
      <c r="D73" s="120">
        <v>19</v>
      </c>
      <c r="E73" s="120"/>
    </row>
    <row r="74" spans="1:6">
      <c r="A74" s="15" t="s">
        <v>334</v>
      </c>
      <c r="B74" s="106" t="s">
        <v>324</v>
      </c>
      <c r="C74" s="106" t="s">
        <v>335</v>
      </c>
      <c r="D74" s="120">
        <v>14</v>
      </c>
      <c r="E74" s="120"/>
    </row>
    <row r="75" spans="1:6">
      <c r="A75" s="15" t="s">
        <v>336</v>
      </c>
      <c r="B75" s="106" t="s">
        <v>324</v>
      </c>
      <c r="C75" s="106" t="s">
        <v>337</v>
      </c>
      <c r="D75" s="120">
        <v>14</v>
      </c>
      <c r="E75" s="120"/>
    </row>
    <row r="76" spans="1:6">
      <c r="A76" s="15" t="s">
        <v>338</v>
      </c>
      <c r="B76" s="106" t="s">
        <v>324</v>
      </c>
      <c r="C76" s="106" t="s">
        <v>339</v>
      </c>
      <c r="D76" s="120">
        <v>12</v>
      </c>
      <c r="E76" s="120"/>
    </row>
    <row r="77" spans="1:6">
      <c r="A77" s="15" t="s">
        <v>340</v>
      </c>
      <c r="B77" s="106" t="s">
        <v>324</v>
      </c>
      <c r="C77" s="106" t="s">
        <v>341</v>
      </c>
      <c r="D77" s="120">
        <v>13</v>
      </c>
      <c r="E77" s="120"/>
    </row>
    <row r="78" spans="1:6">
      <c r="A78" s="15" t="s">
        <v>342</v>
      </c>
      <c r="B78" s="106" t="s">
        <v>324</v>
      </c>
      <c r="C78" s="106" t="s">
        <v>343</v>
      </c>
      <c r="D78" s="120">
        <v>20</v>
      </c>
      <c r="E78" s="120"/>
    </row>
    <row r="79" spans="1:6">
      <c r="A79" s="15" t="s">
        <v>344</v>
      </c>
      <c r="B79" s="106" t="s">
        <v>324</v>
      </c>
      <c r="C79" s="106" t="s">
        <v>345</v>
      </c>
      <c r="D79" s="120">
        <v>16</v>
      </c>
      <c r="E79" s="120"/>
    </row>
    <row r="80" spans="1:6">
      <c r="A80" s="15" t="s">
        <v>346</v>
      </c>
      <c r="B80" s="106" t="s">
        <v>324</v>
      </c>
      <c r="C80" s="106" t="s">
        <v>347</v>
      </c>
      <c r="D80" s="120">
        <v>19</v>
      </c>
      <c r="E80" s="120"/>
    </row>
    <row r="83" spans="4:4">
      <c r="D83" s="1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D2FD-69FD-BD48-8A73-055BF23EE47B}">
  <dimension ref="A1:J96"/>
  <sheetViews>
    <sheetView workbookViewId="0">
      <selection activeCell="A28" sqref="A28:D29"/>
    </sheetView>
  </sheetViews>
  <sheetFormatPr baseColWidth="10" defaultColWidth="25.5" defaultRowHeight="16"/>
  <cols>
    <col min="1" max="1" width="17.6640625" customWidth="1"/>
    <col min="2" max="2" width="25.5" customWidth="1"/>
  </cols>
  <sheetData>
    <row r="1" spans="1:3" ht="17">
      <c r="A1" s="12" t="s">
        <v>79</v>
      </c>
      <c r="B1" s="12" t="s">
        <v>78</v>
      </c>
      <c r="C1" s="13" t="s">
        <v>13</v>
      </c>
    </row>
    <row r="2" spans="1:3" ht="17">
      <c r="A2" s="15" t="s">
        <v>80</v>
      </c>
      <c r="B2" s="2" t="s">
        <v>17</v>
      </c>
      <c r="C2" s="14">
        <f>I37/I72</f>
        <v>9.678223619787174E-2</v>
      </c>
    </row>
    <row r="3" spans="1:3" ht="34">
      <c r="A3" s="15" t="s">
        <v>81</v>
      </c>
      <c r="B3" s="2" t="s">
        <v>18</v>
      </c>
      <c r="C3" s="14">
        <f t="shared" ref="C3:C23" si="0">I38/I73</f>
        <v>6.431752270170045E-2</v>
      </c>
    </row>
    <row r="4" spans="1:3" ht="17">
      <c r="A4" s="16" t="s">
        <v>82</v>
      </c>
      <c r="B4" s="2" t="s">
        <v>19</v>
      </c>
      <c r="C4" s="14">
        <f t="shared" si="0"/>
        <v>9.1022305346051102E-2</v>
      </c>
    </row>
    <row r="5" spans="1:3" ht="17">
      <c r="A5" s="15" t="s">
        <v>83</v>
      </c>
      <c r="B5" s="2" t="s">
        <v>20</v>
      </c>
      <c r="C5" s="14">
        <f t="shared" si="0"/>
        <v>0.11496665390626666</v>
      </c>
    </row>
    <row r="6" spans="1:3" ht="17">
      <c r="A6" s="2"/>
      <c r="B6" s="2" t="s">
        <v>21</v>
      </c>
      <c r="C6" s="14">
        <f t="shared" si="0"/>
        <v>8.8930995983694999E-2</v>
      </c>
    </row>
    <row r="7" spans="1:3" ht="34">
      <c r="A7" s="15" t="s">
        <v>84</v>
      </c>
      <c r="B7" s="2" t="s">
        <v>22</v>
      </c>
      <c r="C7" s="14">
        <f t="shared" si="0"/>
        <v>9.098626243486499E-2</v>
      </c>
    </row>
    <row r="8" spans="1:3" ht="17">
      <c r="A8" s="15" t="s">
        <v>85</v>
      </c>
      <c r="B8" s="2" t="s">
        <v>23</v>
      </c>
      <c r="C8" s="14">
        <f t="shared" si="0"/>
        <v>8.6921974150672904E-2</v>
      </c>
    </row>
    <row r="9" spans="1:3" ht="17">
      <c r="A9" s="15" t="s">
        <v>86</v>
      </c>
      <c r="B9" s="2" t="s">
        <v>24</v>
      </c>
      <c r="C9" s="14">
        <f t="shared" si="0"/>
        <v>9.9467751211662625E-2</v>
      </c>
    </row>
    <row r="10" spans="1:3" ht="17">
      <c r="A10" s="15" t="s">
        <v>87</v>
      </c>
      <c r="B10" s="2" t="s">
        <v>25</v>
      </c>
      <c r="C10" s="14">
        <f t="shared" si="0"/>
        <v>8.7740572487244331E-2</v>
      </c>
    </row>
    <row r="11" spans="1:3" ht="17">
      <c r="A11" s="15" t="s">
        <v>88</v>
      </c>
      <c r="B11" s="2" t="s">
        <v>26</v>
      </c>
      <c r="C11" s="14">
        <f t="shared" si="0"/>
        <v>0.12037248106680346</v>
      </c>
    </row>
    <row r="12" spans="1:3" ht="17">
      <c r="A12" s="15" t="s">
        <v>89</v>
      </c>
      <c r="B12" s="2" t="s">
        <v>27</v>
      </c>
      <c r="C12" s="14">
        <f t="shared" si="0"/>
        <v>0.10930331755583671</v>
      </c>
    </row>
    <row r="13" spans="1:3" ht="17">
      <c r="A13" s="15" t="s">
        <v>90</v>
      </c>
      <c r="B13" s="2" t="s">
        <v>28</v>
      </c>
      <c r="C13" s="14">
        <f t="shared" si="0"/>
        <v>0.108190902514017</v>
      </c>
    </row>
    <row r="14" spans="1:3" ht="17">
      <c r="A14" s="15" t="s">
        <v>91</v>
      </c>
      <c r="B14" s="2" t="s">
        <v>29</v>
      </c>
      <c r="C14" s="14">
        <f t="shared" si="0"/>
        <v>8.8816538958957483E-2</v>
      </c>
    </row>
    <row r="15" spans="1:3" ht="17">
      <c r="A15" s="15" t="s">
        <v>92</v>
      </c>
      <c r="B15" s="2" t="s">
        <v>30</v>
      </c>
      <c r="C15" s="14">
        <f t="shared" si="0"/>
        <v>0.11522967195341524</v>
      </c>
    </row>
    <row r="16" spans="1:3" ht="17">
      <c r="A16" s="15" t="s">
        <v>93</v>
      </c>
      <c r="B16" s="2" t="s">
        <v>31</v>
      </c>
      <c r="C16" s="14">
        <f t="shared" si="0"/>
        <v>6.6190894741164061E-2</v>
      </c>
    </row>
    <row r="17" spans="1:10" ht="17">
      <c r="A17" s="15" t="s">
        <v>94</v>
      </c>
      <c r="B17" s="2" t="s">
        <v>32</v>
      </c>
      <c r="C17" s="14">
        <f t="shared" si="0"/>
        <v>4.5197135753485496E-2</v>
      </c>
    </row>
    <row r="18" spans="1:10" ht="17">
      <c r="A18" s="15" t="s">
        <v>95</v>
      </c>
      <c r="B18" s="2" t="s">
        <v>33</v>
      </c>
      <c r="C18" s="14">
        <f t="shared" si="0"/>
        <v>4.436763539882544E-2</v>
      </c>
    </row>
    <row r="19" spans="1:10" ht="17">
      <c r="A19" s="15" t="s">
        <v>96</v>
      </c>
      <c r="B19" s="2" t="s">
        <v>34</v>
      </c>
      <c r="C19" s="14">
        <f t="shared" si="0"/>
        <v>3.3187492249722228E-2</v>
      </c>
    </row>
    <row r="20" spans="1:10" ht="17">
      <c r="A20" s="15" t="s">
        <v>97</v>
      </c>
      <c r="B20" s="2" t="s">
        <v>35</v>
      </c>
      <c r="C20" s="14">
        <f t="shared" si="0"/>
        <v>3.9674282953459421E-2</v>
      </c>
    </row>
    <row r="21" spans="1:10" ht="17">
      <c r="A21" s="15" t="s">
        <v>98</v>
      </c>
      <c r="B21" s="2" t="s">
        <v>36</v>
      </c>
      <c r="C21" s="14">
        <f t="shared" si="0"/>
        <v>5.5447805397592975E-2</v>
      </c>
    </row>
    <row r="22" spans="1:10" ht="17">
      <c r="A22" s="15" t="s">
        <v>99</v>
      </c>
      <c r="B22" s="2" t="s">
        <v>37</v>
      </c>
      <c r="C22" s="14">
        <f t="shared" si="0"/>
        <v>3.8395548508262101E-2</v>
      </c>
    </row>
    <row r="23" spans="1:10" ht="17">
      <c r="A23" s="15" t="s">
        <v>100</v>
      </c>
      <c r="B23" s="2" t="s">
        <v>38</v>
      </c>
      <c r="C23" s="14">
        <f t="shared" si="0"/>
        <v>3.2899399093300717E-2</v>
      </c>
    </row>
    <row r="26" spans="1:10">
      <c r="A26" s="158" t="s">
        <v>39</v>
      </c>
      <c r="B26" s="158"/>
      <c r="C26" s="158"/>
    </row>
    <row r="27" spans="1:10">
      <c r="A27" s="159" t="s">
        <v>74</v>
      </c>
      <c r="B27" s="159"/>
      <c r="C27" s="159"/>
    </row>
    <row r="28" spans="1:10" ht="16" customHeight="1">
      <c r="A28" s="160" t="s">
        <v>433</v>
      </c>
      <c r="B28" s="160"/>
      <c r="C28" s="160"/>
      <c r="D28" s="160"/>
    </row>
    <row r="29" spans="1:10">
      <c r="A29" s="160"/>
      <c r="B29" s="160"/>
      <c r="C29" s="160"/>
      <c r="D29" s="160"/>
    </row>
    <row r="30" spans="1:10">
      <c r="A30" s="156" t="s">
        <v>40</v>
      </c>
      <c r="B30" s="157"/>
      <c r="C30" s="157"/>
      <c r="D30" s="157"/>
      <c r="E30" s="157"/>
      <c r="F30" s="157"/>
      <c r="G30" s="157"/>
      <c r="H30" s="157"/>
      <c r="I30" s="157"/>
      <c r="J30" s="157"/>
    </row>
    <row r="31" spans="1:10">
      <c r="A31" s="146" t="s">
        <v>41</v>
      </c>
      <c r="B31" s="147"/>
      <c r="C31" s="148" t="s">
        <v>42</v>
      </c>
      <c r="D31" s="149"/>
      <c r="E31" s="149"/>
      <c r="F31" s="149"/>
      <c r="G31" s="149"/>
      <c r="H31" s="149"/>
      <c r="I31" s="149"/>
      <c r="J31" s="150"/>
    </row>
    <row r="32" spans="1:10">
      <c r="A32" s="146" t="s">
        <v>43</v>
      </c>
      <c r="B32" s="147"/>
      <c r="C32" s="148" t="s">
        <v>44</v>
      </c>
      <c r="D32" s="149"/>
      <c r="E32" s="149"/>
      <c r="F32" s="149"/>
      <c r="G32" s="149"/>
      <c r="H32" s="149"/>
      <c r="I32" s="149"/>
      <c r="J32" s="150"/>
    </row>
    <row r="33" spans="1:10">
      <c r="A33" s="151" t="s">
        <v>45</v>
      </c>
      <c r="B33" s="152"/>
      <c r="C33" s="3" t="s">
        <v>8</v>
      </c>
      <c r="D33" s="3" t="s">
        <v>9</v>
      </c>
      <c r="E33" s="3" t="s">
        <v>10</v>
      </c>
      <c r="F33" s="3" t="s">
        <v>11</v>
      </c>
      <c r="G33" s="3" t="s">
        <v>12</v>
      </c>
      <c r="H33" s="3" t="s">
        <v>13</v>
      </c>
      <c r="I33" s="3" t="s">
        <v>14</v>
      </c>
      <c r="J33" s="3" t="s">
        <v>15</v>
      </c>
    </row>
    <row r="34" spans="1:10">
      <c r="A34" s="151" t="s">
        <v>46</v>
      </c>
      <c r="B34" s="152"/>
      <c r="C34" s="153" t="s">
        <v>44</v>
      </c>
      <c r="D34" s="154"/>
      <c r="E34" s="154"/>
      <c r="F34" s="154"/>
      <c r="G34" s="154"/>
      <c r="H34" s="154"/>
      <c r="I34" s="154"/>
      <c r="J34" s="155"/>
    </row>
    <row r="35" spans="1:10">
      <c r="A35" s="4" t="s">
        <v>7</v>
      </c>
      <c r="B35" s="5" t="s">
        <v>47</v>
      </c>
      <c r="C35" s="5" t="s">
        <v>47</v>
      </c>
      <c r="D35" s="5" t="s">
        <v>47</v>
      </c>
      <c r="E35" s="5" t="s">
        <v>47</v>
      </c>
      <c r="F35" s="5" t="s">
        <v>47</v>
      </c>
      <c r="G35" s="5" t="s">
        <v>47</v>
      </c>
      <c r="H35" s="5" t="s">
        <v>47</v>
      </c>
      <c r="I35" s="5" t="s">
        <v>47</v>
      </c>
      <c r="J35" s="5" t="s">
        <v>47</v>
      </c>
    </row>
    <row r="36" spans="1:10">
      <c r="A36" s="6" t="s">
        <v>16</v>
      </c>
      <c r="B36" s="5" t="s">
        <v>47</v>
      </c>
      <c r="C36" s="7">
        <v>4052081</v>
      </c>
      <c r="D36" s="7">
        <v>4387721</v>
      </c>
      <c r="E36" s="7">
        <v>4922085</v>
      </c>
      <c r="F36" s="7">
        <v>5014437</v>
      </c>
      <c r="G36" s="7">
        <v>5026153</v>
      </c>
      <c r="H36" s="7">
        <v>5047028</v>
      </c>
      <c r="I36" s="7">
        <v>5144440</v>
      </c>
      <c r="J36" s="7">
        <v>5255503</v>
      </c>
    </row>
    <row r="37" spans="1:10">
      <c r="A37" s="6" t="s">
        <v>48</v>
      </c>
      <c r="B37" s="5" t="s">
        <v>47</v>
      </c>
      <c r="C37" s="8">
        <v>360821</v>
      </c>
      <c r="D37" s="8">
        <v>384996</v>
      </c>
      <c r="E37" s="8">
        <v>425523</v>
      </c>
      <c r="F37" s="8">
        <v>425448</v>
      </c>
      <c r="G37" s="8">
        <v>422027</v>
      </c>
      <c r="H37" s="8">
        <v>418874</v>
      </c>
      <c r="I37" s="8">
        <v>423506</v>
      </c>
      <c r="J37" s="8">
        <v>427911</v>
      </c>
    </row>
    <row r="38" spans="1:10" ht="24">
      <c r="A38" s="6" t="s">
        <v>49</v>
      </c>
      <c r="B38" s="5" t="s">
        <v>47</v>
      </c>
      <c r="C38" s="7">
        <v>8473</v>
      </c>
      <c r="D38" s="7">
        <v>9148</v>
      </c>
      <c r="E38" s="7">
        <v>9333</v>
      </c>
      <c r="F38" s="7">
        <v>9075</v>
      </c>
      <c r="G38" s="7">
        <v>8480</v>
      </c>
      <c r="H38" s="7">
        <v>8257</v>
      </c>
      <c r="I38" s="7">
        <v>8117</v>
      </c>
      <c r="J38" s="7">
        <v>8294</v>
      </c>
    </row>
    <row r="39" spans="1:10">
      <c r="A39" s="6" t="s">
        <v>50</v>
      </c>
      <c r="B39" s="5" t="s">
        <v>47</v>
      </c>
      <c r="C39" s="8">
        <v>111971</v>
      </c>
      <c r="D39" s="8">
        <v>119946</v>
      </c>
      <c r="E39" s="8">
        <v>138355</v>
      </c>
      <c r="F39" s="8">
        <v>138697</v>
      </c>
      <c r="G39" s="8">
        <v>136216</v>
      </c>
      <c r="H39" s="8">
        <v>138324</v>
      </c>
      <c r="I39" s="8">
        <v>141720</v>
      </c>
      <c r="J39" s="8">
        <v>146328</v>
      </c>
    </row>
    <row r="40" spans="1:10">
      <c r="A40" s="6" t="s">
        <v>51</v>
      </c>
      <c r="B40" s="5" t="s">
        <v>47</v>
      </c>
      <c r="C40" s="7">
        <v>952295</v>
      </c>
      <c r="D40" s="7">
        <v>1028663</v>
      </c>
      <c r="E40" s="7">
        <v>1129185</v>
      </c>
      <c r="F40" s="7">
        <v>1152320</v>
      </c>
      <c r="G40" s="7">
        <v>1149011</v>
      </c>
      <c r="H40" s="7">
        <v>1139463</v>
      </c>
      <c r="I40" s="7">
        <v>1153835</v>
      </c>
      <c r="J40" s="7">
        <v>1181772</v>
      </c>
    </row>
    <row r="41" spans="1:10" ht="24">
      <c r="A41" s="6" t="s">
        <v>52</v>
      </c>
      <c r="B41" s="5" t="s">
        <v>47</v>
      </c>
      <c r="C41" s="8">
        <v>85530</v>
      </c>
      <c r="D41" s="8">
        <v>91047</v>
      </c>
      <c r="E41" s="8">
        <v>96302</v>
      </c>
      <c r="F41" s="8">
        <v>96149</v>
      </c>
      <c r="G41" s="8">
        <v>94920</v>
      </c>
      <c r="H41" s="8">
        <v>93250</v>
      </c>
      <c r="I41" s="8">
        <v>94947</v>
      </c>
      <c r="J41" s="8">
        <v>97726</v>
      </c>
    </row>
    <row r="42" spans="1:10" ht="24">
      <c r="A42" s="6" t="s">
        <v>53</v>
      </c>
      <c r="B42" s="5" t="s">
        <v>47</v>
      </c>
      <c r="C42" s="7">
        <v>39650</v>
      </c>
      <c r="D42" s="7">
        <v>42337</v>
      </c>
      <c r="E42" s="7">
        <v>45469</v>
      </c>
      <c r="F42" s="7">
        <v>46045</v>
      </c>
      <c r="G42" s="7">
        <v>46454</v>
      </c>
      <c r="H42" s="7">
        <v>46794</v>
      </c>
      <c r="I42" s="7">
        <v>48018</v>
      </c>
      <c r="J42" s="7">
        <v>50333</v>
      </c>
    </row>
    <row r="43" spans="1:10" ht="24">
      <c r="A43" s="6" t="s">
        <v>54</v>
      </c>
      <c r="B43" s="5" t="s">
        <v>47</v>
      </c>
      <c r="C43" s="8">
        <v>45880</v>
      </c>
      <c r="D43" s="8">
        <v>48710</v>
      </c>
      <c r="E43" s="8">
        <v>50833</v>
      </c>
      <c r="F43" s="8">
        <v>50104</v>
      </c>
      <c r="G43" s="8">
        <v>48466</v>
      </c>
      <c r="H43" s="8">
        <v>46456</v>
      </c>
      <c r="I43" s="8">
        <v>46929</v>
      </c>
      <c r="J43" s="8">
        <v>47393</v>
      </c>
    </row>
    <row r="44" spans="1:10">
      <c r="A44" s="6" t="s">
        <v>55</v>
      </c>
      <c r="B44" s="5" t="s">
        <v>47</v>
      </c>
      <c r="C44" s="7">
        <v>458930</v>
      </c>
      <c r="D44" s="7">
        <v>487030</v>
      </c>
      <c r="E44" s="7">
        <v>514592</v>
      </c>
      <c r="F44" s="7">
        <v>511558</v>
      </c>
      <c r="G44" s="7">
        <v>497921</v>
      </c>
      <c r="H44" s="7">
        <v>485477</v>
      </c>
      <c r="I44" s="7">
        <v>487893</v>
      </c>
      <c r="J44" s="7">
        <v>501085</v>
      </c>
    </row>
    <row r="45" spans="1:10">
      <c r="A45" s="6" t="s">
        <v>56</v>
      </c>
      <c r="B45" s="5" t="s">
        <v>47</v>
      </c>
      <c r="C45" s="8">
        <v>97327</v>
      </c>
      <c r="D45" s="8">
        <v>102568</v>
      </c>
      <c r="E45" s="8">
        <v>107917</v>
      </c>
      <c r="F45" s="8">
        <v>107559</v>
      </c>
      <c r="G45" s="8">
        <v>105222</v>
      </c>
      <c r="H45" s="8">
        <v>104276</v>
      </c>
      <c r="I45" s="8">
        <v>106652</v>
      </c>
      <c r="J45" s="8">
        <v>110193</v>
      </c>
    </row>
    <row r="46" spans="1:10">
      <c r="A46" s="6" t="s">
        <v>57</v>
      </c>
      <c r="B46" s="5" t="s">
        <v>47</v>
      </c>
      <c r="C46" s="7">
        <v>454878</v>
      </c>
      <c r="D46" s="7">
        <v>488489</v>
      </c>
      <c r="E46" s="7">
        <v>534308</v>
      </c>
      <c r="F46" s="7">
        <v>536747</v>
      </c>
      <c r="G46" s="7">
        <v>533479</v>
      </c>
      <c r="H46" s="7">
        <v>529337</v>
      </c>
      <c r="I46" s="7">
        <v>535974</v>
      </c>
      <c r="J46" s="7">
        <v>547537</v>
      </c>
    </row>
    <row r="47" spans="1:10">
      <c r="A47" s="6" t="s">
        <v>58</v>
      </c>
      <c r="B47" s="5" t="s">
        <v>47</v>
      </c>
      <c r="C47" s="8">
        <v>322811</v>
      </c>
      <c r="D47" s="8">
        <v>350761</v>
      </c>
      <c r="E47" s="8">
        <v>387350</v>
      </c>
      <c r="F47" s="8">
        <v>395573</v>
      </c>
      <c r="G47" s="8">
        <v>396219</v>
      </c>
      <c r="H47" s="8">
        <v>400370</v>
      </c>
      <c r="I47" s="8">
        <v>408463</v>
      </c>
      <c r="J47" s="8">
        <v>417382</v>
      </c>
    </row>
    <row r="48" spans="1:10">
      <c r="A48" s="6" t="s">
        <v>59</v>
      </c>
      <c r="B48" s="5" t="s">
        <v>47</v>
      </c>
      <c r="C48" s="7">
        <v>88075</v>
      </c>
      <c r="D48" s="7">
        <v>92794</v>
      </c>
      <c r="E48" s="7">
        <v>99922</v>
      </c>
      <c r="F48" s="7">
        <v>98618</v>
      </c>
      <c r="G48" s="7">
        <v>96875</v>
      </c>
      <c r="H48" s="7">
        <v>95935</v>
      </c>
      <c r="I48" s="7">
        <v>95710</v>
      </c>
      <c r="J48" s="7">
        <v>97541</v>
      </c>
    </row>
    <row r="49" spans="1:10">
      <c r="A49" s="6" t="s">
        <v>60</v>
      </c>
      <c r="B49" s="5" t="s">
        <v>47</v>
      </c>
      <c r="C49" s="8">
        <v>133995</v>
      </c>
      <c r="D49" s="8">
        <v>139800</v>
      </c>
      <c r="E49" s="8">
        <v>146152</v>
      </c>
      <c r="F49" s="8">
        <v>145130</v>
      </c>
      <c r="G49" s="8">
        <v>140341</v>
      </c>
      <c r="H49" s="8">
        <v>136199</v>
      </c>
      <c r="I49" s="8">
        <v>136045</v>
      </c>
      <c r="J49" s="8">
        <v>136936</v>
      </c>
    </row>
    <row r="50" spans="1:10">
      <c r="A50" s="6" t="s">
        <v>61</v>
      </c>
      <c r="B50" s="5" t="s">
        <v>47</v>
      </c>
      <c r="C50" s="7">
        <v>428154</v>
      </c>
      <c r="D50" s="7">
        <v>477544</v>
      </c>
      <c r="E50" s="7">
        <v>616406</v>
      </c>
      <c r="F50" s="7">
        <v>636524</v>
      </c>
      <c r="G50" s="7">
        <v>645159</v>
      </c>
      <c r="H50" s="7">
        <v>662927</v>
      </c>
      <c r="I50" s="7">
        <v>679474</v>
      </c>
      <c r="J50" s="7">
        <v>683409</v>
      </c>
    </row>
    <row r="51" spans="1:10">
      <c r="A51" s="6" t="s">
        <v>62</v>
      </c>
      <c r="B51" s="5" t="s">
        <v>47</v>
      </c>
      <c r="C51" s="8">
        <v>68761</v>
      </c>
      <c r="D51" s="8">
        <v>74939</v>
      </c>
      <c r="E51" s="8">
        <v>84285</v>
      </c>
      <c r="F51" s="8">
        <v>86245</v>
      </c>
      <c r="G51" s="8">
        <v>86363</v>
      </c>
      <c r="H51" s="8">
        <v>86556</v>
      </c>
      <c r="I51" s="8">
        <v>87054</v>
      </c>
      <c r="J51" s="8">
        <v>89298</v>
      </c>
    </row>
    <row r="52" spans="1:10">
      <c r="A52" s="6" t="s">
        <v>63</v>
      </c>
      <c r="B52" s="5" t="s">
        <v>47</v>
      </c>
      <c r="C52" s="7">
        <v>8146</v>
      </c>
      <c r="D52" s="7">
        <v>9110</v>
      </c>
      <c r="E52" s="7">
        <v>10268</v>
      </c>
      <c r="F52" s="7">
        <v>10800</v>
      </c>
      <c r="G52" s="7">
        <v>12034</v>
      </c>
      <c r="H52" s="7">
        <v>12982</v>
      </c>
      <c r="I52" s="7">
        <v>13943</v>
      </c>
      <c r="J52" s="7">
        <v>13900</v>
      </c>
    </row>
    <row r="53" spans="1:10">
      <c r="A53" s="6" t="s">
        <v>64</v>
      </c>
      <c r="B53" s="5" t="s">
        <v>47</v>
      </c>
      <c r="C53" s="8">
        <v>150306</v>
      </c>
      <c r="D53" s="8">
        <v>170938</v>
      </c>
      <c r="E53" s="8">
        <v>203823</v>
      </c>
      <c r="F53" s="8">
        <v>217503</v>
      </c>
      <c r="G53" s="8">
        <v>232214</v>
      </c>
      <c r="H53" s="8">
        <v>243694</v>
      </c>
      <c r="I53" s="8">
        <v>258524</v>
      </c>
      <c r="J53" s="8">
        <v>265163</v>
      </c>
    </row>
    <row r="54" spans="1:10">
      <c r="A54" s="6" t="s">
        <v>65</v>
      </c>
      <c r="B54" s="5" t="s">
        <v>47</v>
      </c>
      <c r="C54" s="7">
        <v>83633</v>
      </c>
      <c r="D54" s="7">
        <v>96131</v>
      </c>
      <c r="E54" s="7">
        <v>110338</v>
      </c>
      <c r="F54" s="7">
        <v>117732</v>
      </c>
      <c r="G54" s="7">
        <v>122724</v>
      </c>
      <c r="H54" s="7">
        <v>127985</v>
      </c>
      <c r="I54" s="7">
        <v>134351</v>
      </c>
      <c r="J54" s="7">
        <v>138811</v>
      </c>
    </row>
    <row r="55" spans="1:10">
      <c r="A55" s="6" t="s">
        <v>66</v>
      </c>
      <c r="B55" s="5" t="s">
        <v>47</v>
      </c>
      <c r="C55" s="8">
        <v>13202</v>
      </c>
      <c r="D55" s="8">
        <v>14728</v>
      </c>
      <c r="E55" s="8">
        <v>16968</v>
      </c>
      <c r="F55" s="8">
        <v>18210</v>
      </c>
      <c r="G55" s="8">
        <v>19442</v>
      </c>
      <c r="H55" s="8">
        <v>20783</v>
      </c>
      <c r="I55" s="8">
        <v>22500</v>
      </c>
      <c r="J55" s="8">
        <v>23217</v>
      </c>
    </row>
    <row r="56" spans="1:10">
      <c r="A56" s="6" t="s">
        <v>67</v>
      </c>
      <c r="B56" s="5" t="s">
        <v>47</v>
      </c>
      <c r="C56" s="7">
        <v>66925</v>
      </c>
      <c r="D56" s="7">
        <v>74069</v>
      </c>
      <c r="E56" s="7">
        <v>86491</v>
      </c>
      <c r="F56" s="7">
        <v>91354</v>
      </c>
      <c r="G56" s="7">
        <v>96889</v>
      </c>
      <c r="H56" s="7">
        <v>102824</v>
      </c>
      <c r="I56" s="7">
        <v>108494</v>
      </c>
      <c r="J56" s="7">
        <v>113078</v>
      </c>
    </row>
    <row r="57" spans="1:10">
      <c r="A57" s="6" t="s">
        <v>68</v>
      </c>
      <c r="B57" s="5" t="s">
        <v>47</v>
      </c>
      <c r="C57" s="8">
        <v>126747</v>
      </c>
      <c r="D57" s="8">
        <v>139410</v>
      </c>
      <c r="E57" s="8">
        <v>162408</v>
      </c>
      <c r="F57" s="8">
        <v>174116</v>
      </c>
      <c r="G57" s="8">
        <v>183192</v>
      </c>
      <c r="H57" s="8">
        <v>189169</v>
      </c>
      <c r="I57" s="8">
        <v>193014</v>
      </c>
      <c r="J57" s="8">
        <v>200022</v>
      </c>
    </row>
    <row r="58" spans="1:10">
      <c r="A58" s="6" t="s">
        <v>69</v>
      </c>
      <c r="B58" s="5" t="s">
        <v>47</v>
      </c>
      <c r="C58" s="7">
        <v>31101</v>
      </c>
      <c r="D58" s="7">
        <v>35610</v>
      </c>
      <c r="E58" s="7">
        <v>42159</v>
      </c>
      <c r="F58" s="7">
        <v>45079</v>
      </c>
      <c r="G58" s="7">
        <v>47425</v>
      </c>
      <c r="H58" s="7">
        <v>50346</v>
      </c>
      <c r="I58" s="7">
        <v>54224</v>
      </c>
      <c r="J58" s="7">
        <v>55900</v>
      </c>
    </row>
    <row r="59" spans="1:10">
      <c r="A59" s="9" t="s">
        <v>70</v>
      </c>
    </row>
    <row r="60" spans="1:10">
      <c r="A60" s="10" t="s">
        <v>71</v>
      </c>
    </row>
    <row r="61" spans="1:10">
      <c r="A61" s="11" t="s">
        <v>72</v>
      </c>
      <c r="B61" s="10" t="s">
        <v>73</v>
      </c>
    </row>
    <row r="63" spans="1:10">
      <c r="A63" s="159" t="s">
        <v>77</v>
      </c>
      <c r="B63" s="159"/>
      <c r="C63" s="159"/>
    </row>
    <row r="65" spans="1:10">
      <c r="A65" s="156" t="s">
        <v>75</v>
      </c>
      <c r="B65" s="157"/>
      <c r="C65" s="157"/>
      <c r="D65" s="157"/>
      <c r="E65" s="157"/>
      <c r="F65" s="157"/>
      <c r="G65" s="157"/>
      <c r="H65" s="157"/>
      <c r="I65" s="157"/>
      <c r="J65" s="157"/>
    </row>
    <row r="66" spans="1:10">
      <c r="A66" s="146" t="s">
        <v>43</v>
      </c>
      <c r="B66" s="147"/>
      <c r="C66" s="148" t="s">
        <v>44</v>
      </c>
      <c r="D66" s="149"/>
      <c r="E66" s="149"/>
      <c r="F66" s="149"/>
      <c r="G66" s="149"/>
      <c r="H66" s="149"/>
      <c r="I66" s="149"/>
      <c r="J66" s="150"/>
    </row>
    <row r="67" spans="1:10">
      <c r="A67" s="146" t="s">
        <v>41</v>
      </c>
      <c r="B67" s="147"/>
      <c r="C67" s="148" t="s">
        <v>42</v>
      </c>
      <c r="D67" s="149"/>
      <c r="E67" s="149"/>
      <c r="F67" s="149"/>
      <c r="G67" s="149"/>
      <c r="H67" s="149"/>
      <c r="I67" s="149"/>
      <c r="J67" s="150"/>
    </row>
    <row r="68" spans="1:10">
      <c r="A68" s="151" t="s">
        <v>45</v>
      </c>
      <c r="B68" s="152"/>
      <c r="C68" s="3" t="s">
        <v>8</v>
      </c>
      <c r="D68" s="3" t="s">
        <v>9</v>
      </c>
      <c r="E68" s="3" t="s">
        <v>10</v>
      </c>
      <c r="F68" s="3" t="s">
        <v>11</v>
      </c>
      <c r="G68" s="3" t="s">
        <v>12</v>
      </c>
      <c r="H68" s="3" t="s">
        <v>13</v>
      </c>
      <c r="I68" s="3" t="s">
        <v>14</v>
      </c>
      <c r="J68" s="3" t="s">
        <v>15</v>
      </c>
    </row>
    <row r="69" spans="1:10">
      <c r="A69" s="151" t="s">
        <v>46</v>
      </c>
      <c r="B69" s="152"/>
      <c r="C69" s="153" t="s">
        <v>44</v>
      </c>
      <c r="D69" s="154"/>
      <c r="E69" s="154"/>
      <c r="F69" s="154"/>
      <c r="G69" s="154"/>
      <c r="H69" s="154"/>
      <c r="I69" s="154"/>
      <c r="J69" s="155"/>
    </row>
    <row r="70" spans="1:10">
      <c r="A70" s="4" t="s">
        <v>7</v>
      </c>
      <c r="B70" s="5" t="s">
        <v>47</v>
      </c>
      <c r="C70" s="5" t="s">
        <v>47</v>
      </c>
      <c r="D70" s="5" t="s">
        <v>47</v>
      </c>
      <c r="E70" s="5" t="s">
        <v>47</v>
      </c>
      <c r="F70" s="5" t="s">
        <v>47</v>
      </c>
      <c r="G70" s="5" t="s">
        <v>47</v>
      </c>
      <c r="H70" s="5" t="s">
        <v>47</v>
      </c>
      <c r="I70" s="5" t="s">
        <v>47</v>
      </c>
      <c r="J70" s="5" t="s">
        <v>47</v>
      </c>
    </row>
    <row r="71" spans="1:10">
      <c r="A71" s="6" t="s">
        <v>16</v>
      </c>
      <c r="B71" s="5" t="s">
        <v>47</v>
      </c>
      <c r="C71" s="7">
        <v>59394207</v>
      </c>
      <c r="D71" s="7">
        <v>59685227</v>
      </c>
      <c r="E71" s="7">
        <v>60782668</v>
      </c>
      <c r="F71" s="7">
        <v>60795612</v>
      </c>
      <c r="G71" s="7">
        <v>60665551</v>
      </c>
      <c r="H71" s="7">
        <v>60589445</v>
      </c>
      <c r="I71" s="7">
        <v>60483973</v>
      </c>
      <c r="J71" s="7">
        <v>60359546</v>
      </c>
    </row>
    <row r="72" spans="1:10">
      <c r="A72" s="6" t="s">
        <v>48</v>
      </c>
      <c r="B72" s="5" t="s">
        <v>47</v>
      </c>
      <c r="C72" s="8">
        <v>4357663</v>
      </c>
      <c r="D72" s="8">
        <v>4374052</v>
      </c>
      <c r="E72" s="8">
        <v>4436798</v>
      </c>
      <c r="F72" s="8">
        <v>4424467</v>
      </c>
      <c r="G72" s="8">
        <v>4404246</v>
      </c>
      <c r="H72" s="8">
        <v>4392526</v>
      </c>
      <c r="I72" s="8">
        <v>4375865</v>
      </c>
      <c r="J72" s="8">
        <v>4356406</v>
      </c>
    </row>
    <row r="73" spans="1:10" ht="24">
      <c r="A73" s="6" t="s">
        <v>49</v>
      </c>
      <c r="B73" s="5" t="s">
        <v>47</v>
      </c>
      <c r="C73" s="7">
        <v>126620</v>
      </c>
      <c r="D73" s="7">
        <v>127844</v>
      </c>
      <c r="E73" s="7">
        <v>128591</v>
      </c>
      <c r="F73" s="7">
        <v>128298</v>
      </c>
      <c r="G73" s="7">
        <v>127329</v>
      </c>
      <c r="H73" s="7">
        <v>126883</v>
      </c>
      <c r="I73" s="7">
        <v>126202</v>
      </c>
      <c r="J73" s="7">
        <v>125666</v>
      </c>
    </row>
    <row r="74" spans="1:10">
      <c r="A74" s="6" t="s">
        <v>50</v>
      </c>
      <c r="B74" s="5" t="s">
        <v>47</v>
      </c>
      <c r="C74" s="8">
        <v>1567339</v>
      </c>
      <c r="D74" s="8">
        <v>1565127</v>
      </c>
      <c r="E74" s="8">
        <v>1591939</v>
      </c>
      <c r="F74" s="8">
        <v>1583263</v>
      </c>
      <c r="G74" s="8">
        <v>1571053</v>
      </c>
      <c r="H74" s="8">
        <v>1565307</v>
      </c>
      <c r="I74" s="8">
        <v>1556981</v>
      </c>
      <c r="J74" s="8">
        <v>1550640</v>
      </c>
    </row>
    <row r="75" spans="1:10">
      <c r="A75" s="6" t="s">
        <v>51</v>
      </c>
      <c r="B75" s="5" t="s">
        <v>47</v>
      </c>
      <c r="C75" s="7">
        <v>9700881</v>
      </c>
      <c r="D75" s="7">
        <v>9794525</v>
      </c>
      <c r="E75" s="7">
        <v>9973397</v>
      </c>
      <c r="F75" s="7">
        <v>10002615</v>
      </c>
      <c r="G75" s="7">
        <v>10008349</v>
      </c>
      <c r="H75" s="7">
        <v>10019166</v>
      </c>
      <c r="I75" s="7">
        <v>10036258</v>
      </c>
      <c r="J75" s="7">
        <v>10060574</v>
      </c>
    </row>
    <row r="76" spans="1:10" ht="24">
      <c r="A76" s="6" t="s">
        <v>52</v>
      </c>
      <c r="B76" s="5" t="s">
        <v>47</v>
      </c>
      <c r="C76" s="8">
        <v>1029585</v>
      </c>
      <c r="D76" s="8">
        <v>1039934</v>
      </c>
      <c r="E76" s="8">
        <v>1051951</v>
      </c>
      <c r="F76" s="8">
        <v>1055934</v>
      </c>
      <c r="G76" s="8">
        <v>1059114</v>
      </c>
      <c r="H76" s="8">
        <v>1062860</v>
      </c>
      <c r="I76" s="8">
        <v>1067648</v>
      </c>
      <c r="J76" s="8">
        <v>1072276</v>
      </c>
    </row>
    <row r="77" spans="1:10" ht="24">
      <c r="A77" s="6" t="s">
        <v>53</v>
      </c>
      <c r="B77" s="5" t="s">
        <v>47</v>
      </c>
      <c r="C77" s="7">
        <v>504708</v>
      </c>
      <c r="D77" s="7">
        <v>509626</v>
      </c>
      <c r="E77" s="7">
        <v>515714</v>
      </c>
      <c r="F77" s="7">
        <v>518518</v>
      </c>
      <c r="G77" s="7">
        <v>520891</v>
      </c>
      <c r="H77" s="7">
        <v>524256</v>
      </c>
      <c r="I77" s="7">
        <v>527750</v>
      </c>
      <c r="J77" s="7">
        <v>531178</v>
      </c>
    </row>
    <row r="78" spans="1:10" ht="24">
      <c r="A78" s="6" t="s">
        <v>54</v>
      </c>
      <c r="B78" s="5" t="s">
        <v>47</v>
      </c>
      <c r="C78" s="8">
        <v>524877</v>
      </c>
      <c r="D78" s="8">
        <v>530308</v>
      </c>
      <c r="E78" s="8">
        <v>536237</v>
      </c>
      <c r="F78" s="8">
        <v>537416</v>
      </c>
      <c r="G78" s="8">
        <v>538223</v>
      </c>
      <c r="H78" s="8">
        <v>538604</v>
      </c>
      <c r="I78" s="8">
        <v>539898</v>
      </c>
      <c r="J78" s="8">
        <v>541098</v>
      </c>
    </row>
    <row r="79" spans="1:10">
      <c r="A79" s="6" t="s">
        <v>55</v>
      </c>
      <c r="B79" s="5" t="s">
        <v>47</v>
      </c>
      <c r="C79" s="7">
        <v>4853657</v>
      </c>
      <c r="D79" s="7">
        <v>4881756</v>
      </c>
      <c r="E79" s="7">
        <v>4926818</v>
      </c>
      <c r="F79" s="7">
        <v>4927596</v>
      </c>
      <c r="G79" s="7">
        <v>4915123</v>
      </c>
      <c r="H79" s="7">
        <v>4907529</v>
      </c>
      <c r="I79" s="7">
        <v>4905037</v>
      </c>
      <c r="J79" s="7">
        <v>4905854</v>
      </c>
    </row>
    <row r="80" spans="1:10">
      <c r="A80" s="6" t="s">
        <v>56</v>
      </c>
      <c r="B80" s="5" t="s">
        <v>47</v>
      </c>
      <c r="C80" s="8">
        <v>1217780</v>
      </c>
      <c r="D80" s="8">
        <v>1221860</v>
      </c>
      <c r="E80" s="8">
        <v>1229363</v>
      </c>
      <c r="F80" s="8">
        <v>1227122</v>
      </c>
      <c r="G80" s="8">
        <v>1221218</v>
      </c>
      <c r="H80" s="8">
        <v>1217872</v>
      </c>
      <c r="I80" s="8">
        <v>1215538</v>
      </c>
      <c r="J80" s="8">
        <v>1215220</v>
      </c>
    </row>
    <row r="81" spans="1:10">
      <c r="A81" s="6" t="s">
        <v>57</v>
      </c>
      <c r="B81" s="5" t="s">
        <v>47</v>
      </c>
      <c r="C81" s="7">
        <v>4341240</v>
      </c>
      <c r="D81" s="7">
        <v>4377487</v>
      </c>
      <c r="E81" s="7">
        <v>4446354</v>
      </c>
      <c r="F81" s="7">
        <v>4450508</v>
      </c>
      <c r="G81" s="7">
        <v>4448146</v>
      </c>
      <c r="H81" s="7">
        <v>4448841</v>
      </c>
      <c r="I81" s="7">
        <v>4452629</v>
      </c>
      <c r="J81" s="7">
        <v>4459477</v>
      </c>
    </row>
    <row r="82" spans="1:10">
      <c r="A82" s="6" t="s">
        <v>58</v>
      </c>
      <c r="B82" s="5" t="s">
        <v>47</v>
      </c>
      <c r="C82" s="8">
        <v>3667780</v>
      </c>
      <c r="D82" s="8">
        <v>3692828</v>
      </c>
      <c r="E82" s="8">
        <v>3750511</v>
      </c>
      <c r="F82" s="8">
        <v>3752654</v>
      </c>
      <c r="G82" s="8">
        <v>3744398</v>
      </c>
      <c r="H82" s="8">
        <v>3742437</v>
      </c>
      <c r="I82" s="8">
        <v>3736968</v>
      </c>
      <c r="J82" s="8">
        <v>3729641</v>
      </c>
    </row>
    <row r="83" spans="1:10">
      <c r="A83" s="6" t="s">
        <v>59</v>
      </c>
      <c r="B83" s="5" t="s">
        <v>47</v>
      </c>
      <c r="C83" s="7">
        <v>883215</v>
      </c>
      <c r="D83" s="7">
        <v>886239</v>
      </c>
      <c r="E83" s="7">
        <v>896742</v>
      </c>
      <c r="F83" s="7">
        <v>894762</v>
      </c>
      <c r="G83" s="7">
        <v>891181</v>
      </c>
      <c r="H83" s="7">
        <v>888908</v>
      </c>
      <c r="I83" s="7">
        <v>884640</v>
      </c>
      <c r="J83" s="7">
        <v>882015</v>
      </c>
    </row>
    <row r="84" spans="1:10">
      <c r="A84" s="6" t="s">
        <v>60</v>
      </c>
      <c r="B84" s="5" t="s">
        <v>47</v>
      </c>
      <c r="C84" s="8">
        <v>1540688</v>
      </c>
      <c r="D84" s="8">
        <v>1545155</v>
      </c>
      <c r="E84" s="8">
        <v>1553138</v>
      </c>
      <c r="F84" s="8">
        <v>1550796</v>
      </c>
      <c r="G84" s="8">
        <v>1543752</v>
      </c>
      <c r="H84" s="8">
        <v>1538055</v>
      </c>
      <c r="I84" s="8">
        <v>1531753</v>
      </c>
      <c r="J84" s="8">
        <v>1525271</v>
      </c>
    </row>
    <row r="85" spans="1:10">
      <c r="A85" s="6" t="s">
        <v>61</v>
      </c>
      <c r="B85" s="5" t="s">
        <v>47</v>
      </c>
      <c r="C85" s="7">
        <v>5500022</v>
      </c>
      <c r="D85" s="7">
        <v>5557276</v>
      </c>
      <c r="E85" s="7">
        <v>5870451</v>
      </c>
      <c r="F85" s="7">
        <v>5892425</v>
      </c>
      <c r="G85" s="7">
        <v>5888472</v>
      </c>
      <c r="H85" s="7">
        <v>5898124</v>
      </c>
      <c r="I85" s="7">
        <v>5896693</v>
      </c>
      <c r="J85" s="7">
        <v>5879082</v>
      </c>
    </row>
    <row r="86" spans="1:10">
      <c r="A86" s="6" t="s">
        <v>62</v>
      </c>
      <c r="B86" s="5" t="s">
        <v>47</v>
      </c>
      <c r="C86" s="8">
        <v>1306416</v>
      </c>
      <c r="D86" s="8">
        <v>1312507</v>
      </c>
      <c r="E86" s="8">
        <v>1333939</v>
      </c>
      <c r="F86" s="8">
        <v>1331574</v>
      </c>
      <c r="G86" s="8">
        <v>1326513</v>
      </c>
      <c r="H86" s="8">
        <v>1322247</v>
      </c>
      <c r="I86" s="8">
        <v>1315196</v>
      </c>
      <c r="J86" s="8">
        <v>1311580</v>
      </c>
    </row>
    <row r="87" spans="1:10">
      <c r="A87" s="6" t="s">
        <v>63</v>
      </c>
      <c r="B87" s="5" t="s">
        <v>47</v>
      </c>
      <c r="C87" s="7">
        <v>313145</v>
      </c>
      <c r="D87" s="7">
        <v>313341</v>
      </c>
      <c r="E87" s="7">
        <v>314725</v>
      </c>
      <c r="F87" s="7">
        <v>313348</v>
      </c>
      <c r="G87" s="7">
        <v>312027</v>
      </c>
      <c r="H87" s="7">
        <v>310449</v>
      </c>
      <c r="I87" s="7">
        <v>308493</v>
      </c>
      <c r="J87" s="7">
        <v>305617</v>
      </c>
    </row>
    <row r="88" spans="1:10">
      <c r="A88" s="6" t="s">
        <v>64</v>
      </c>
      <c r="B88" s="5" t="s">
        <v>47</v>
      </c>
      <c r="C88" s="8">
        <v>5764424</v>
      </c>
      <c r="D88" s="8">
        <v>5769750</v>
      </c>
      <c r="E88" s="8">
        <v>5869965</v>
      </c>
      <c r="F88" s="8">
        <v>5861529</v>
      </c>
      <c r="G88" s="8">
        <v>5850850</v>
      </c>
      <c r="H88" s="8">
        <v>5839084</v>
      </c>
      <c r="I88" s="8">
        <v>5826860</v>
      </c>
      <c r="J88" s="8">
        <v>5801692</v>
      </c>
    </row>
    <row r="89" spans="1:10">
      <c r="A89" s="6" t="s">
        <v>65</v>
      </c>
      <c r="B89" s="5" t="s">
        <v>47</v>
      </c>
      <c r="C89" s="7">
        <v>4050072</v>
      </c>
      <c r="D89" s="7">
        <v>4050803</v>
      </c>
      <c r="E89" s="7">
        <v>4090266</v>
      </c>
      <c r="F89" s="7">
        <v>4090105</v>
      </c>
      <c r="G89" s="7">
        <v>4077166</v>
      </c>
      <c r="H89" s="7">
        <v>4063888</v>
      </c>
      <c r="I89" s="7">
        <v>4048242</v>
      </c>
      <c r="J89" s="7">
        <v>4029053</v>
      </c>
    </row>
    <row r="90" spans="1:10">
      <c r="A90" s="6" t="s">
        <v>66</v>
      </c>
      <c r="B90" s="5" t="s">
        <v>47</v>
      </c>
      <c r="C90" s="8">
        <v>577562</v>
      </c>
      <c r="D90" s="8">
        <v>576194</v>
      </c>
      <c r="E90" s="8">
        <v>578391</v>
      </c>
      <c r="F90" s="8">
        <v>576619</v>
      </c>
      <c r="G90" s="8">
        <v>573694</v>
      </c>
      <c r="H90" s="8">
        <v>570365</v>
      </c>
      <c r="I90" s="8">
        <v>567118</v>
      </c>
      <c r="J90" s="8">
        <v>562869</v>
      </c>
    </row>
    <row r="91" spans="1:10">
      <c r="A91" s="6" t="s">
        <v>67</v>
      </c>
      <c r="B91" s="5" t="s">
        <v>47</v>
      </c>
      <c r="C91" s="7">
        <v>1958418</v>
      </c>
      <c r="D91" s="7">
        <v>1958238</v>
      </c>
      <c r="E91" s="7">
        <v>1980533</v>
      </c>
      <c r="F91" s="7">
        <v>1976631</v>
      </c>
      <c r="G91" s="7">
        <v>1970521</v>
      </c>
      <c r="H91" s="7">
        <v>1965128</v>
      </c>
      <c r="I91" s="7">
        <v>1956687</v>
      </c>
      <c r="J91" s="7">
        <v>1947131</v>
      </c>
    </row>
    <row r="92" spans="1:10">
      <c r="A92" s="6" t="s">
        <v>68</v>
      </c>
      <c r="B92" s="5" t="s">
        <v>47</v>
      </c>
      <c r="C92" s="8">
        <v>4999854</v>
      </c>
      <c r="D92" s="8">
        <v>4999932</v>
      </c>
      <c r="E92" s="8">
        <v>5094937</v>
      </c>
      <c r="F92" s="8">
        <v>5092080</v>
      </c>
      <c r="G92" s="8">
        <v>5074261</v>
      </c>
      <c r="H92" s="8">
        <v>5056641</v>
      </c>
      <c r="I92" s="8">
        <v>5026989</v>
      </c>
      <c r="J92" s="8">
        <v>4999891</v>
      </c>
    </row>
    <row r="93" spans="1:10">
      <c r="A93" s="6" t="s">
        <v>69</v>
      </c>
      <c r="B93" s="5" t="s">
        <v>47</v>
      </c>
      <c r="C93" s="7">
        <v>1637846</v>
      </c>
      <c r="D93" s="7">
        <v>1640379</v>
      </c>
      <c r="E93" s="7">
        <v>1663859</v>
      </c>
      <c r="F93" s="7">
        <v>1663286</v>
      </c>
      <c r="G93" s="7">
        <v>1658138</v>
      </c>
      <c r="H93" s="7">
        <v>1653135</v>
      </c>
      <c r="I93" s="7">
        <v>1648176</v>
      </c>
      <c r="J93" s="7">
        <v>1639591</v>
      </c>
    </row>
    <row r="94" spans="1:10">
      <c r="A94" s="9" t="s">
        <v>76</v>
      </c>
    </row>
    <row r="95" spans="1:10">
      <c r="A95" s="10" t="s">
        <v>71</v>
      </c>
    </row>
    <row r="96" spans="1:10">
      <c r="A96" s="11" t="s">
        <v>72</v>
      </c>
      <c r="B96" s="10" t="s">
        <v>73</v>
      </c>
    </row>
  </sheetData>
  <mergeCells count="20">
    <mergeCell ref="A65:J65"/>
    <mergeCell ref="A66:B66"/>
    <mergeCell ref="C66:J66"/>
    <mergeCell ref="A26:C26"/>
    <mergeCell ref="A27:C27"/>
    <mergeCell ref="A30:J30"/>
    <mergeCell ref="A31:B31"/>
    <mergeCell ref="C31:J31"/>
    <mergeCell ref="A32:B32"/>
    <mergeCell ref="C32:J32"/>
    <mergeCell ref="A28:D29"/>
    <mergeCell ref="A33:B33"/>
    <mergeCell ref="A34:B34"/>
    <mergeCell ref="C34:J34"/>
    <mergeCell ref="A63:C63"/>
    <mergeCell ref="A67:B67"/>
    <mergeCell ref="C67:J67"/>
    <mergeCell ref="A68:B68"/>
    <mergeCell ref="A69:B69"/>
    <mergeCell ref="C69:J69"/>
  </mergeCells>
  <hyperlinks>
    <hyperlink ref="A30" r:id="rId1" display="http://dati.istat.it/OECDStat_Metadata/ShowMetadata.ashx?Dataset=DCIS_POPSTRRES1&amp;ShowOnWeb=true&amp;Lang=it" xr:uid="{639CC4DD-04CE-FC4A-B2FF-2EACE5EB79DA}"/>
    <hyperlink ref="A59" r:id="rId2" display="http://dativ7a.istat.it//index.aspx?DatasetCode=DCIS_POPSTRRES1" xr:uid="{931EDB5C-9B51-6F45-906C-01C7C4056722}"/>
    <hyperlink ref="A65" r:id="rId3" display="http://dati.istat.it/OECDStat_Metadata/ShowMetadata.ashx?Dataset=DCIS_POPRES1&amp;ShowOnWeb=true&amp;Lang=it" xr:uid="{844AD51A-F505-2549-B17D-07AD50BE4AD4}"/>
    <hyperlink ref="A94" r:id="rId4" display="http://dativ7a.istat.it//index.aspx?DatasetCode=DCIS_POPRES1" xr:uid="{F93F8FF3-B091-F04C-8BB0-4BCDFFB6AA52}"/>
  </hyperlinks>
  <pageMargins left="0.7" right="0.7" top="0.75" bottom="0.75" header="0.3" footer="0.3"/>
  <legacy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8C423-DF83-9341-9E9B-4051513C1CC5}">
  <dimension ref="A1:K181"/>
  <sheetViews>
    <sheetView topLeftCell="A156" workbookViewId="0">
      <selection activeCell="A159" sqref="A159"/>
    </sheetView>
  </sheetViews>
  <sheetFormatPr baseColWidth="10" defaultRowHeight="16"/>
  <sheetData>
    <row r="1" spans="1:7">
      <c r="A1" s="158" t="s">
        <v>794</v>
      </c>
      <c r="B1" s="158"/>
      <c r="C1" s="158"/>
      <c r="D1" s="158"/>
      <c r="E1" s="158"/>
      <c r="F1" s="158"/>
      <c r="G1" s="158"/>
    </row>
    <row r="2" spans="1:7">
      <c r="A2" s="99" t="s">
        <v>786</v>
      </c>
      <c r="B2" s="99"/>
      <c r="C2" s="99"/>
      <c r="D2" s="99"/>
      <c r="E2" s="99"/>
      <c r="F2" s="99"/>
      <c r="G2" s="99"/>
    </row>
    <row r="3" spans="1:7">
      <c r="A3" s="99"/>
      <c r="B3" s="99"/>
      <c r="C3" s="99" t="s">
        <v>10</v>
      </c>
      <c r="D3" s="99" t="s">
        <v>11</v>
      </c>
      <c r="E3" s="99" t="s">
        <v>12</v>
      </c>
      <c r="F3" s="99" t="s">
        <v>13</v>
      </c>
      <c r="G3" s="99" t="s">
        <v>14</v>
      </c>
    </row>
    <row r="4" spans="1:7">
      <c r="A4" s="106" t="s">
        <v>719</v>
      </c>
      <c r="B4" s="106" t="s">
        <v>17</v>
      </c>
      <c r="C4" s="119">
        <v>13.8</v>
      </c>
      <c r="D4" s="119">
        <v>11.9</v>
      </c>
      <c r="E4" s="119">
        <v>14.2</v>
      </c>
      <c r="F4" s="119">
        <v>14</v>
      </c>
      <c r="G4" s="119">
        <v>14.2</v>
      </c>
    </row>
    <row r="5" spans="1:7">
      <c r="A5" s="106" t="s">
        <v>719</v>
      </c>
      <c r="B5" s="106" t="s">
        <v>720</v>
      </c>
      <c r="C5" s="119">
        <v>8.4</v>
      </c>
      <c r="D5" s="119">
        <v>7</v>
      </c>
      <c r="E5" s="119">
        <v>14.6</v>
      </c>
      <c r="F5" s="119">
        <v>13.8</v>
      </c>
      <c r="G5" s="119">
        <v>12</v>
      </c>
    </row>
    <row r="6" spans="1:7">
      <c r="A6" s="106" t="s">
        <v>719</v>
      </c>
      <c r="B6" s="106" t="s">
        <v>19</v>
      </c>
      <c r="C6" s="119">
        <v>16.600000000000001</v>
      </c>
      <c r="D6" s="119">
        <v>15.9</v>
      </c>
      <c r="E6" s="119">
        <v>14.8</v>
      </c>
      <c r="F6" s="119">
        <v>13.7</v>
      </c>
      <c r="G6" s="119">
        <v>14</v>
      </c>
    </row>
    <row r="7" spans="1:7">
      <c r="A7" s="106" t="s">
        <v>719</v>
      </c>
      <c r="B7" s="106" t="s">
        <v>20</v>
      </c>
      <c r="C7" s="119">
        <v>9</v>
      </c>
      <c r="D7" s="119">
        <v>11.1</v>
      </c>
      <c r="E7" s="119">
        <v>13.3</v>
      </c>
      <c r="F7" s="119">
        <v>13.6</v>
      </c>
      <c r="G7" s="119">
        <v>11.1</v>
      </c>
    </row>
    <row r="8" spans="1:7">
      <c r="A8" s="106" t="s">
        <v>719</v>
      </c>
      <c r="B8" s="106" t="s">
        <v>721</v>
      </c>
      <c r="C8" s="119">
        <v>5.4</v>
      </c>
      <c r="D8" s="119">
        <v>6.4</v>
      </c>
      <c r="E8" s="119">
        <v>6</v>
      </c>
      <c r="F8" s="119">
        <v>6</v>
      </c>
      <c r="G8" s="119">
        <v>9.1999999999999993</v>
      </c>
    </row>
    <row r="9" spans="1:7">
      <c r="A9" s="106" t="s">
        <v>719</v>
      </c>
      <c r="B9" s="106" t="s">
        <v>722</v>
      </c>
      <c r="C9" s="119">
        <v>10</v>
      </c>
      <c r="D9" s="119">
        <v>10.199999999999999</v>
      </c>
      <c r="E9" s="119">
        <v>15.7</v>
      </c>
      <c r="F9" s="119">
        <v>12.6</v>
      </c>
      <c r="G9" s="119">
        <v>15.3</v>
      </c>
    </row>
    <row r="10" spans="1:7">
      <c r="A10" s="106" t="s">
        <v>719</v>
      </c>
      <c r="B10" s="106" t="s">
        <v>24</v>
      </c>
      <c r="C10" s="119">
        <v>11.6</v>
      </c>
      <c r="D10" s="119">
        <v>10.9</v>
      </c>
      <c r="E10" s="119">
        <v>12.2</v>
      </c>
      <c r="F10" s="119">
        <v>10.4</v>
      </c>
      <c r="G10" s="119">
        <v>11</v>
      </c>
    </row>
    <row r="11" spans="1:7">
      <c r="A11" s="106" t="s">
        <v>719</v>
      </c>
      <c r="B11" s="106" t="s">
        <v>25</v>
      </c>
      <c r="C11" s="119">
        <v>9.1999999999999993</v>
      </c>
      <c r="D11" s="119">
        <v>8.1999999999999993</v>
      </c>
      <c r="E11" s="119">
        <v>9.1999999999999993</v>
      </c>
      <c r="F11" s="119">
        <v>9.3000000000000007</v>
      </c>
      <c r="G11" s="119">
        <v>8.1999999999999993</v>
      </c>
    </row>
    <row r="12" spans="1:7">
      <c r="A12" s="106" t="s">
        <v>719</v>
      </c>
      <c r="B12" s="106" t="s">
        <v>26</v>
      </c>
      <c r="C12" s="119">
        <v>10.1</v>
      </c>
      <c r="D12" s="119">
        <v>9.6999999999999993</v>
      </c>
      <c r="E12" s="119">
        <v>8.9</v>
      </c>
      <c r="F12" s="119">
        <v>10.5</v>
      </c>
      <c r="G12" s="119">
        <v>10.1</v>
      </c>
    </row>
    <row r="13" spans="1:7">
      <c r="A13" s="106" t="s">
        <v>719</v>
      </c>
      <c r="B13" s="106" t="s">
        <v>27</v>
      </c>
      <c r="C13" s="119">
        <v>11.6</v>
      </c>
      <c r="D13" s="119">
        <v>9.6</v>
      </c>
      <c r="E13" s="119">
        <v>9.6</v>
      </c>
      <c r="F13" s="119">
        <v>12.9</v>
      </c>
      <c r="G13" s="119">
        <v>14.4</v>
      </c>
    </row>
    <row r="14" spans="1:7">
      <c r="A14" s="106" t="s">
        <v>719</v>
      </c>
      <c r="B14" s="106" t="s">
        <v>28</v>
      </c>
      <c r="C14" s="119">
        <v>16.5</v>
      </c>
      <c r="D14" s="119">
        <v>18.399999999999999</v>
      </c>
      <c r="E14" s="119">
        <v>15.5</v>
      </c>
      <c r="F14" s="119">
        <v>11.1</v>
      </c>
      <c r="G14" s="119">
        <v>12.5</v>
      </c>
    </row>
    <row r="15" spans="1:7">
      <c r="A15" s="106" t="s">
        <v>719</v>
      </c>
      <c r="B15" s="106" t="s">
        <v>29</v>
      </c>
      <c r="C15" s="119">
        <v>12.2</v>
      </c>
      <c r="D15" s="119">
        <v>13.9</v>
      </c>
      <c r="E15" s="119">
        <v>16</v>
      </c>
      <c r="F15" s="119">
        <v>15.8</v>
      </c>
      <c r="G15" s="119">
        <v>11.7</v>
      </c>
    </row>
    <row r="16" spans="1:7">
      <c r="A16" s="106" t="s">
        <v>719</v>
      </c>
      <c r="B16" s="106" t="s">
        <v>30</v>
      </c>
      <c r="C16" s="119">
        <v>18.5</v>
      </c>
      <c r="D16" s="119">
        <v>20.5</v>
      </c>
      <c r="E16" s="119">
        <v>21.8</v>
      </c>
      <c r="F16" s="119">
        <v>20.100000000000001</v>
      </c>
      <c r="G16" s="119">
        <v>19.3</v>
      </c>
    </row>
    <row r="17" spans="1:7">
      <c r="A17" s="106" t="s">
        <v>719</v>
      </c>
      <c r="B17" s="106" t="s">
        <v>31</v>
      </c>
      <c r="C17" s="119">
        <v>22</v>
      </c>
      <c r="D17" s="119">
        <v>21.7</v>
      </c>
      <c r="E17" s="119">
        <v>20.5</v>
      </c>
      <c r="F17" s="119">
        <v>19.8</v>
      </c>
      <c r="G17" s="119">
        <v>18.7</v>
      </c>
    </row>
    <row r="18" spans="1:7">
      <c r="A18" s="106" t="s">
        <v>719</v>
      </c>
      <c r="B18" s="106" t="s">
        <v>32</v>
      </c>
      <c r="C18" s="119">
        <v>32.1</v>
      </c>
      <c r="D18" s="119">
        <v>27.1</v>
      </c>
      <c r="E18" s="119">
        <v>30.6</v>
      </c>
      <c r="F18" s="119">
        <v>31</v>
      </c>
      <c r="G18" s="119">
        <v>23.5</v>
      </c>
    </row>
    <row r="19" spans="1:7">
      <c r="A19" s="106" t="s">
        <v>719</v>
      </c>
      <c r="B19" s="106" t="s">
        <v>33</v>
      </c>
      <c r="C19" s="119">
        <v>38.1</v>
      </c>
      <c r="D19" s="119">
        <v>35.5</v>
      </c>
      <c r="E19" s="119">
        <v>36.9</v>
      </c>
      <c r="F19" s="119">
        <v>34.299999999999997</v>
      </c>
      <c r="G19" s="119">
        <v>41.4</v>
      </c>
    </row>
    <row r="20" spans="1:7">
      <c r="A20" s="106" t="s">
        <v>719</v>
      </c>
      <c r="B20" s="106" t="s">
        <v>34</v>
      </c>
      <c r="C20" s="119">
        <v>25.8</v>
      </c>
      <c r="D20" s="119">
        <v>30.3</v>
      </c>
      <c r="E20" s="119">
        <v>27.4</v>
      </c>
      <c r="F20" s="119">
        <v>26.2</v>
      </c>
      <c r="G20" s="119">
        <v>26.8</v>
      </c>
    </row>
    <row r="21" spans="1:7">
      <c r="A21" s="106" t="s">
        <v>719</v>
      </c>
      <c r="B21" s="106" t="s">
        <v>35</v>
      </c>
      <c r="C21" s="119">
        <v>25.6</v>
      </c>
      <c r="D21" s="119">
        <v>28.1</v>
      </c>
      <c r="E21" s="119">
        <v>27.7</v>
      </c>
      <c r="F21" s="119">
        <v>27.9</v>
      </c>
      <c r="G21" s="119">
        <v>30.1</v>
      </c>
    </row>
    <row r="22" spans="1:7">
      <c r="A22" s="106" t="s">
        <v>719</v>
      </c>
      <c r="B22" s="106" t="s">
        <v>36</v>
      </c>
      <c r="C22" s="119">
        <v>32.4</v>
      </c>
      <c r="D22" s="119">
        <v>33.799999999999997</v>
      </c>
      <c r="E22" s="119">
        <v>34.6</v>
      </c>
      <c r="F22" s="119">
        <v>36.4</v>
      </c>
      <c r="G22" s="119">
        <v>32.700000000000003</v>
      </c>
    </row>
    <row r="23" spans="1:7">
      <c r="A23" s="106" t="s">
        <v>719</v>
      </c>
      <c r="B23" s="106" t="s">
        <v>37</v>
      </c>
      <c r="C23" s="119">
        <v>40.1</v>
      </c>
      <c r="D23" s="119">
        <v>42.3</v>
      </c>
      <c r="E23" s="119">
        <v>41.8</v>
      </c>
      <c r="F23" s="119">
        <v>41.3</v>
      </c>
      <c r="G23" s="119">
        <v>40.700000000000003</v>
      </c>
    </row>
    <row r="24" spans="1:7">
      <c r="A24" s="106" t="s">
        <v>719</v>
      </c>
      <c r="B24" s="106" t="s">
        <v>38</v>
      </c>
      <c r="C24" s="119">
        <v>25.9</v>
      </c>
      <c r="D24" s="119">
        <v>25.5</v>
      </c>
      <c r="E24" s="119">
        <v>26.4</v>
      </c>
      <c r="F24" s="119">
        <v>29.6</v>
      </c>
      <c r="G24" s="119">
        <v>27.1</v>
      </c>
    </row>
    <row r="25" spans="1:7">
      <c r="A25" s="106" t="s">
        <v>723</v>
      </c>
      <c r="B25" s="106" t="s">
        <v>248</v>
      </c>
      <c r="C25" s="119">
        <v>11.6</v>
      </c>
      <c r="D25" s="119">
        <v>12.3</v>
      </c>
      <c r="E25" s="119">
        <v>12</v>
      </c>
      <c r="F25" s="119">
        <v>12.4</v>
      </c>
      <c r="G25" s="119">
        <v>12.1</v>
      </c>
    </row>
    <row r="26" spans="1:7">
      <c r="A26" s="106" t="s">
        <v>723</v>
      </c>
      <c r="B26" s="106" t="s">
        <v>249</v>
      </c>
      <c r="C26" s="119">
        <v>15.2</v>
      </c>
      <c r="D26" s="119">
        <v>18.8</v>
      </c>
      <c r="E26" s="119">
        <v>16.899999999999999</v>
      </c>
      <c r="F26" s="119">
        <v>15.5</v>
      </c>
      <c r="G26" s="119">
        <v>15.1</v>
      </c>
    </row>
    <row r="27" spans="1:7">
      <c r="A27" s="106" t="s">
        <v>723</v>
      </c>
      <c r="B27" s="106" t="s">
        <v>250</v>
      </c>
      <c r="C27" s="119">
        <v>17.600000000000001</v>
      </c>
      <c r="D27" s="119">
        <v>16.2</v>
      </c>
      <c r="E27" s="119">
        <v>18</v>
      </c>
      <c r="F27" s="119">
        <v>12.9</v>
      </c>
      <c r="G27" s="119">
        <v>15.9</v>
      </c>
    </row>
    <row r="28" spans="1:7">
      <c r="A28" s="106" t="s">
        <v>723</v>
      </c>
      <c r="B28" s="106" t="s">
        <v>251</v>
      </c>
      <c r="C28" s="119">
        <v>16.899999999999999</v>
      </c>
      <c r="D28" s="119">
        <v>18.899999999999999</v>
      </c>
      <c r="E28" s="119">
        <v>19.100000000000001</v>
      </c>
      <c r="F28" s="119">
        <v>19.899999999999999</v>
      </c>
      <c r="G28" s="119">
        <v>23.7</v>
      </c>
    </row>
    <row r="29" spans="1:7">
      <c r="A29" s="106" t="s">
        <v>723</v>
      </c>
      <c r="B29" s="106" t="s">
        <v>252</v>
      </c>
      <c r="C29" s="119">
        <v>16.8</v>
      </c>
      <c r="D29" s="119">
        <v>16.7</v>
      </c>
      <c r="E29" s="119">
        <v>17.399999999999999</v>
      </c>
      <c r="F29" s="119">
        <v>17</v>
      </c>
      <c r="G29" s="119">
        <v>15.9</v>
      </c>
    </row>
    <row r="30" spans="1:7">
      <c r="A30" s="106" t="s">
        <v>723</v>
      </c>
      <c r="B30" s="106" t="s">
        <v>253</v>
      </c>
      <c r="C30" s="119">
        <v>20</v>
      </c>
      <c r="D30" s="119">
        <v>17.5</v>
      </c>
      <c r="E30" s="119">
        <v>14.2</v>
      </c>
      <c r="F30" s="119">
        <v>18.600000000000001</v>
      </c>
      <c r="G30" s="119">
        <v>18.399999999999999</v>
      </c>
    </row>
    <row r="31" spans="1:7">
      <c r="A31" s="106" t="s">
        <v>723</v>
      </c>
      <c r="B31" s="106" t="s">
        <v>254</v>
      </c>
      <c r="C31" s="119">
        <v>21.9</v>
      </c>
      <c r="D31" s="119">
        <v>12.4</v>
      </c>
      <c r="E31" s="119">
        <v>21.9</v>
      </c>
      <c r="F31" s="119">
        <v>15.3</v>
      </c>
      <c r="G31" s="119">
        <v>17.600000000000001</v>
      </c>
    </row>
    <row r="32" spans="1:7">
      <c r="A32" s="106" t="s">
        <v>723</v>
      </c>
      <c r="B32" s="106" t="s">
        <v>255</v>
      </c>
      <c r="C32" s="119">
        <v>11.3</v>
      </c>
      <c r="D32" s="119">
        <v>17.899999999999999</v>
      </c>
      <c r="E32" s="119">
        <v>15.8</v>
      </c>
      <c r="F32" s="119">
        <v>15.1</v>
      </c>
      <c r="G32" s="119">
        <v>17.3</v>
      </c>
    </row>
    <row r="34" spans="1:11">
      <c r="A34" s="158" t="s">
        <v>144</v>
      </c>
      <c r="B34" s="158"/>
      <c r="C34" s="158"/>
      <c r="D34" s="158"/>
      <c r="E34" s="158"/>
      <c r="F34" s="158"/>
      <c r="G34" s="158"/>
    </row>
    <row r="35" spans="1:11">
      <c r="A35" s="99"/>
      <c r="B35" s="112" t="s">
        <v>784</v>
      </c>
      <c r="C35" s="112">
        <v>2016</v>
      </c>
      <c r="D35" s="112">
        <v>2018</v>
      </c>
      <c r="E35" s="112"/>
      <c r="F35" s="113">
        <v>2013</v>
      </c>
      <c r="G35" s="113">
        <v>2014</v>
      </c>
      <c r="H35" s="113">
        <v>2015</v>
      </c>
      <c r="I35" s="113">
        <v>2016</v>
      </c>
      <c r="J35" s="113">
        <v>2017</v>
      </c>
      <c r="K35" s="113">
        <v>2018</v>
      </c>
    </row>
    <row r="36" spans="1:11">
      <c r="A36" s="106" t="s">
        <v>144</v>
      </c>
      <c r="B36" s="16" t="s">
        <v>148</v>
      </c>
      <c r="C36" s="121">
        <v>11.9</v>
      </c>
      <c r="D36" s="122">
        <v>11.9</v>
      </c>
      <c r="E36" s="123"/>
      <c r="F36" s="116">
        <v>11.4</v>
      </c>
      <c r="G36" s="116">
        <v>11.4</v>
      </c>
      <c r="H36" s="116">
        <v>11.8</v>
      </c>
      <c r="I36" s="116">
        <v>11.9</v>
      </c>
      <c r="J36" s="116">
        <v>12.1</v>
      </c>
      <c r="K36" s="116">
        <v>11.9</v>
      </c>
    </row>
    <row r="37" spans="1:11">
      <c r="A37" s="106" t="s">
        <v>144</v>
      </c>
      <c r="B37" s="16" t="s">
        <v>149</v>
      </c>
      <c r="C37" s="121">
        <v>12.1</v>
      </c>
      <c r="D37" s="122">
        <v>11.7</v>
      </c>
      <c r="E37" s="123"/>
      <c r="F37" s="116">
        <v>11.3</v>
      </c>
      <c r="G37" s="116">
        <v>11.5</v>
      </c>
      <c r="H37" s="116">
        <v>11.6</v>
      </c>
      <c r="I37" s="116">
        <v>12.1</v>
      </c>
      <c r="J37" s="116">
        <v>12.1</v>
      </c>
      <c r="K37" s="116">
        <v>11.7</v>
      </c>
    </row>
    <row r="38" spans="1:11">
      <c r="A38" s="106" t="s">
        <v>144</v>
      </c>
      <c r="B38" s="16" t="s">
        <v>150</v>
      </c>
      <c r="C38" s="121">
        <v>19.399999999999999</v>
      </c>
      <c r="D38" s="122">
        <v>18.2</v>
      </c>
      <c r="E38" s="123"/>
      <c r="F38" s="116">
        <v>21.4</v>
      </c>
      <c r="G38" s="116">
        <v>20</v>
      </c>
      <c r="H38" s="116">
        <v>22.4</v>
      </c>
      <c r="I38" s="116">
        <v>19.399999999999999</v>
      </c>
      <c r="J38" s="116">
        <v>19.2</v>
      </c>
      <c r="K38" s="116">
        <v>18.2</v>
      </c>
    </row>
    <row r="39" spans="1:11">
      <c r="A39" s="106" t="s">
        <v>144</v>
      </c>
      <c r="B39" s="16" t="s">
        <v>151</v>
      </c>
      <c r="C39" s="121">
        <v>15.6</v>
      </c>
      <c r="D39" s="122">
        <v>15.2</v>
      </c>
      <c r="E39" s="123"/>
      <c r="F39" s="116">
        <v>17.7</v>
      </c>
      <c r="G39" s="116">
        <v>16.899999999999999</v>
      </c>
      <c r="H39" s="116">
        <v>16.8</v>
      </c>
      <c r="I39" s="116">
        <v>15.6</v>
      </c>
      <c r="J39" s="116">
        <v>15</v>
      </c>
      <c r="K39" s="116">
        <v>15.2</v>
      </c>
    </row>
    <row r="40" spans="1:11">
      <c r="A40" s="106" t="s">
        <v>144</v>
      </c>
      <c r="B40" s="16" t="s">
        <v>152</v>
      </c>
      <c r="C40" s="121">
        <v>22.6</v>
      </c>
      <c r="D40" s="122">
        <v>22.7</v>
      </c>
      <c r="E40" s="123"/>
      <c r="F40" s="116">
        <v>24.6</v>
      </c>
      <c r="G40" s="116">
        <v>24.1</v>
      </c>
      <c r="H40" s="116">
        <v>24.8</v>
      </c>
      <c r="I40" s="116">
        <v>22.6</v>
      </c>
      <c r="J40" s="116">
        <v>23</v>
      </c>
      <c r="K40" s="116">
        <v>22.7</v>
      </c>
    </row>
    <row r="41" spans="1:11">
      <c r="A41" s="106" t="s">
        <v>144</v>
      </c>
      <c r="B41" s="16" t="s">
        <v>153</v>
      </c>
      <c r="C41" s="121">
        <v>14.9</v>
      </c>
      <c r="D41" s="122">
        <v>15.3</v>
      </c>
      <c r="E41" s="123"/>
      <c r="F41" s="116">
        <v>16.899999999999999</v>
      </c>
      <c r="G41" s="116">
        <v>15.6</v>
      </c>
      <c r="H41" s="116">
        <v>15.7</v>
      </c>
      <c r="I41" s="116">
        <v>14.9</v>
      </c>
      <c r="J41" s="116">
        <v>14.7</v>
      </c>
      <c r="K41" s="116">
        <v>15.3</v>
      </c>
    </row>
    <row r="42" spans="1:11">
      <c r="A42" s="106" t="s">
        <v>144</v>
      </c>
      <c r="B42" s="16" t="s">
        <v>154</v>
      </c>
      <c r="C42" s="121">
        <v>15.1</v>
      </c>
      <c r="D42" s="122">
        <v>15.8</v>
      </c>
      <c r="E42" s="123"/>
      <c r="F42" s="116">
        <v>13.7</v>
      </c>
      <c r="G42" s="116">
        <v>13.8</v>
      </c>
      <c r="H42" s="116">
        <v>14.4</v>
      </c>
      <c r="I42" s="116">
        <v>15.1</v>
      </c>
      <c r="J42" s="116">
        <v>15.4</v>
      </c>
      <c r="K42" s="116">
        <v>15.8</v>
      </c>
    </row>
    <row r="43" spans="1:11">
      <c r="A43" s="106" t="s">
        <v>144</v>
      </c>
      <c r="B43" s="16" t="s">
        <v>155</v>
      </c>
      <c r="C43" s="121">
        <v>20.399999999999999</v>
      </c>
      <c r="D43" s="122">
        <v>20.9</v>
      </c>
      <c r="E43" s="123"/>
      <c r="F43" s="116">
        <v>23.6</v>
      </c>
      <c r="G43" s="116">
        <v>21.3</v>
      </c>
      <c r="H43" s="116">
        <v>21.7</v>
      </c>
      <c r="I43" s="116">
        <v>20.399999999999999</v>
      </c>
      <c r="J43" s="116">
        <v>19.399999999999999</v>
      </c>
      <c r="K43" s="116">
        <v>20.9</v>
      </c>
    </row>
    <row r="44" spans="1:11">
      <c r="A44" s="106" t="s">
        <v>144</v>
      </c>
      <c r="B44" s="16" t="s">
        <v>156</v>
      </c>
      <c r="C44" s="121">
        <v>16.7</v>
      </c>
      <c r="D44" s="122">
        <v>15.9</v>
      </c>
      <c r="E44" s="123"/>
      <c r="F44" s="116">
        <v>16.100000000000001</v>
      </c>
      <c r="G44" s="116">
        <v>15.8</v>
      </c>
      <c r="H44" s="116">
        <v>16.5</v>
      </c>
      <c r="I44" s="116">
        <v>16.7</v>
      </c>
      <c r="J44" s="116">
        <v>16.7</v>
      </c>
      <c r="K44" s="116">
        <v>15.9</v>
      </c>
    </row>
    <row r="45" spans="1:11">
      <c r="A45" s="106" t="s">
        <v>144</v>
      </c>
      <c r="B45" s="16" t="s">
        <v>157</v>
      </c>
      <c r="C45" s="121">
        <v>17.8</v>
      </c>
      <c r="D45" s="122">
        <v>18.100000000000001</v>
      </c>
      <c r="E45" s="123"/>
      <c r="F45" s="116">
        <v>17.100000000000001</v>
      </c>
      <c r="G45" s="116">
        <v>17.5</v>
      </c>
      <c r="H45" s="116">
        <v>17.5</v>
      </c>
      <c r="I45" s="116">
        <v>17.8</v>
      </c>
      <c r="J45" s="116">
        <v>18.7</v>
      </c>
      <c r="K45" s="116">
        <v>18.100000000000001</v>
      </c>
    </row>
    <row r="46" spans="1:11">
      <c r="A46" s="106" t="s">
        <v>144</v>
      </c>
      <c r="B46" s="16" t="s">
        <v>158</v>
      </c>
      <c r="C46" s="121">
        <v>15.5</v>
      </c>
      <c r="D46" s="122">
        <v>15.4</v>
      </c>
      <c r="E46" s="123"/>
      <c r="F46" s="116">
        <v>15.4</v>
      </c>
      <c r="G46" s="116">
        <v>15.5</v>
      </c>
      <c r="H46" s="116">
        <v>15.2</v>
      </c>
      <c r="I46" s="116">
        <v>15.5</v>
      </c>
      <c r="J46" s="116">
        <v>15.6</v>
      </c>
      <c r="K46" s="116">
        <v>15.4</v>
      </c>
    </row>
    <row r="47" spans="1:11">
      <c r="A47" s="106" t="s">
        <v>144</v>
      </c>
      <c r="B47" s="16" t="s">
        <v>159</v>
      </c>
      <c r="C47" s="121">
        <v>17.2</v>
      </c>
      <c r="D47" s="122">
        <v>16</v>
      </c>
      <c r="E47" s="123"/>
      <c r="F47" s="116">
        <v>17.100000000000001</v>
      </c>
      <c r="G47" s="116">
        <v>17.5</v>
      </c>
      <c r="H47" s="116">
        <v>17.2</v>
      </c>
      <c r="I47" s="116">
        <v>17.2</v>
      </c>
      <c r="J47" s="116">
        <v>16.8</v>
      </c>
      <c r="K47" s="116">
        <v>16</v>
      </c>
    </row>
    <row r="48" spans="1:11">
      <c r="A48" s="106" t="s">
        <v>144</v>
      </c>
      <c r="B48" s="16" t="s">
        <v>160</v>
      </c>
      <c r="C48" s="121">
        <v>17.7</v>
      </c>
      <c r="D48" s="122">
        <v>16.600000000000001</v>
      </c>
      <c r="E48" s="123"/>
      <c r="F48" s="116">
        <v>18.8</v>
      </c>
      <c r="G48" s="116">
        <v>18.5</v>
      </c>
      <c r="H48" s="116">
        <v>18.600000000000001</v>
      </c>
      <c r="I48" s="116">
        <v>17.7</v>
      </c>
      <c r="J48" s="116">
        <v>16.8</v>
      </c>
      <c r="K48" s="116">
        <v>16.600000000000001</v>
      </c>
    </row>
    <row r="49" spans="1:11">
      <c r="A49" s="106" t="s">
        <v>144</v>
      </c>
      <c r="B49" s="16" t="s">
        <v>161</v>
      </c>
      <c r="C49" s="121">
        <v>21.4</v>
      </c>
      <c r="D49" s="122">
        <v>19.5</v>
      </c>
      <c r="E49" s="123"/>
      <c r="F49" s="116">
        <v>20.9</v>
      </c>
      <c r="G49" s="116">
        <v>21.3</v>
      </c>
      <c r="H49" s="116">
        <v>20.100000000000001</v>
      </c>
      <c r="I49" s="116">
        <v>21.4</v>
      </c>
      <c r="J49" s="116">
        <v>21</v>
      </c>
      <c r="K49" s="116">
        <v>19.5</v>
      </c>
    </row>
    <row r="50" spans="1:11">
      <c r="A50" s="106" t="s">
        <v>144</v>
      </c>
      <c r="B50" s="16" t="s">
        <v>162</v>
      </c>
      <c r="C50" s="121">
        <v>15.1</v>
      </c>
      <c r="D50" s="122">
        <v>15.3</v>
      </c>
      <c r="E50" s="123"/>
      <c r="F50" s="116">
        <v>14</v>
      </c>
      <c r="G50" s="116">
        <v>13.8</v>
      </c>
      <c r="H50" s="116">
        <v>14.6</v>
      </c>
      <c r="I50" s="116">
        <v>15.1</v>
      </c>
      <c r="J50" s="116">
        <v>14.8</v>
      </c>
      <c r="K50" s="116">
        <v>15.3</v>
      </c>
    </row>
    <row r="51" spans="1:11">
      <c r="A51" s="106" t="s">
        <v>144</v>
      </c>
      <c r="B51" s="16" t="s">
        <v>163</v>
      </c>
      <c r="C51" s="121">
        <v>17.2</v>
      </c>
      <c r="D51" s="122">
        <v>16.399999999999999</v>
      </c>
      <c r="E51" s="123"/>
      <c r="F51" s="116">
        <v>18</v>
      </c>
      <c r="G51" s="116">
        <v>17.8</v>
      </c>
      <c r="H51" s="116">
        <v>18.899999999999999</v>
      </c>
      <c r="I51" s="116">
        <v>17.2</v>
      </c>
      <c r="J51" s="116">
        <v>16.3</v>
      </c>
      <c r="K51" s="116">
        <v>16.399999999999999</v>
      </c>
    </row>
    <row r="52" spans="1:11">
      <c r="A52" s="106"/>
      <c r="B52" s="123"/>
      <c r="C52" s="123"/>
      <c r="D52" s="123"/>
      <c r="E52" s="123"/>
      <c r="F52" s="106"/>
      <c r="G52" s="106"/>
      <c r="H52" s="106"/>
      <c r="I52" s="16"/>
      <c r="J52" s="106"/>
      <c r="K52" s="106"/>
    </row>
    <row r="53" spans="1:11">
      <c r="A53" s="203" t="s">
        <v>787</v>
      </c>
      <c r="B53" s="203"/>
      <c r="C53" s="203"/>
      <c r="D53" s="123"/>
      <c r="E53" s="123"/>
      <c r="F53" s="123" t="s">
        <v>788</v>
      </c>
      <c r="G53" s="106"/>
      <c r="H53" s="106"/>
      <c r="I53" s="123"/>
      <c r="J53" s="106"/>
      <c r="K53" s="106"/>
    </row>
    <row r="54" spans="1:11">
      <c r="A54" s="123" t="s">
        <v>789</v>
      </c>
      <c r="B54" s="124" t="s">
        <v>790</v>
      </c>
      <c r="C54" s="123"/>
      <c r="D54" s="123"/>
      <c r="E54" s="123"/>
      <c r="F54" s="123"/>
      <c r="G54" s="106" t="s">
        <v>791</v>
      </c>
      <c r="H54" s="106"/>
      <c r="I54" s="106"/>
      <c r="J54" s="106"/>
      <c r="K54" s="106"/>
    </row>
    <row r="55" spans="1:11">
      <c r="A55" s="125" t="s">
        <v>792</v>
      </c>
      <c r="B55" s="145" t="s">
        <v>793</v>
      </c>
      <c r="C55" s="126"/>
      <c r="D55" s="123"/>
      <c r="E55" s="123"/>
      <c r="F55" s="123"/>
      <c r="G55" s="106"/>
      <c r="H55" s="106"/>
      <c r="I55" s="106"/>
      <c r="J55" s="106"/>
      <c r="K55" s="106"/>
    </row>
    <row r="56" spans="1:11">
      <c r="A56" s="125"/>
      <c r="B56" s="124"/>
      <c r="C56" s="126"/>
      <c r="D56" s="123"/>
      <c r="E56" s="123"/>
      <c r="F56" s="123"/>
      <c r="G56" s="106"/>
      <c r="H56" s="106"/>
      <c r="I56" s="106"/>
      <c r="J56" s="106"/>
      <c r="K56" s="106"/>
    </row>
    <row r="57" spans="1:11">
      <c r="A57" s="158" t="s">
        <v>718</v>
      </c>
      <c r="B57" s="158"/>
      <c r="C57" s="158"/>
      <c r="D57" s="158"/>
      <c r="E57" s="158"/>
      <c r="F57" s="158"/>
      <c r="G57" s="158"/>
      <c r="H57" s="158"/>
    </row>
    <row r="58" spans="1:11" ht="34">
      <c r="A58" s="127" t="s">
        <v>716</v>
      </c>
      <c r="B58" s="127" t="s">
        <v>717</v>
      </c>
      <c r="C58" s="127" t="s">
        <v>795</v>
      </c>
      <c r="D58" s="99" t="s">
        <v>796</v>
      </c>
      <c r="E58" s="127" t="s">
        <v>797</v>
      </c>
      <c r="F58" s="99" t="s">
        <v>798</v>
      </c>
      <c r="G58" s="127" t="s">
        <v>799</v>
      </c>
      <c r="H58" s="99" t="s">
        <v>800</v>
      </c>
      <c r="I58" s="99" t="s">
        <v>430</v>
      </c>
    </row>
    <row r="59" spans="1:11">
      <c r="A59" t="s">
        <v>801</v>
      </c>
      <c r="B59" t="s">
        <v>499</v>
      </c>
      <c r="C59" s="128">
        <v>10.8</v>
      </c>
      <c r="D59" s="129">
        <v>608219</v>
      </c>
      <c r="E59" s="128">
        <v>10.9</v>
      </c>
      <c r="F59" s="128">
        <v>612896.5</v>
      </c>
      <c r="G59">
        <v>10.7</v>
      </c>
      <c r="H59" s="130">
        <v>613887</v>
      </c>
      <c r="I59" s="106" t="str">
        <f>VLOOKUP(B59,'[1]Conversion - France NUTS3 to 2'!$B$1:$C$96,2,FALSE)</f>
        <v>Rhône-Alpes</v>
      </c>
    </row>
    <row r="60" spans="1:11">
      <c r="A60" t="s">
        <v>801</v>
      </c>
      <c r="B60" t="s">
        <v>501</v>
      </c>
      <c r="C60" s="128">
        <v>18.7</v>
      </c>
      <c r="D60" s="129">
        <v>530071.5</v>
      </c>
      <c r="E60" s="128">
        <v>19</v>
      </c>
      <c r="F60" s="128">
        <v>526710.5</v>
      </c>
      <c r="G60">
        <v>18.899999999999999</v>
      </c>
      <c r="H60" s="130">
        <v>522106</v>
      </c>
      <c r="I60" s="106" t="str">
        <f>VLOOKUP(B60,'[1]Conversion - France NUTS3 to 2'!$B$1:$C$96,2,FALSE)</f>
        <v>Picardie</v>
      </c>
    </row>
    <row r="61" spans="1:11">
      <c r="A61" t="s">
        <v>801</v>
      </c>
      <c r="B61" t="s">
        <v>503</v>
      </c>
      <c r="C61" s="128">
        <v>15.4</v>
      </c>
      <c r="D61" s="129">
        <v>333727.5</v>
      </c>
      <c r="E61" s="128">
        <v>15.5</v>
      </c>
      <c r="F61" s="128">
        <v>332657</v>
      </c>
      <c r="G61">
        <v>15.5</v>
      </c>
      <c r="H61" s="130">
        <v>329842</v>
      </c>
      <c r="I61" s="106" t="str">
        <f>VLOOKUP(B61,'[1]Conversion - France NUTS3 to 2'!$B$1:$C$96,2,FALSE)</f>
        <v>Auvergne</v>
      </c>
    </row>
    <row r="62" spans="1:11">
      <c r="A62" t="s">
        <v>801</v>
      </c>
      <c r="B62" t="s">
        <v>505</v>
      </c>
      <c r="C62" s="128">
        <v>17</v>
      </c>
      <c r="D62" s="129">
        <v>158358</v>
      </c>
      <c r="E62" s="128">
        <v>16.8</v>
      </c>
      <c r="F62" s="128">
        <v>159494.5</v>
      </c>
      <c r="G62">
        <v>16.399999999999999</v>
      </c>
      <c r="H62" s="130">
        <v>159107</v>
      </c>
      <c r="I62" s="106" t="str">
        <f>VLOOKUP(B62,'[1]Conversion - France NUTS3 to 2'!$B$1:$C$96,2,FALSE)</f>
        <v>Provence-Alpes-Côte d’Azur</v>
      </c>
    </row>
    <row r="63" spans="1:11">
      <c r="A63" t="s">
        <v>801</v>
      </c>
      <c r="B63" t="s">
        <v>509</v>
      </c>
      <c r="C63" s="128">
        <v>16</v>
      </c>
      <c r="D63" s="129">
        <v>1110798.5</v>
      </c>
      <c r="E63" s="128">
        <v>15.8</v>
      </c>
      <c r="F63" s="128">
        <v>1114861.5</v>
      </c>
      <c r="G63">
        <v>15.7</v>
      </c>
      <c r="H63" s="130">
        <v>1108212</v>
      </c>
      <c r="I63" s="106" t="str">
        <f>VLOOKUP(B63,'[1]Conversion - France NUTS3 to 2'!$B$1:$C$96,2,FALSE)</f>
        <v>Provence-Alpes-Côte d’Azur</v>
      </c>
    </row>
    <row r="64" spans="1:11">
      <c r="A64" t="s">
        <v>801</v>
      </c>
      <c r="B64" t="s">
        <v>511</v>
      </c>
      <c r="C64" s="128">
        <v>14.7</v>
      </c>
      <c r="D64" s="129">
        <v>315780.5</v>
      </c>
      <c r="E64" s="128">
        <v>14.8</v>
      </c>
      <c r="F64" s="128">
        <v>317137</v>
      </c>
      <c r="G64">
        <v>14.4</v>
      </c>
      <c r="H64" s="130">
        <v>315961</v>
      </c>
      <c r="I64" s="106" t="str">
        <f>VLOOKUP(B64,'[1]Conversion - France NUTS3 to 2'!$B$1:$C$96,2,FALSE)</f>
        <v>Rhône-Alpes</v>
      </c>
    </row>
    <row r="65" spans="1:9">
      <c r="A65" t="s">
        <v>801</v>
      </c>
      <c r="B65" t="s">
        <v>513</v>
      </c>
      <c r="C65" s="128">
        <v>19.399999999999999</v>
      </c>
      <c r="D65" s="129">
        <v>273519.5</v>
      </c>
      <c r="E65" s="128">
        <v>19.5</v>
      </c>
      <c r="F65" s="128">
        <v>271378</v>
      </c>
      <c r="G65">
        <v>19.399999999999999</v>
      </c>
      <c r="H65" s="130">
        <v>267926</v>
      </c>
      <c r="I65" s="106" t="str">
        <f>VLOOKUP(B65,'[1]Conversion - France NUTS3 to 2'!$B$1:$C$96,2,FALSE)</f>
        <v>Champagne-Ardenne</v>
      </c>
    </row>
    <row r="66" spans="1:9">
      <c r="A66" t="s">
        <v>801</v>
      </c>
      <c r="B66" t="s">
        <v>515</v>
      </c>
      <c r="C66" s="128">
        <v>18.2</v>
      </c>
      <c r="D66" s="129">
        <v>146164.5</v>
      </c>
      <c r="E66" s="128">
        <v>18.5</v>
      </c>
      <c r="F66" s="128">
        <v>145975</v>
      </c>
      <c r="G66">
        <v>18.5</v>
      </c>
      <c r="H66" s="130">
        <v>145045</v>
      </c>
      <c r="I66" s="106" t="str">
        <f>VLOOKUP(B66,'[1]Conversion - France NUTS3 to 2'!$B$1:$C$96,2,FALSE)</f>
        <v>Midi-Pyrénées</v>
      </c>
    </row>
    <row r="67" spans="1:9">
      <c r="A67" t="s">
        <v>801</v>
      </c>
      <c r="B67" t="s">
        <v>517</v>
      </c>
      <c r="C67" s="128">
        <v>15.6</v>
      </c>
      <c r="D67" s="129">
        <v>295741.5</v>
      </c>
      <c r="E67" s="128">
        <v>15.9</v>
      </c>
      <c r="F67" s="128">
        <v>295351.5</v>
      </c>
      <c r="G67">
        <v>16.2</v>
      </c>
      <c r="H67" s="130">
        <v>292310</v>
      </c>
      <c r="I67" s="106" t="str">
        <f>VLOOKUP(B67,'[1]Conversion - France NUTS3 to 2'!$B$1:$C$96,2,FALSE)</f>
        <v>Champagne-Ardenne</v>
      </c>
    </row>
    <row r="68" spans="1:9">
      <c r="A68" t="s">
        <v>801</v>
      </c>
      <c r="B68" t="s">
        <v>519</v>
      </c>
      <c r="C68" s="128">
        <v>21.7</v>
      </c>
      <c r="D68" s="129">
        <v>353417</v>
      </c>
      <c r="E68" s="128">
        <v>21.4</v>
      </c>
      <c r="F68" s="128">
        <v>354059.5</v>
      </c>
      <c r="G68">
        <v>21.1</v>
      </c>
      <c r="H68" s="130">
        <v>353840</v>
      </c>
      <c r="I68" s="106" t="str">
        <f>VLOOKUP(B68,'[1]Conversion - France NUTS3 to 2'!$B$1:$C$96,2,FALSE)</f>
        <v>Languedoc-Roussillon</v>
      </c>
    </row>
    <row r="69" spans="1:9">
      <c r="A69" t="s">
        <v>801</v>
      </c>
      <c r="B69" t="s">
        <v>521</v>
      </c>
      <c r="C69" s="128">
        <v>14.2</v>
      </c>
      <c r="D69" s="129">
        <v>267851.5</v>
      </c>
      <c r="E69" s="128">
        <v>14.4</v>
      </c>
      <c r="F69" s="128">
        <v>267354</v>
      </c>
      <c r="G69">
        <v>13.7</v>
      </c>
      <c r="H69" s="130">
        <v>267103</v>
      </c>
      <c r="I69" s="106" t="str">
        <f>VLOOKUP(B69,'[1]Conversion - France NUTS3 to 2'!$B$1:$C$96,2,FALSE)</f>
        <v>Midi-Pyrénées</v>
      </c>
    </row>
    <row r="70" spans="1:9">
      <c r="A70" t="s">
        <v>801</v>
      </c>
      <c r="B70" t="s">
        <v>633</v>
      </c>
      <c r="C70" s="128">
        <v>12.4</v>
      </c>
      <c r="D70" s="129">
        <v>1066405</v>
      </c>
      <c r="E70" s="128">
        <v>13.1</v>
      </c>
      <c r="F70" s="128">
        <v>1072429.5</v>
      </c>
      <c r="G70">
        <v>13.1</v>
      </c>
      <c r="H70" s="130">
        <v>1073756</v>
      </c>
      <c r="I70" s="106" t="str">
        <f>VLOOKUP(B70,'[1]Conversion - France NUTS3 to 2'!$B$1:$C$96,2,FALSE)</f>
        <v>Alsace</v>
      </c>
    </row>
    <row r="71" spans="1:9">
      <c r="A71" t="s">
        <v>801</v>
      </c>
      <c r="B71" t="s">
        <v>523</v>
      </c>
      <c r="C71" s="128">
        <v>18.600000000000001</v>
      </c>
      <c r="D71" s="129">
        <v>1967794</v>
      </c>
      <c r="E71" s="128">
        <v>18.600000000000001</v>
      </c>
      <c r="F71" s="128">
        <v>1973007</v>
      </c>
      <c r="G71">
        <v>18.5</v>
      </c>
      <c r="H71" s="130">
        <v>1978363</v>
      </c>
      <c r="I71" s="106" t="str">
        <f>VLOOKUP(B71,'[1]Conversion - France NUTS3 to 2'!$B$1:$C$96,2,FALSE)</f>
        <v>Provence-Alpes-Côte d’Azur</v>
      </c>
    </row>
    <row r="72" spans="1:9">
      <c r="A72" t="s">
        <v>801</v>
      </c>
      <c r="B72" t="s">
        <v>525</v>
      </c>
      <c r="C72" s="128">
        <v>12.8</v>
      </c>
      <c r="D72" s="129">
        <v>667903</v>
      </c>
      <c r="E72" s="128">
        <v>12.9</v>
      </c>
      <c r="F72" s="128">
        <v>667579</v>
      </c>
      <c r="G72">
        <v>12.6</v>
      </c>
      <c r="H72" s="130">
        <v>663171</v>
      </c>
      <c r="I72" s="106" t="str">
        <f>VLOOKUP(B72,'[1]Conversion - France NUTS3 to 2'!$B$1:$C$96,2,FALSE)</f>
        <v xml:space="preserve">Basse-Normandie </v>
      </c>
    </row>
    <row r="73" spans="1:9">
      <c r="A73" t="s">
        <v>801</v>
      </c>
      <c r="B73" t="s">
        <v>527</v>
      </c>
      <c r="C73" s="128">
        <v>14.4</v>
      </c>
      <c r="D73" s="129">
        <v>140628.5</v>
      </c>
      <c r="E73" s="128">
        <v>14.3</v>
      </c>
      <c r="F73" s="128">
        <v>140048.5</v>
      </c>
      <c r="G73">
        <v>13.4</v>
      </c>
      <c r="H73" s="130">
        <v>139532</v>
      </c>
      <c r="I73" s="106" t="str">
        <f>VLOOKUP(B73,'[1]Conversion - France NUTS3 to 2'!$B$1:$C$96,2,FALSE)</f>
        <v>Auvergne</v>
      </c>
    </row>
    <row r="74" spans="1:9">
      <c r="A74" t="s">
        <v>801</v>
      </c>
      <c r="B74" t="s">
        <v>529</v>
      </c>
      <c r="C74" s="128">
        <v>14.9</v>
      </c>
      <c r="D74" s="129">
        <v>341326.5</v>
      </c>
      <c r="E74" s="128">
        <v>14.9</v>
      </c>
      <c r="F74" s="128">
        <v>340187</v>
      </c>
      <c r="G74">
        <v>14.9</v>
      </c>
      <c r="H74" s="130">
        <v>338437</v>
      </c>
      <c r="I74" s="106" t="str">
        <f>VLOOKUP(B74,'[1]Conversion - France NUTS3 to 2'!$B$1:$C$96,2,FALSE)</f>
        <v>Poitou-Charentes</v>
      </c>
    </row>
    <row r="75" spans="1:9">
      <c r="A75" t="s">
        <v>801</v>
      </c>
      <c r="B75" t="s">
        <v>531</v>
      </c>
      <c r="C75" s="128">
        <v>13.6</v>
      </c>
      <c r="D75" s="129">
        <v>632049</v>
      </c>
      <c r="E75" s="128">
        <v>13.5</v>
      </c>
      <c r="F75" s="128">
        <v>634302.5</v>
      </c>
      <c r="G75">
        <v>13.4</v>
      </c>
      <c r="H75" s="130">
        <v>634163</v>
      </c>
      <c r="I75" s="106" t="str">
        <f>VLOOKUP(B75,'[1]Conversion - France NUTS3 to 2'!$B$1:$C$96,2,FALSE)</f>
        <v>Poitou-Charentes</v>
      </c>
    </row>
    <row r="76" spans="1:9">
      <c r="A76" t="s">
        <v>801</v>
      </c>
      <c r="B76" t="s">
        <v>533</v>
      </c>
      <c r="C76" s="128">
        <v>14.6</v>
      </c>
      <c r="D76" s="129">
        <v>301460.5</v>
      </c>
      <c r="E76" s="128">
        <v>14.7</v>
      </c>
      <c r="F76" s="128">
        <v>300316.5</v>
      </c>
      <c r="G76">
        <v>14.9</v>
      </c>
      <c r="H76" s="130">
        <v>297896</v>
      </c>
      <c r="I76" s="106" t="str">
        <f>VLOOKUP(B76,'[1]Conversion - France NUTS3 to 2'!$B$1:$C$96,2,FALSE)</f>
        <v>Centre - Val de Loire</v>
      </c>
    </row>
    <row r="77" spans="1:9">
      <c r="A77" t="s">
        <v>801</v>
      </c>
      <c r="B77" t="s">
        <v>535</v>
      </c>
      <c r="C77" s="128">
        <v>13.6</v>
      </c>
      <c r="D77" s="129">
        <v>231837</v>
      </c>
      <c r="E77" s="128">
        <v>13.1</v>
      </c>
      <c r="F77" s="128">
        <v>230974</v>
      </c>
      <c r="G77">
        <v>13.2</v>
      </c>
      <c r="H77" s="130">
        <v>230053</v>
      </c>
      <c r="I77" s="106" t="str">
        <f>VLOOKUP(B77,'[1]Conversion - France NUTS3 to 2'!$B$1:$C$96,2,FALSE)</f>
        <v>Limousin</v>
      </c>
    </row>
    <row r="78" spans="1:9">
      <c r="A78" t="s">
        <v>801</v>
      </c>
      <c r="B78" t="s">
        <v>537</v>
      </c>
      <c r="C78" s="128">
        <v>17.7</v>
      </c>
      <c r="D78" s="129">
        <v>126633.5</v>
      </c>
      <c r="E78" s="128">
        <v>17.399999999999999</v>
      </c>
      <c r="F78" s="128">
        <v>125637</v>
      </c>
      <c r="G78">
        <v>17.2</v>
      </c>
      <c r="H78" s="130">
        <v>124326</v>
      </c>
      <c r="I78" s="106" t="str">
        <f>VLOOKUP(B78,'[1]Conversion - France NUTS3 to 2'!$B$1:$C$96,2,FALSE)</f>
        <v>Corse</v>
      </c>
    </row>
    <row r="79" spans="1:9">
      <c r="A79" t="s">
        <v>801</v>
      </c>
      <c r="B79" t="s">
        <v>541</v>
      </c>
      <c r="C79" s="128">
        <v>11.4</v>
      </c>
      <c r="D79" s="129">
        <v>501552.5</v>
      </c>
      <c r="E79" s="128">
        <v>11.7</v>
      </c>
      <c r="F79" s="128">
        <v>500397</v>
      </c>
      <c r="G79">
        <v>11.6</v>
      </c>
      <c r="H79" s="130">
        <v>499412</v>
      </c>
      <c r="I79" s="106" t="str">
        <f>VLOOKUP(B79,'[1]Conversion - France NUTS3 to 2'!$B$1:$C$96,2,FALSE)</f>
        <v>Bourgogne</v>
      </c>
    </row>
    <row r="80" spans="1:9">
      <c r="A80" t="s">
        <v>801</v>
      </c>
      <c r="B80" t="s">
        <v>543</v>
      </c>
      <c r="C80" s="128">
        <v>11.7</v>
      </c>
      <c r="D80" s="129">
        <v>589987.5</v>
      </c>
      <c r="E80" s="128">
        <v>12.1</v>
      </c>
      <c r="F80" s="128">
        <v>591742</v>
      </c>
      <c r="G80">
        <v>12.1</v>
      </c>
      <c r="H80" s="130">
        <v>590832</v>
      </c>
      <c r="I80" s="106" t="str">
        <f>VLOOKUP(B80,'[1]Conversion - France NUTS3 to 2'!$B$1:$C$96,2,FALSE)</f>
        <v>Bretagne</v>
      </c>
    </row>
    <row r="81" spans="1:9">
      <c r="A81" t="s">
        <v>801</v>
      </c>
      <c r="B81" t="s">
        <v>545</v>
      </c>
      <c r="C81" s="128">
        <v>18.899999999999999</v>
      </c>
      <c r="D81" s="129">
        <v>114057</v>
      </c>
      <c r="E81" s="128">
        <v>18.600000000000001</v>
      </c>
      <c r="F81" s="128">
        <v>112920</v>
      </c>
      <c r="G81">
        <v>18.399999999999999</v>
      </c>
      <c r="H81" s="130">
        <v>112039</v>
      </c>
      <c r="I81" s="106" t="str">
        <f>VLOOKUP(B81,'[1]Conversion - France NUTS3 to 2'!$B$1:$C$96,2,FALSE)</f>
        <v>Limousin</v>
      </c>
    </row>
    <row r="82" spans="1:9">
      <c r="A82" t="s">
        <v>801</v>
      </c>
      <c r="B82" t="s">
        <v>657</v>
      </c>
      <c r="C82" s="128">
        <v>12.5</v>
      </c>
      <c r="D82" s="129">
        <v>368868</v>
      </c>
      <c r="E82" s="128">
        <v>12.5</v>
      </c>
      <c r="F82" s="128">
        <v>368482</v>
      </c>
      <c r="G82">
        <v>12.4</v>
      </c>
      <c r="H82" s="130">
        <v>366234</v>
      </c>
      <c r="I82" s="106" t="str">
        <f>VLOOKUP(B82,'[1]Conversion - France NUTS3 to 2'!$B$1:$C$96,2,FALSE)</f>
        <v>Poitou-Charentes</v>
      </c>
    </row>
    <row r="83" spans="1:9">
      <c r="A83" t="s">
        <v>801</v>
      </c>
      <c r="B83" t="s">
        <v>547</v>
      </c>
      <c r="C83" s="128">
        <v>16.399999999999999</v>
      </c>
      <c r="D83" s="129">
        <v>399918</v>
      </c>
      <c r="E83" s="128">
        <v>16.5</v>
      </c>
      <c r="F83" s="128">
        <v>398991.5</v>
      </c>
      <c r="G83">
        <v>16.5</v>
      </c>
      <c r="H83" s="130">
        <v>396105</v>
      </c>
      <c r="I83" s="106" t="str">
        <f>VLOOKUP(B83,'[1]Conversion - France NUTS3 to 2'!$B$1:$C$96,2,FALSE)</f>
        <v>Aquitaine</v>
      </c>
    </row>
    <row r="84" spans="1:9">
      <c r="A84" t="s">
        <v>801</v>
      </c>
      <c r="B84" t="s">
        <v>549</v>
      </c>
      <c r="C84" s="128">
        <v>12.5</v>
      </c>
      <c r="D84" s="129">
        <v>520423</v>
      </c>
      <c r="E84" s="128">
        <v>12.3</v>
      </c>
      <c r="F84" s="128">
        <v>522983</v>
      </c>
      <c r="G84">
        <v>12.2</v>
      </c>
      <c r="H84" s="130">
        <v>520068</v>
      </c>
      <c r="I84" s="106" t="str">
        <f>VLOOKUP(B84,'[1]Conversion - France NUTS3 to 2'!$B$1:$C$96,2,FALSE)</f>
        <v>Franche-Comté</v>
      </c>
    </row>
    <row r="85" spans="1:9">
      <c r="A85" t="s">
        <v>801</v>
      </c>
      <c r="B85" t="s">
        <v>551</v>
      </c>
      <c r="C85" s="128">
        <v>15.5</v>
      </c>
      <c r="D85" s="129">
        <v>500118.5</v>
      </c>
      <c r="E85" s="128">
        <v>15.5</v>
      </c>
      <c r="F85" s="128">
        <v>502219</v>
      </c>
      <c r="G85">
        <v>15.2</v>
      </c>
      <c r="H85" s="130">
        <v>502064</v>
      </c>
      <c r="I85" s="106" t="str">
        <f>VLOOKUP(B85,'[1]Conversion - France NUTS3 to 2'!$B$1:$C$96,2,FALSE)</f>
        <v>Rhône-Alpes</v>
      </c>
    </row>
    <row r="86" spans="1:9">
      <c r="A86" t="s">
        <v>801</v>
      </c>
      <c r="B86" t="s">
        <v>681</v>
      </c>
      <c r="C86" s="128">
        <v>12.5</v>
      </c>
      <c r="D86" s="129">
        <v>1268835</v>
      </c>
      <c r="E86" s="128">
        <v>12.9</v>
      </c>
      <c r="F86" s="128">
        <v>1276376</v>
      </c>
      <c r="G86">
        <v>12.9</v>
      </c>
      <c r="H86" s="130">
        <v>1277598</v>
      </c>
      <c r="I86" s="106" t="str">
        <f>VLOOKUP(B86,'[1]Conversion - France NUTS3 to 2'!$B$1:$C$96,2,FALSE)</f>
        <v>Ile-de-France</v>
      </c>
    </row>
    <row r="87" spans="1:9">
      <c r="A87" t="s">
        <v>801</v>
      </c>
      <c r="B87" t="s">
        <v>553</v>
      </c>
      <c r="C87" s="128">
        <v>12.8</v>
      </c>
      <c r="D87" s="129">
        <v>593701.5</v>
      </c>
      <c r="E87" s="128">
        <v>13.2</v>
      </c>
      <c r="F87" s="128">
        <v>593940.5</v>
      </c>
      <c r="G87">
        <v>13</v>
      </c>
      <c r="H87" s="130">
        <v>590551</v>
      </c>
      <c r="I87" s="106" t="str">
        <f>VLOOKUP(B87,'[1]Conversion - France NUTS3 to 2'!$B$1:$C$96,2,FALSE)</f>
        <v xml:space="preserve">Haute-Normandie </v>
      </c>
    </row>
    <row r="88" spans="1:9">
      <c r="A88" t="s">
        <v>801</v>
      </c>
      <c r="B88" t="s">
        <v>555</v>
      </c>
      <c r="C88" s="128">
        <v>11.8</v>
      </c>
      <c r="D88" s="129">
        <v>430755</v>
      </c>
      <c r="E88" s="128">
        <v>12.1</v>
      </c>
      <c r="F88" s="128">
        <v>430321</v>
      </c>
      <c r="G88">
        <v>12.2</v>
      </c>
      <c r="H88" s="130">
        <v>426842</v>
      </c>
      <c r="I88" s="106" t="str">
        <f>VLOOKUP(B88,'[1]Conversion - France NUTS3 to 2'!$B$1:$C$96,2,FALSE)</f>
        <v>Centre - Val de Loire</v>
      </c>
    </row>
    <row r="89" spans="1:9">
      <c r="A89" t="s">
        <v>801</v>
      </c>
      <c r="B89" t="s">
        <v>557</v>
      </c>
      <c r="C89" s="128">
        <v>10.4</v>
      </c>
      <c r="D89" s="129">
        <v>887680.5</v>
      </c>
      <c r="E89" s="128">
        <v>10.9</v>
      </c>
      <c r="F89" s="128">
        <v>889886</v>
      </c>
      <c r="G89">
        <v>10.8</v>
      </c>
      <c r="H89" s="130">
        <v>889022</v>
      </c>
      <c r="I89" s="106" t="str">
        <f>VLOOKUP(B89,'[1]Conversion - France NUTS3 to 2'!$B$1:$C$96,2,FALSE)</f>
        <v>Bretagne</v>
      </c>
    </row>
    <row r="90" spans="1:9">
      <c r="A90" t="s">
        <v>801</v>
      </c>
      <c r="B90" t="s">
        <v>559</v>
      </c>
      <c r="C90" s="128">
        <v>20.3</v>
      </c>
      <c r="D90" s="129">
        <v>724683</v>
      </c>
      <c r="E90" s="128">
        <v>20.100000000000001</v>
      </c>
      <c r="F90" s="128">
        <v>726294</v>
      </c>
      <c r="G90">
        <v>19.8</v>
      </c>
      <c r="H90" s="130">
        <v>725528</v>
      </c>
      <c r="I90" s="106" t="str">
        <f>VLOOKUP(B90,'[1]Conversion - France NUTS3 to 2'!$B$1:$C$96,2,FALSE)</f>
        <v>Languedoc-Roussillon</v>
      </c>
    </row>
    <row r="91" spans="1:9">
      <c r="A91" t="s">
        <v>801</v>
      </c>
      <c r="B91" t="s">
        <v>563</v>
      </c>
      <c r="C91" s="128">
        <v>15</v>
      </c>
      <c r="D91" s="129">
        <v>186299</v>
      </c>
      <c r="E91" s="128">
        <v>14.8</v>
      </c>
      <c r="F91" s="128">
        <v>186168.5</v>
      </c>
      <c r="G91">
        <v>15</v>
      </c>
      <c r="H91" s="130">
        <v>185449</v>
      </c>
      <c r="I91" s="106" t="str">
        <f>VLOOKUP(B91,'[1]Conversion - France NUTS3 to 2'!$B$1:$C$96,2,FALSE)</f>
        <v>Midi-Pyrénées</v>
      </c>
    </row>
    <row r="92" spans="1:9">
      <c r="A92" t="s">
        <v>801</v>
      </c>
      <c r="B92" t="s">
        <v>565</v>
      </c>
      <c r="C92" s="128">
        <v>12.6</v>
      </c>
      <c r="D92" s="129">
        <v>1484469.5</v>
      </c>
      <c r="E92" s="128">
        <v>12.9</v>
      </c>
      <c r="F92" s="128">
        <v>1503915.5</v>
      </c>
      <c r="G92">
        <v>12.7</v>
      </c>
      <c r="H92" s="130">
        <v>1523917</v>
      </c>
      <c r="I92" s="106" t="str">
        <f>VLOOKUP(B92,'[1]Conversion - France NUTS3 to 2'!$B$1:$C$96,2,FALSE)</f>
        <v>Aquitaine</v>
      </c>
    </row>
    <row r="93" spans="1:9">
      <c r="A93" t="s">
        <v>801</v>
      </c>
      <c r="B93" t="s">
        <v>635</v>
      </c>
      <c r="C93" s="128">
        <v>12.7</v>
      </c>
      <c r="D93" s="129">
        <v>739817.5</v>
      </c>
      <c r="E93" s="128">
        <v>13.2</v>
      </c>
      <c r="F93" s="128">
        <v>740998</v>
      </c>
      <c r="G93">
        <v>13.1</v>
      </c>
      <c r="H93" s="130">
        <v>739640</v>
      </c>
      <c r="I93" s="106" t="str">
        <f>VLOOKUP(B93,'[1]Conversion - France NUTS3 to 2'!$B$1:$C$96,2,FALSE)</f>
        <v>Alsace</v>
      </c>
    </row>
    <row r="94" spans="1:9">
      <c r="A94" t="s">
        <v>801</v>
      </c>
      <c r="B94" t="s">
        <v>539</v>
      </c>
      <c r="C94" s="128">
        <v>22.5</v>
      </c>
      <c r="D94" s="129">
        <v>143470.5</v>
      </c>
      <c r="E94" s="128">
        <v>21.9</v>
      </c>
      <c r="F94" s="128">
        <v>144538.5</v>
      </c>
      <c r="G94">
        <v>21.7</v>
      </c>
      <c r="H94" s="130">
        <v>143147</v>
      </c>
      <c r="I94" s="106" t="str">
        <f>VLOOKUP(B94,'[1]Conversion - France NUTS3 to 2'!$B$1:$C$96,2,FALSE)</f>
        <v>Corse</v>
      </c>
    </row>
    <row r="95" spans="1:9">
      <c r="A95" t="s">
        <v>801</v>
      </c>
      <c r="B95" t="s">
        <v>561</v>
      </c>
      <c r="C95" s="128">
        <v>12.6</v>
      </c>
      <c r="D95" s="129">
        <v>1255191.5</v>
      </c>
      <c r="E95" s="128">
        <v>13</v>
      </c>
      <c r="F95" s="128">
        <v>1267194.5</v>
      </c>
      <c r="G95">
        <v>12.8</v>
      </c>
      <c r="H95" s="130">
        <v>1275910</v>
      </c>
      <c r="I95" s="106" t="str">
        <f>VLOOKUP(B95,'[1]Conversion - France NUTS3 to 2'!$B$1:$C$96,2,FALSE)</f>
        <v>Midi-Pyrénées</v>
      </c>
    </row>
    <row r="96" spans="1:9">
      <c r="A96" t="s">
        <v>801</v>
      </c>
      <c r="B96" t="s">
        <v>585</v>
      </c>
      <c r="C96" s="128">
        <v>12.7</v>
      </c>
      <c r="D96" s="129">
        <v>223050.5</v>
      </c>
      <c r="E96" s="128">
        <v>12.6</v>
      </c>
      <c r="F96" s="128">
        <v>223222</v>
      </c>
      <c r="G96">
        <v>12.3</v>
      </c>
      <c r="H96" s="130">
        <v>222808</v>
      </c>
      <c r="I96" s="106" t="str">
        <f>VLOOKUP(B96,'[1]Conversion - France NUTS3 to 2'!$B$1:$C$96,2,FALSE)</f>
        <v>Auvergne</v>
      </c>
    </row>
    <row r="97" spans="1:9">
      <c r="A97" t="s">
        <v>801</v>
      </c>
      <c r="B97" t="s">
        <v>603</v>
      </c>
      <c r="C97" s="128">
        <v>15.8</v>
      </c>
      <c r="D97" s="129">
        <v>175803.5</v>
      </c>
      <c r="E97" s="128">
        <v>15.7</v>
      </c>
      <c r="F97" s="128">
        <v>174221.5</v>
      </c>
      <c r="G97">
        <v>15.6</v>
      </c>
      <c r="H97" s="130">
        <v>171601</v>
      </c>
      <c r="I97" s="106" t="str">
        <f>VLOOKUP(B97,'[1]Conversion - France NUTS3 to 2'!$B$1:$C$96,2,FALSE)</f>
        <v>Champagne-Ardenne</v>
      </c>
    </row>
    <row r="98" spans="1:9">
      <c r="A98" t="s">
        <v>801</v>
      </c>
      <c r="B98" t="s">
        <v>639</v>
      </c>
      <c r="C98" s="128">
        <v>14.4</v>
      </c>
      <c r="D98" s="129">
        <v>234338</v>
      </c>
      <c r="E98" s="128">
        <v>14.2</v>
      </c>
      <c r="F98" s="128">
        <v>234362</v>
      </c>
      <c r="G98">
        <v>14</v>
      </c>
      <c r="H98" s="130">
        <v>232211</v>
      </c>
      <c r="I98" s="106" t="str">
        <f>VLOOKUP(B98,'[1]Conversion - France NUTS3 to 2'!$B$1:$C$96,2,FALSE)</f>
        <v>Franche-Comté</v>
      </c>
    </row>
    <row r="99" spans="1:9">
      <c r="A99" t="s">
        <v>801</v>
      </c>
      <c r="B99" t="s">
        <v>647</v>
      </c>
      <c r="C99" s="128">
        <v>9.4</v>
      </c>
      <c r="D99" s="129">
        <v>772791.5</v>
      </c>
      <c r="E99" s="128">
        <v>9.1999999999999993</v>
      </c>
      <c r="F99" s="128">
        <v>780927</v>
      </c>
      <c r="G99">
        <v>9.1999999999999993</v>
      </c>
      <c r="H99" s="130">
        <v>782167</v>
      </c>
      <c r="I99" s="106" t="str">
        <f>VLOOKUP(B99,'[1]Conversion - France NUTS3 to 2'!$B$1:$C$96,2,FALSE)</f>
        <v>Rhône-Alpes</v>
      </c>
    </row>
    <row r="100" spans="1:9">
      <c r="A100" t="s">
        <v>801</v>
      </c>
      <c r="B100" t="s">
        <v>673</v>
      </c>
      <c r="C100" s="128">
        <v>15.3</v>
      </c>
      <c r="D100" s="129">
        <v>354045</v>
      </c>
      <c r="E100" s="128">
        <v>15.5</v>
      </c>
      <c r="F100" s="128">
        <v>353162.5</v>
      </c>
      <c r="G100">
        <v>15.3</v>
      </c>
      <c r="H100" s="130">
        <v>350800</v>
      </c>
      <c r="I100" s="106" t="str">
        <f>VLOOKUP(B100,'[1]Conversion - France NUTS3 to 2'!$B$1:$C$96,2,FALSE)</f>
        <v>Limousin</v>
      </c>
    </row>
    <row r="101" spans="1:9">
      <c r="A101" t="s">
        <v>801</v>
      </c>
      <c r="B101" t="s">
        <v>507</v>
      </c>
      <c r="C101" s="128">
        <v>14.5</v>
      </c>
      <c r="D101" s="129">
        <v>136568</v>
      </c>
      <c r="E101" s="128">
        <v>14.2</v>
      </c>
      <c r="F101" s="128">
        <v>136645.5</v>
      </c>
      <c r="G101">
        <v>14.3</v>
      </c>
      <c r="H101" s="130">
        <v>135534</v>
      </c>
      <c r="I101" s="106" t="str">
        <f>VLOOKUP(B101,'[1]Conversion - France NUTS3 to 2'!$B$1:$C$96,2,FALSE)</f>
        <v>Provence-Alpes-Côte d’Azur</v>
      </c>
    </row>
    <row r="102" spans="1:9">
      <c r="A102" t="s">
        <v>801</v>
      </c>
      <c r="B102" t="s">
        <v>629</v>
      </c>
      <c r="C102" s="128">
        <v>14.8</v>
      </c>
      <c r="D102" s="129">
        <v>224280.5</v>
      </c>
      <c r="E102" s="128">
        <v>15</v>
      </c>
      <c r="F102" s="128">
        <v>220425.5</v>
      </c>
      <c r="G102">
        <v>15</v>
      </c>
      <c r="H102" s="130">
        <v>221375</v>
      </c>
      <c r="I102" s="106" t="str">
        <f>VLOOKUP(B102,'[1]Conversion - France NUTS3 to 2'!$B$1:$C$96,2,FALSE)</f>
        <v>Midi-Pyrénées</v>
      </c>
    </row>
    <row r="103" spans="1:9">
      <c r="A103" t="s">
        <v>801</v>
      </c>
      <c r="B103" t="s">
        <v>683</v>
      </c>
      <c r="C103" s="128">
        <v>12.2</v>
      </c>
      <c r="D103" s="129">
        <v>1584820.5</v>
      </c>
      <c r="E103" s="128">
        <v>12.4</v>
      </c>
      <c r="F103" s="128">
        <v>1586745</v>
      </c>
      <c r="G103">
        <v>12.2</v>
      </c>
      <c r="H103" s="130">
        <v>1583682</v>
      </c>
      <c r="I103" s="106" t="str">
        <f>VLOOKUP(B103,'[1]Conversion - France NUTS3 to 2'!$B$1:$C$96,2,FALSE)</f>
        <v>Ile-de-France</v>
      </c>
    </row>
    <row r="104" spans="1:9">
      <c r="A104" t="s">
        <v>801</v>
      </c>
      <c r="B104" t="s">
        <v>567</v>
      </c>
      <c r="C104" s="128">
        <v>19.8</v>
      </c>
      <c r="D104" s="129">
        <v>1080224</v>
      </c>
      <c r="E104" s="128">
        <v>19.399999999999999</v>
      </c>
      <c r="F104" s="128">
        <v>1086268</v>
      </c>
      <c r="G104">
        <v>19.2</v>
      </c>
      <c r="H104" s="130">
        <v>1092213</v>
      </c>
      <c r="I104" s="106" t="str">
        <f>VLOOKUP(B104,'[1]Conversion - France NUTS3 to 2'!$B$1:$C$96,2,FALSE)</f>
        <v>Languedoc-Roussillon</v>
      </c>
    </row>
    <row r="105" spans="1:9">
      <c r="A105" t="s">
        <v>801</v>
      </c>
      <c r="B105" t="s">
        <v>569</v>
      </c>
      <c r="C105" s="128">
        <v>10.5</v>
      </c>
      <c r="D105" s="129">
        <v>992929</v>
      </c>
      <c r="E105" s="128">
        <v>10.9</v>
      </c>
      <c r="F105" s="128">
        <v>1000230</v>
      </c>
      <c r="G105">
        <v>10.6</v>
      </c>
      <c r="H105" s="130">
        <v>1005607</v>
      </c>
      <c r="I105" s="106" t="str">
        <f>VLOOKUP(B105,'[1]Conversion - France NUTS3 to 2'!$B$1:$C$96,2,FALSE)</f>
        <v>Bretagne</v>
      </c>
    </row>
    <row r="106" spans="1:9">
      <c r="A106" t="s">
        <v>801</v>
      </c>
      <c r="B106" t="s">
        <v>571</v>
      </c>
      <c r="C106" s="128">
        <v>14.6</v>
      </c>
      <c r="D106" s="129">
        <v>218749.5</v>
      </c>
      <c r="E106" s="128">
        <v>14.7</v>
      </c>
      <c r="F106" s="128">
        <v>217115.5</v>
      </c>
      <c r="G106">
        <v>14.8</v>
      </c>
      <c r="H106" s="130">
        <v>213765</v>
      </c>
      <c r="I106" s="106" t="str">
        <f>VLOOKUP(B106,'[1]Conversion - France NUTS3 to 2'!$B$1:$C$96,2,FALSE)</f>
        <v>Centre - Val de Loire</v>
      </c>
    </row>
    <row r="107" spans="1:9">
      <c r="A107" t="s">
        <v>801</v>
      </c>
      <c r="B107" t="s">
        <v>573</v>
      </c>
      <c r="C107" s="128">
        <v>12.1</v>
      </c>
      <c r="D107" s="129">
        <v>581750</v>
      </c>
      <c r="E107" s="128">
        <v>12.5</v>
      </c>
      <c r="F107" s="128">
        <v>586289</v>
      </c>
      <c r="G107">
        <v>12.8</v>
      </c>
      <c r="H107" s="130">
        <v>590223</v>
      </c>
      <c r="I107" s="106" t="str">
        <f>VLOOKUP(B107,'[1]Conversion - France NUTS3 to 2'!$B$1:$C$96,2,FALSE)</f>
        <v>Centre - Val de Loire</v>
      </c>
    </row>
    <row r="108" spans="1:9">
      <c r="A108" t="s">
        <v>801</v>
      </c>
      <c r="B108" t="s">
        <v>575</v>
      </c>
      <c r="C108" s="128">
        <v>11.3</v>
      </c>
      <c r="D108" s="129">
        <v>1226731</v>
      </c>
      <c r="E108" s="128">
        <v>11.6</v>
      </c>
      <c r="F108" s="128">
        <v>1231373</v>
      </c>
      <c r="G108">
        <v>11.5</v>
      </c>
      <c r="H108" s="130">
        <v>1228363</v>
      </c>
      <c r="I108" s="106" t="str">
        <f>VLOOKUP(B108,'[1]Conversion - France NUTS3 to 2'!$B$1:$C$96,2,FALSE)</f>
        <v>Rhône-Alpes</v>
      </c>
    </row>
    <row r="109" spans="1:9">
      <c r="A109" t="s">
        <v>801</v>
      </c>
      <c r="B109" t="s">
        <v>577</v>
      </c>
      <c r="C109" s="128">
        <v>12.2</v>
      </c>
      <c r="D109" s="129">
        <v>256468</v>
      </c>
      <c r="E109" s="128">
        <v>11.9</v>
      </c>
      <c r="F109" s="128">
        <v>256722</v>
      </c>
      <c r="G109">
        <v>11.7</v>
      </c>
      <c r="H109" s="130">
        <v>254641</v>
      </c>
      <c r="I109" s="106" t="str">
        <f>VLOOKUP(B109,'[1]Conversion - France NUTS3 to 2'!$B$1:$C$96,2,FALSE)</f>
        <v>Franche-Comté</v>
      </c>
    </row>
    <row r="110" spans="1:9">
      <c r="A110" t="s">
        <v>801</v>
      </c>
      <c r="B110" t="s">
        <v>579</v>
      </c>
      <c r="C110" s="128">
        <v>12</v>
      </c>
      <c r="D110" s="129">
        <v>398912.5</v>
      </c>
      <c r="E110" s="128">
        <v>12</v>
      </c>
      <c r="F110" s="128">
        <v>401356</v>
      </c>
      <c r="G110">
        <v>11.9</v>
      </c>
      <c r="H110" s="130">
        <v>402831</v>
      </c>
      <c r="I110" s="106" t="str">
        <f>VLOOKUP(B110,'[1]Conversion - France NUTS3 to 2'!$B$1:$C$96,2,FALSE)</f>
        <v>Aquitaine</v>
      </c>
    </row>
    <row r="111" spans="1:9">
      <c r="A111" t="s">
        <v>801</v>
      </c>
      <c r="B111" t="s">
        <v>581</v>
      </c>
      <c r="C111" s="128">
        <v>12.7</v>
      </c>
      <c r="D111" s="129">
        <v>327218.5</v>
      </c>
      <c r="E111" s="128">
        <v>12.8</v>
      </c>
      <c r="F111" s="128">
        <v>326994</v>
      </c>
      <c r="G111">
        <v>12.8</v>
      </c>
      <c r="H111" s="130">
        <v>325228</v>
      </c>
      <c r="I111" s="106" t="str">
        <f>VLOOKUP(B111,'[1]Conversion - France NUTS3 to 2'!$B$1:$C$96,2,FALSE)</f>
        <v>Centre - Val de Loire</v>
      </c>
    </row>
    <row r="112" spans="1:9">
      <c r="A112" t="s">
        <v>801</v>
      </c>
      <c r="B112" t="s">
        <v>583</v>
      </c>
      <c r="C112" s="128">
        <v>14.5</v>
      </c>
      <c r="D112" s="129">
        <v>737525</v>
      </c>
      <c r="E112" s="128">
        <v>14.9</v>
      </c>
      <c r="F112" s="128">
        <v>740482.5</v>
      </c>
      <c r="G112">
        <v>14.9</v>
      </c>
      <c r="H112" s="130">
        <v>738073</v>
      </c>
      <c r="I112" s="106" t="str">
        <f>VLOOKUP(B112,'[1]Conversion - France NUTS3 to 2'!$B$1:$C$96,2,FALSE)</f>
        <v>Rhône-Alpes</v>
      </c>
    </row>
    <row r="113" spans="1:9">
      <c r="A113" t="s">
        <v>801</v>
      </c>
      <c r="B113" t="s">
        <v>587</v>
      </c>
      <c r="C113" s="128">
        <v>10.199999999999999</v>
      </c>
      <c r="D113" s="129">
        <v>1325818</v>
      </c>
      <c r="E113" s="128">
        <v>10.4</v>
      </c>
      <c r="F113" s="128">
        <v>1339917</v>
      </c>
      <c r="G113">
        <v>10.199999999999999</v>
      </c>
      <c r="H113" s="130">
        <v>1352820</v>
      </c>
      <c r="I113" s="106" t="str">
        <f>VLOOKUP(B113,'[1]Conversion - France NUTS3 to 2'!$B$1:$C$96,2,FALSE)</f>
        <v>Pays de la Loire</v>
      </c>
    </row>
    <row r="114" spans="1:9">
      <c r="A114" t="s">
        <v>801</v>
      </c>
      <c r="B114" t="s">
        <v>589</v>
      </c>
      <c r="C114" s="128">
        <v>13</v>
      </c>
      <c r="D114" s="129">
        <v>664752.5</v>
      </c>
      <c r="E114" s="128">
        <v>13.4</v>
      </c>
      <c r="F114" s="128">
        <v>665835</v>
      </c>
      <c r="G114">
        <v>13.2</v>
      </c>
      <c r="H114" s="130">
        <v>662960</v>
      </c>
      <c r="I114" s="106" t="str">
        <f>VLOOKUP(B114,'[1]Conversion - France NUTS3 to 2'!$B$1:$C$96,2,FALSE)</f>
        <v>Centre - Val de Loire</v>
      </c>
    </row>
    <row r="115" spans="1:9">
      <c r="A115" t="s">
        <v>801</v>
      </c>
      <c r="B115" t="s">
        <v>591</v>
      </c>
      <c r="C115" s="128">
        <v>15.1</v>
      </c>
      <c r="D115" s="129">
        <v>168404</v>
      </c>
      <c r="E115" s="128">
        <v>15</v>
      </c>
      <c r="F115" s="128">
        <v>167027.5</v>
      </c>
      <c r="G115">
        <v>14.7</v>
      </c>
      <c r="H115" s="130">
        <v>164628</v>
      </c>
      <c r="I115" s="106" t="str">
        <f>VLOOKUP(B115,'[1]Conversion - France NUTS3 to 2'!$B$1:$C$96,2,FALSE)</f>
        <v>Midi-Pyrénées</v>
      </c>
    </row>
    <row r="116" spans="1:9">
      <c r="A116" t="s">
        <v>801</v>
      </c>
      <c r="B116" t="s">
        <v>593</v>
      </c>
      <c r="C116" s="128">
        <v>16.8</v>
      </c>
      <c r="D116" s="129">
        <v>321963</v>
      </c>
      <c r="E116" s="128">
        <v>17</v>
      </c>
      <c r="F116" s="128">
        <v>323040.5</v>
      </c>
      <c r="G116">
        <v>17.2</v>
      </c>
      <c r="H116" s="130">
        <v>321797</v>
      </c>
      <c r="I116" s="106" t="str">
        <f>VLOOKUP(B116,'[1]Conversion - France NUTS3 to 2'!$B$1:$C$96,2,FALSE)</f>
        <v>Aquitaine</v>
      </c>
    </row>
    <row r="117" spans="1:9">
      <c r="A117" t="s">
        <v>801</v>
      </c>
      <c r="B117" t="s">
        <v>595</v>
      </c>
      <c r="C117" s="128">
        <v>15</v>
      </c>
      <c r="D117" s="129">
        <v>71073</v>
      </c>
      <c r="E117" s="128">
        <v>15.3</v>
      </c>
      <c r="F117" s="128">
        <v>71140</v>
      </c>
      <c r="G117">
        <v>14.3</v>
      </c>
      <c r="H117" s="130">
        <v>70760</v>
      </c>
      <c r="I117" s="106" t="str">
        <f>VLOOKUP(B117,'[1]Conversion - France NUTS3 to 2'!$B$1:$C$96,2,FALSE)</f>
        <v>Languedoc-Roussillon</v>
      </c>
    </row>
    <row r="118" spans="1:9">
      <c r="A118" t="s">
        <v>801</v>
      </c>
      <c r="B118" t="s">
        <v>597</v>
      </c>
      <c r="C118" s="128">
        <v>11.7</v>
      </c>
      <c r="D118" s="129">
        <v>782455.5</v>
      </c>
      <c r="E118" s="128">
        <v>11.7</v>
      </c>
      <c r="F118" s="128">
        <v>783489</v>
      </c>
      <c r="G118">
        <v>11.7</v>
      </c>
      <c r="H118" s="130">
        <v>783180</v>
      </c>
      <c r="I118" s="106" t="str">
        <f>VLOOKUP(B118,'[1]Conversion - France NUTS3 to 2'!$B$1:$C$96,2,FALSE)</f>
        <v>Pays de la Loire</v>
      </c>
    </row>
    <row r="119" spans="1:9">
      <c r="A119" t="s">
        <v>801</v>
      </c>
      <c r="B119" t="s">
        <v>599</v>
      </c>
      <c r="C119" s="128">
        <v>12.5</v>
      </c>
      <c r="D119" s="129">
        <v>490223.5</v>
      </c>
      <c r="E119" s="128">
        <v>12.8</v>
      </c>
      <c r="F119" s="128">
        <v>489619.5</v>
      </c>
      <c r="G119">
        <v>12.5</v>
      </c>
      <c r="H119" s="130">
        <v>488459</v>
      </c>
      <c r="I119" s="106" t="str">
        <f>VLOOKUP(B119,'[1]Conversion - France NUTS3 to 2'!$B$1:$C$96,2,FALSE)</f>
        <v xml:space="preserve">Basse-Normandie </v>
      </c>
    </row>
    <row r="120" spans="1:9">
      <c r="A120" t="s">
        <v>801</v>
      </c>
      <c r="B120" t="s">
        <v>601</v>
      </c>
      <c r="C120" s="128">
        <v>14.3</v>
      </c>
      <c r="D120" s="129">
        <v>540440.5</v>
      </c>
      <c r="E120" s="128">
        <v>14.7</v>
      </c>
      <c r="F120" s="128">
        <v>538177</v>
      </c>
      <c r="G120">
        <v>14.4</v>
      </c>
      <c r="H120" s="130">
        <v>537772</v>
      </c>
      <c r="I120" s="106" t="str">
        <f>VLOOKUP(B120,'[1]Conversion - France NUTS3 to 2'!$B$1:$C$96,2,FALSE)</f>
        <v>Champagne-Ardenne</v>
      </c>
    </row>
    <row r="121" spans="1:9">
      <c r="A121" t="s">
        <v>801</v>
      </c>
      <c r="B121" t="s">
        <v>605</v>
      </c>
      <c r="C121" s="128">
        <v>11.4</v>
      </c>
      <c r="D121" s="129">
        <v>301860</v>
      </c>
      <c r="E121" s="128">
        <v>11.8</v>
      </c>
      <c r="F121" s="128">
        <v>301157</v>
      </c>
      <c r="G121">
        <v>11.7</v>
      </c>
      <c r="H121" s="130">
        <v>300330</v>
      </c>
      <c r="I121" s="106" t="str">
        <f>VLOOKUP(B121,'[1]Conversion - France NUTS3 to 2'!$B$1:$C$96,2,FALSE)</f>
        <v>Pays de la Loire</v>
      </c>
    </row>
    <row r="122" spans="1:9">
      <c r="A122" t="s">
        <v>801</v>
      </c>
      <c r="B122" t="s">
        <v>607</v>
      </c>
      <c r="C122" s="128">
        <v>14.3</v>
      </c>
      <c r="D122" s="129">
        <v>690425</v>
      </c>
      <c r="E122" s="128">
        <v>14.6</v>
      </c>
      <c r="F122" s="128">
        <v>687136.5</v>
      </c>
      <c r="G122">
        <v>14.5</v>
      </c>
      <c r="H122" s="130">
        <v>682803</v>
      </c>
      <c r="I122" s="106" t="str">
        <f>VLOOKUP(B122,'[1]Conversion - France NUTS3 to 2'!$B$1:$C$96,2,FALSE)</f>
        <v>Lorraine</v>
      </c>
    </row>
    <row r="123" spans="1:9">
      <c r="A123" t="s">
        <v>801</v>
      </c>
      <c r="B123" t="s">
        <v>609</v>
      </c>
      <c r="C123" s="128">
        <v>14.9</v>
      </c>
      <c r="D123" s="129">
        <v>183992</v>
      </c>
      <c r="E123" s="128">
        <v>15.6</v>
      </c>
      <c r="F123" s="128">
        <v>182172.5</v>
      </c>
      <c r="G123">
        <v>15.5</v>
      </c>
      <c r="H123" s="130">
        <v>179676</v>
      </c>
      <c r="I123" s="106" t="str">
        <f>VLOOKUP(B123,'[1]Conversion - France NUTS3 to 2'!$B$1:$C$96,2,FALSE)</f>
        <v>Lorraine</v>
      </c>
    </row>
    <row r="124" spans="1:9">
      <c r="A124" t="s">
        <v>801</v>
      </c>
      <c r="B124" t="s">
        <v>611</v>
      </c>
      <c r="C124" s="128">
        <v>11.2</v>
      </c>
      <c r="D124" s="129">
        <v>735568.5</v>
      </c>
      <c r="E124" s="128">
        <v>11.4</v>
      </c>
      <c r="F124" s="128">
        <v>738554</v>
      </c>
      <c r="G124">
        <v>11.3</v>
      </c>
      <c r="H124" s="130">
        <v>740023</v>
      </c>
      <c r="I124" s="106" t="str">
        <f>VLOOKUP(B124,'[1]Conversion - France NUTS3 to 2'!$B$1:$C$96,2,FALSE)</f>
        <v>Bretagne</v>
      </c>
    </row>
    <row r="125" spans="1:9">
      <c r="A125" t="s">
        <v>801</v>
      </c>
      <c r="B125" t="s">
        <v>613</v>
      </c>
      <c r="C125" s="128">
        <v>14.3</v>
      </c>
      <c r="D125" s="129">
        <v>1001636.5</v>
      </c>
      <c r="E125" s="128">
        <v>14.7</v>
      </c>
      <c r="F125" s="128">
        <v>1000750.5</v>
      </c>
      <c r="G125">
        <v>14.6</v>
      </c>
      <c r="H125" s="130">
        <v>994749</v>
      </c>
      <c r="I125" s="106" t="str">
        <f>VLOOKUP(B125,'[1]Conversion - France NUTS3 to 2'!$B$1:$C$96,2,FALSE)</f>
        <v>Lorraine</v>
      </c>
    </row>
    <row r="126" spans="1:9">
      <c r="A126" t="s">
        <v>801</v>
      </c>
      <c r="B126" t="s">
        <v>615</v>
      </c>
      <c r="C126" s="128">
        <v>15.7</v>
      </c>
      <c r="D126" s="129">
        <v>203661.5</v>
      </c>
      <c r="E126" s="128">
        <v>15.7</v>
      </c>
      <c r="F126" s="128">
        <v>201897</v>
      </c>
      <c r="G126">
        <v>15.8</v>
      </c>
      <c r="H126" s="130">
        <v>198901</v>
      </c>
      <c r="I126" s="106" t="str">
        <f>VLOOKUP(B126,'[1]Conversion - France NUTS3 to 2'!$B$1:$C$96,2,FALSE)</f>
        <v>Bourgogne</v>
      </c>
    </row>
    <row r="127" spans="1:9">
      <c r="A127" t="s">
        <v>801</v>
      </c>
      <c r="B127" t="s">
        <v>617</v>
      </c>
      <c r="C127" s="128">
        <v>19.100000000000001</v>
      </c>
      <c r="D127" s="129">
        <v>2519950</v>
      </c>
      <c r="E127" s="128">
        <v>19.399999999999999</v>
      </c>
      <c r="F127" s="128">
        <v>2517614.5</v>
      </c>
      <c r="G127">
        <v>19.2</v>
      </c>
      <c r="H127" s="130">
        <v>2502597</v>
      </c>
      <c r="I127" s="106" t="str">
        <f>VLOOKUP(B127,'[1]Conversion - France NUTS3 to 2'!$B$1:$C$96,2,FALSE)</f>
        <v>Nord-Pas de Calais</v>
      </c>
    </row>
    <row r="128" spans="1:9">
      <c r="A128" t="s">
        <v>801</v>
      </c>
      <c r="B128" t="s">
        <v>619</v>
      </c>
      <c r="C128" s="128">
        <v>13</v>
      </c>
      <c r="D128" s="129">
        <v>812314.5</v>
      </c>
      <c r="E128" s="128">
        <v>13.4</v>
      </c>
      <c r="F128" s="128">
        <v>811900.5</v>
      </c>
      <c r="G128">
        <v>13.1</v>
      </c>
      <c r="H128" s="130">
        <v>805809</v>
      </c>
      <c r="I128" s="106" t="str">
        <f>VLOOKUP(B128,'[1]Conversion - France NUTS3 to 2'!$B$1:$C$96,2,FALSE)</f>
        <v>Picardie</v>
      </c>
    </row>
    <row r="129" spans="1:9">
      <c r="A129" t="s">
        <v>801</v>
      </c>
      <c r="B129" t="s">
        <v>621</v>
      </c>
      <c r="C129" s="128">
        <v>15.8</v>
      </c>
      <c r="D129" s="129">
        <v>277890</v>
      </c>
      <c r="E129" s="128">
        <v>16.100000000000001</v>
      </c>
      <c r="F129" s="128">
        <v>275545</v>
      </c>
      <c r="G129">
        <v>16</v>
      </c>
      <c r="H129" s="130">
        <v>272602</v>
      </c>
      <c r="I129" s="106" t="str">
        <f>VLOOKUP(B129,'[1]Conversion - France NUTS3 to 2'!$B$1:$C$96,2,FALSE)</f>
        <v xml:space="preserve">Basse-Normandie </v>
      </c>
    </row>
    <row r="130" spans="1:9">
      <c r="A130" t="s">
        <v>801</v>
      </c>
      <c r="B130" t="s">
        <v>649</v>
      </c>
      <c r="C130" s="128">
        <v>16.100000000000001</v>
      </c>
      <c r="D130" s="129">
        <v>2113228.5</v>
      </c>
      <c r="E130" s="128">
        <v>16.2</v>
      </c>
      <c r="F130" s="128">
        <v>2096399</v>
      </c>
      <c r="G130">
        <v>15.8</v>
      </c>
      <c r="H130" s="130">
        <v>2074630</v>
      </c>
      <c r="I130" s="106" t="str">
        <f>VLOOKUP(B130,'[1]Conversion - France NUTS3 to 2'!$B$1:$C$96,2,FALSE)</f>
        <v>Ile-de-France</v>
      </c>
    </row>
    <row r="131" spans="1:9">
      <c r="A131" t="s">
        <v>801</v>
      </c>
      <c r="B131" t="s">
        <v>623</v>
      </c>
      <c r="C131" s="128">
        <v>20.2</v>
      </c>
      <c r="D131" s="129">
        <v>1456037.5</v>
      </c>
      <c r="E131" s="128">
        <v>20.3</v>
      </c>
      <c r="F131" s="128">
        <v>1451598.5</v>
      </c>
      <c r="G131">
        <v>19.8</v>
      </c>
      <c r="H131" s="130">
        <v>1442565</v>
      </c>
      <c r="I131" s="106" t="str">
        <f>VLOOKUP(B131,'[1]Conversion - France NUTS3 to 2'!$B$1:$C$96,2,FALSE)</f>
        <v>Nord-Pas de Calais</v>
      </c>
    </row>
    <row r="132" spans="1:9">
      <c r="A132" t="s">
        <v>801</v>
      </c>
      <c r="B132" t="s">
        <v>625</v>
      </c>
      <c r="C132" s="128">
        <v>12.6</v>
      </c>
      <c r="D132" s="129">
        <v>621286</v>
      </c>
      <c r="E132" s="128">
        <v>12.8</v>
      </c>
      <c r="F132" s="128">
        <v>622589.5</v>
      </c>
      <c r="G132">
        <v>12.9</v>
      </c>
      <c r="H132" s="130">
        <v>621428</v>
      </c>
      <c r="I132" s="106" t="str">
        <f>VLOOKUP(B132,'[1]Conversion - France NUTS3 to 2'!$B$1:$C$96,2,FALSE)</f>
        <v>Auvergne</v>
      </c>
    </row>
    <row r="133" spans="1:9">
      <c r="A133" t="s">
        <v>801</v>
      </c>
      <c r="B133" t="s">
        <v>627</v>
      </c>
      <c r="C133" s="128">
        <v>12</v>
      </c>
      <c r="D133" s="129">
        <v>650093.5</v>
      </c>
      <c r="E133" s="128">
        <v>12.1</v>
      </c>
      <c r="F133" s="128">
        <v>651739</v>
      </c>
      <c r="G133">
        <v>12.1</v>
      </c>
      <c r="H133" s="130">
        <v>654547</v>
      </c>
      <c r="I133" s="106" t="str">
        <f>VLOOKUP(B133,'[1]Conversion - France NUTS3 to 2'!$B$1:$C$96,2,FALSE)</f>
        <v>Aquitaine</v>
      </c>
    </row>
    <row r="134" spans="1:9">
      <c r="A134" t="s">
        <v>801</v>
      </c>
      <c r="B134" t="s">
        <v>631</v>
      </c>
      <c r="C134" s="128">
        <v>21.4</v>
      </c>
      <c r="D134" s="129">
        <v>457219</v>
      </c>
      <c r="E134" s="128">
        <v>20.9</v>
      </c>
      <c r="F134" s="128">
        <v>455649</v>
      </c>
      <c r="G134">
        <v>20.7</v>
      </c>
      <c r="H134" s="130">
        <v>454744</v>
      </c>
      <c r="I134" s="106" t="str">
        <f>VLOOKUP(B134,'[1]Conversion - France NUTS3 to 2'!$B$1:$C$96,2,FALSE)</f>
        <v>Languedoc-Roussillon</v>
      </c>
    </row>
    <row r="135" spans="1:9">
      <c r="A135" t="s">
        <v>801</v>
      </c>
      <c r="B135" t="s">
        <v>637</v>
      </c>
      <c r="C135" s="128">
        <v>13.8</v>
      </c>
      <c r="D135" s="129">
        <v>1743300</v>
      </c>
      <c r="E135" s="128">
        <v>14</v>
      </c>
      <c r="F135" s="128">
        <v>1753886.5</v>
      </c>
      <c r="G135">
        <v>13.9</v>
      </c>
      <c r="H135" s="130">
        <v>1754293</v>
      </c>
      <c r="I135" s="106" t="str">
        <f>VLOOKUP(B135,'[1]Conversion - France NUTS3 to 2'!$B$1:$C$96,2,FALSE)</f>
        <v>Rhône-Alpes</v>
      </c>
    </row>
    <row r="136" spans="1:9">
      <c r="A136" t="s">
        <v>801</v>
      </c>
      <c r="B136" t="s">
        <v>641</v>
      </c>
      <c r="C136" s="128">
        <v>13.1</v>
      </c>
      <c r="D136" s="129">
        <v>543156</v>
      </c>
      <c r="E136" s="128">
        <v>13.3</v>
      </c>
      <c r="F136" s="128">
        <v>540632</v>
      </c>
      <c r="G136">
        <v>13</v>
      </c>
      <c r="H136" s="130">
        <v>537965</v>
      </c>
      <c r="I136" s="106" t="str">
        <f>VLOOKUP(B136,'[1]Conversion - France NUTS3 to 2'!$B$1:$C$96,2,FALSE)</f>
        <v>Bourgogne</v>
      </c>
    </row>
    <row r="137" spans="1:9">
      <c r="A137" t="s">
        <v>801</v>
      </c>
      <c r="B137" t="s">
        <v>643</v>
      </c>
      <c r="C137" s="128">
        <v>13.2</v>
      </c>
      <c r="D137" s="129">
        <v>557053.5</v>
      </c>
      <c r="E137" s="128">
        <v>13.5</v>
      </c>
      <c r="F137" s="128">
        <v>555188</v>
      </c>
      <c r="G137">
        <v>13.4</v>
      </c>
      <c r="H137" s="130">
        <v>551912</v>
      </c>
      <c r="I137" s="106" t="str">
        <f>VLOOKUP(B137,'[1]Conversion - France NUTS3 to 2'!$B$1:$C$96,2,FALSE)</f>
        <v>Pays de la Loire</v>
      </c>
    </row>
    <row r="138" spans="1:9">
      <c r="A138" t="s">
        <v>801</v>
      </c>
      <c r="B138" t="s">
        <v>645</v>
      </c>
      <c r="C138" s="128">
        <v>10.4</v>
      </c>
      <c r="D138" s="129">
        <v>420916</v>
      </c>
      <c r="E138" s="128">
        <v>10.4</v>
      </c>
      <c r="F138" s="128">
        <v>422323.5</v>
      </c>
      <c r="G138">
        <v>10.1</v>
      </c>
      <c r="H138" s="130">
        <v>422026</v>
      </c>
      <c r="I138" s="106" t="str">
        <f>VLOOKUP(B138,'[1]Conversion - France NUTS3 to 2'!$B$1:$C$96,2,FALSE)</f>
        <v>Rhône-Alpes</v>
      </c>
    </row>
    <row r="139" spans="1:9">
      <c r="A139" t="s">
        <v>801</v>
      </c>
      <c r="B139" t="s">
        <v>653</v>
      </c>
      <c r="C139" s="128">
        <v>11.5</v>
      </c>
      <c r="D139" s="129">
        <v>1377352</v>
      </c>
      <c r="E139" s="128">
        <v>11.8</v>
      </c>
      <c r="F139" s="128">
        <v>1380993</v>
      </c>
      <c r="G139">
        <v>11.6</v>
      </c>
      <c r="H139" s="130">
        <v>1374495</v>
      </c>
      <c r="I139" s="106" t="str">
        <f>VLOOKUP(B139,'[1]Conversion - France NUTS3 to 2'!$B$1:$C$96,2,FALSE)</f>
        <v>Ile-de-France</v>
      </c>
    </row>
    <row r="140" spans="1:9">
      <c r="A140" t="s">
        <v>801</v>
      </c>
      <c r="B140" t="s">
        <v>651</v>
      </c>
      <c r="C140" s="128">
        <v>14.4</v>
      </c>
      <c r="D140" s="129">
        <v>1216847.5</v>
      </c>
      <c r="E140" s="128">
        <v>14.7</v>
      </c>
      <c r="F140" s="128">
        <v>1215093</v>
      </c>
      <c r="G140">
        <v>14.7</v>
      </c>
      <c r="H140" s="130">
        <v>1209131</v>
      </c>
      <c r="I140" s="106" t="str">
        <f>VLOOKUP(B140,'[1]Conversion - France NUTS3 to 2'!$B$1:$C$96,2,FALSE)</f>
        <v xml:space="preserve">Haute-Normandie </v>
      </c>
    </row>
    <row r="141" spans="1:9">
      <c r="A141" t="s">
        <v>801</v>
      </c>
      <c r="B141" t="s">
        <v>685</v>
      </c>
      <c r="C141" s="128">
        <v>28.6</v>
      </c>
      <c r="D141" s="129">
        <v>1597665.5</v>
      </c>
      <c r="E141" s="128">
        <v>29</v>
      </c>
      <c r="F141" s="128">
        <v>1605706</v>
      </c>
      <c r="G141">
        <v>28.6</v>
      </c>
      <c r="H141" s="130">
        <v>1586665</v>
      </c>
      <c r="I141" s="106" t="str">
        <f>VLOOKUP(B141,'[1]Conversion - France NUTS3 to 2'!$B$1:$C$96,2,FALSE)</f>
        <v>Ile-de-France</v>
      </c>
    </row>
    <row r="142" spans="1:9">
      <c r="A142" t="s">
        <v>801</v>
      </c>
      <c r="B142" t="s">
        <v>659</v>
      </c>
      <c r="C142" s="128">
        <v>17</v>
      </c>
      <c r="D142" s="129">
        <v>549915.5</v>
      </c>
      <c r="E142" s="128">
        <v>17.3</v>
      </c>
      <c r="F142" s="128">
        <v>546735.5</v>
      </c>
      <c r="G142">
        <v>17.100000000000001</v>
      </c>
      <c r="H142" s="130">
        <v>541822</v>
      </c>
      <c r="I142" s="106" t="str">
        <f>VLOOKUP(B142,'[1]Conversion - France NUTS3 to 2'!$B$1:$C$96,2,FALSE)</f>
        <v>Picardie</v>
      </c>
    </row>
    <row r="143" spans="1:9">
      <c r="A143" t="s">
        <v>801</v>
      </c>
      <c r="B143" t="s">
        <v>661</v>
      </c>
      <c r="C143" s="128">
        <v>15.3</v>
      </c>
      <c r="D143" s="129">
        <v>378744</v>
      </c>
      <c r="E143" s="128">
        <v>15.7</v>
      </c>
      <c r="F143" s="128">
        <v>380072</v>
      </c>
      <c r="G143">
        <v>15.5</v>
      </c>
      <c r="H143" s="130">
        <v>379683</v>
      </c>
      <c r="I143" s="106" t="str">
        <f>VLOOKUP(B143,'[1]Conversion - France NUTS3 to 2'!$B$1:$C$96,2,FALSE)</f>
        <v>Midi-Pyrénées</v>
      </c>
    </row>
    <row r="144" spans="1:9">
      <c r="A144" t="s">
        <v>801</v>
      </c>
      <c r="B144" t="s">
        <v>663</v>
      </c>
      <c r="C144" s="128">
        <v>17.100000000000001</v>
      </c>
      <c r="D144" s="129">
        <v>251561.5</v>
      </c>
      <c r="E144" s="128">
        <v>17.2</v>
      </c>
      <c r="F144" s="128">
        <v>251947</v>
      </c>
      <c r="G144">
        <v>17.2</v>
      </c>
      <c r="H144" s="130">
        <v>252947</v>
      </c>
      <c r="I144" s="106" t="str">
        <f>VLOOKUP(B144,'[1]Conversion - France NUTS3 to 2'!$B$1:$C$96,2,FALSE)</f>
        <v>Midi-Pyrénées</v>
      </c>
    </row>
    <row r="145" spans="1:9">
      <c r="A145" t="s">
        <v>801</v>
      </c>
      <c r="B145" t="s">
        <v>679</v>
      </c>
      <c r="C145" s="128">
        <v>15.2</v>
      </c>
      <c r="D145" s="129">
        <v>135354</v>
      </c>
      <c r="E145" s="128">
        <v>15.1</v>
      </c>
      <c r="F145" s="128">
        <v>135542.5</v>
      </c>
      <c r="G145">
        <v>14.6</v>
      </c>
      <c r="H145" s="130">
        <v>134142</v>
      </c>
      <c r="I145" s="106" t="str">
        <f>VLOOKUP(B145,'[1]Conversion - France NUTS3 to 2'!$B$1:$C$96,2,FALSE)</f>
        <v>Franche-Comté</v>
      </c>
    </row>
    <row r="146" spans="1:9">
      <c r="A146" t="s">
        <v>801</v>
      </c>
      <c r="B146" t="s">
        <v>689</v>
      </c>
      <c r="C146" s="128">
        <v>16.600000000000001</v>
      </c>
      <c r="D146" s="129">
        <v>1219917</v>
      </c>
      <c r="E146" s="128">
        <v>17.100000000000001</v>
      </c>
      <c r="F146" s="128">
        <v>1232366.5</v>
      </c>
      <c r="G146">
        <v>16.8</v>
      </c>
      <c r="H146" s="130">
        <v>1226524</v>
      </c>
      <c r="I146" s="106" t="str">
        <f>VLOOKUP(B146,'[1]Conversion - France NUTS3 to 2'!$B$1:$C$96,2,FALSE)</f>
        <v>Ile-de-France</v>
      </c>
    </row>
    <row r="147" spans="1:9">
      <c r="A147" t="s">
        <v>801</v>
      </c>
      <c r="B147" t="s">
        <v>687</v>
      </c>
      <c r="C147" s="128">
        <v>16.2</v>
      </c>
      <c r="D147" s="129">
        <v>1348164.5</v>
      </c>
      <c r="E147" s="128">
        <v>16.8</v>
      </c>
      <c r="F147" s="128">
        <v>1350624</v>
      </c>
      <c r="G147">
        <v>16.7</v>
      </c>
      <c r="H147" s="130">
        <v>1345977</v>
      </c>
      <c r="I147" s="106" t="str">
        <f>VLOOKUP(B147,'[1]Conversion - France NUTS3 to 2'!$B$1:$C$96,2,FALSE)</f>
        <v>Ile-de-France</v>
      </c>
    </row>
    <row r="148" spans="1:9">
      <c r="A148" t="s">
        <v>801</v>
      </c>
      <c r="B148" t="s">
        <v>665</v>
      </c>
      <c r="C148" s="128">
        <v>15.9</v>
      </c>
      <c r="D148" s="129">
        <v>1048542</v>
      </c>
      <c r="E148" s="128">
        <v>15.7</v>
      </c>
      <c r="F148" s="128">
        <v>1051690.5</v>
      </c>
      <c r="G148">
        <v>15.5</v>
      </c>
      <c r="H148" s="130">
        <v>1051253</v>
      </c>
      <c r="I148" s="106" t="str">
        <f>VLOOKUP(B148,'[1]Conversion - France NUTS3 to 2'!$B$1:$C$96,2,FALSE)</f>
        <v>Provence-Alpes-Côte d’Azur</v>
      </c>
    </row>
    <row r="149" spans="1:9">
      <c r="A149" t="s">
        <v>801</v>
      </c>
      <c r="B149" t="s">
        <v>667</v>
      </c>
      <c r="C149" s="128">
        <v>20.399999999999999</v>
      </c>
      <c r="D149" s="129">
        <v>558319.5</v>
      </c>
      <c r="E149" s="128">
        <v>20.2</v>
      </c>
      <c r="F149" s="128">
        <v>560080</v>
      </c>
      <c r="G149">
        <v>19.7</v>
      </c>
      <c r="H149" s="130">
        <v>556864</v>
      </c>
      <c r="I149" s="106" t="str">
        <f>VLOOKUP(B149,'[1]Conversion - France NUTS3 to 2'!$B$1:$C$96,2,FALSE)</f>
        <v>Provence-Alpes-Côte d’Azur</v>
      </c>
    </row>
    <row r="150" spans="1:9">
      <c r="A150" t="s">
        <v>801</v>
      </c>
      <c r="B150" t="s">
        <v>669</v>
      </c>
      <c r="C150" s="128">
        <v>10.1</v>
      </c>
      <c r="D150" s="129">
        <v>664404.5</v>
      </c>
      <c r="E150" s="128">
        <v>10</v>
      </c>
      <c r="F150" s="128">
        <v>668254.5</v>
      </c>
      <c r="G150">
        <v>9.6</v>
      </c>
      <c r="H150" s="130">
        <v>670365</v>
      </c>
      <c r="I150" s="106" t="str">
        <f>VLOOKUP(B150,'[1]Conversion - France NUTS3 to 2'!$B$1:$C$96,2,FALSE)</f>
        <v>Pays de la Loire</v>
      </c>
    </row>
    <row r="151" spans="1:9">
      <c r="A151" t="s">
        <v>801</v>
      </c>
      <c r="B151" t="s">
        <v>671</v>
      </c>
      <c r="C151" s="128">
        <v>13.7</v>
      </c>
      <c r="D151" s="129">
        <v>409199.5</v>
      </c>
      <c r="E151" s="128">
        <v>13.9</v>
      </c>
      <c r="F151" s="128">
        <v>410033</v>
      </c>
      <c r="G151">
        <v>14.1</v>
      </c>
      <c r="H151" s="130">
        <v>407413</v>
      </c>
      <c r="I151" s="106" t="str">
        <f>VLOOKUP(B151,'[1]Conversion - France NUTS3 to 2'!$B$1:$C$96,2,FALSE)</f>
        <v>Poitou-Charentes</v>
      </c>
    </row>
    <row r="152" spans="1:9">
      <c r="A152" t="s">
        <v>801</v>
      </c>
      <c r="B152" t="s">
        <v>675</v>
      </c>
      <c r="C152" s="128">
        <v>15.8</v>
      </c>
      <c r="D152" s="129">
        <v>365998.5</v>
      </c>
      <c r="E152" s="128">
        <v>16.2</v>
      </c>
      <c r="F152" s="128">
        <v>363458.5</v>
      </c>
      <c r="G152">
        <v>15.7</v>
      </c>
      <c r="H152" s="130">
        <v>359779</v>
      </c>
      <c r="I152" s="106" t="str">
        <f>VLOOKUP(B152,'[1]Conversion - France NUTS3 to 2'!$B$1:$C$96,2,FALSE)</f>
        <v>Lorraine</v>
      </c>
    </row>
    <row r="153" spans="1:9">
      <c r="A153" t="s">
        <v>801</v>
      </c>
      <c r="B153" t="s">
        <v>677</v>
      </c>
      <c r="C153" s="128">
        <v>14.3</v>
      </c>
      <c r="D153" s="129">
        <v>335367.5</v>
      </c>
      <c r="E153" s="128">
        <v>14.6</v>
      </c>
      <c r="F153" s="128">
        <v>332475</v>
      </c>
      <c r="G153">
        <v>14.7</v>
      </c>
      <c r="H153" s="130">
        <v>329952</v>
      </c>
      <c r="I153" s="106" t="str">
        <f>VLOOKUP(B153,'[1]Conversion - France NUTS3 to 2'!$B$1:$C$96,2,FALSE)</f>
        <v>Bourgogne</v>
      </c>
    </row>
    <row r="154" spans="1:9">
      <c r="A154" t="s">
        <v>801</v>
      </c>
      <c r="B154" t="s">
        <v>655</v>
      </c>
      <c r="C154" s="128">
        <v>9.5</v>
      </c>
      <c r="D154" s="129">
        <v>1440614</v>
      </c>
      <c r="E154" s="128">
        <v>9.6999999999999993</v>
      </c>
      <c r="F154" s="128">
        <v>1444272.5</v>
      </c>
      <c r="G154">
        <v>9.6999999999999993</v>
      </c>
      <c r="H154" s="130">
        <v>1443238</v>
      </c>
      <c r="I154" s="106" t="str">
        <f>VLOOKUP(B154,'[1]Conversion - France NUTS3 to 2'!$B$1:$C$96,2,FALSE)</f>
        <v>Ile-de-France</v>
      </c>
    </row>
    <row r="155" spans="1:9">
      <c r="A155" s="106"/>
      <c r="B155" s="106"/>
      <c r="E155" s="106"/>
      <c r="F155" s="106"/>
      <c r="G155" s="106"/>
      <c r="H155" s="106"/>
      <c r="I155" s="106"/>
    </row>
    <row r="156" spans="1:9">
      <c r="A156" s="106" t="s">
        <v>802</v>
      </c>
      <c r="B156" s="106"/>
      <c r="E156" s="106"/>
      <c r="F156" s="106"/>
      <c r="G156" s="106"/>
      <c r="H156" s="106"/>
      <c r="I156" s="106"/>
    </row>
    <row r="158" spans="1:9">
      <c r="A158" s="158" t="s">
        <v>354</v>
      </c>
      <c r="B158" s="158"/>
      <c r="C158" s="158"/>
      <c r="D158" s="158"/>
      <c r="E158" s="158"/>
      <c r="F158" s="158"/>
      <c r="G158" s="158"/>
      <c r="H158" s="158"/>
    </row>
    <row r="159" spans="1:9">
      <c r="A159" s="131" t="s">
        <v>803</v>
      </c>
      <c r="B159" s="132"/>
      <c r="C159" s="99"/>
      <c r="D159" s="99"/>
      <c r="E159" s="99"/>
      <c r="F159" s="99"/>
      <c r="G159" s="99"/>
    </row>
    <row r="160" spans="1:9" ht="34">
      <c r="A160" s="133" t="s">
        <v>804</v>
      </c>
      <c r="B160" s="125"/>
      <c r="C160" s="106"/>
      <c r="D160" s="106"/>
      <c r="E160" s="106"/>
      <c r="F160" s="106"/>
      <c r="G160" s="106"/>
    </row>
    <row r="161" spans="1:7">
      <c r="A161" s="106"/>
      <c r="B161" s="106"/>
      <c r="C161" s="134"/>
      <c r="D161" s="134"/>
      <c r="E161" s="106"/>
      <c r="F161" s="106"/>
      <c r="G161" s="106"/>
    </row>
    <row r="162" spans="1:7">
      <c r="A162" s="99"/>
      <c r="B162" s="135"/>
      <c r="C162" s="201" t="s">
        <v>805</v>
      </c>
      <c r="D162" s="201"/>
      <c r="E162" s="202" t="s">
        <v>806</v>
      </c>
      <c r="F162" s="202"/>
      <c r="G162" s="99"/>
    </row>
    <row r="163" spans="1:7" ht="34">
      <c r="A163" s="99" t="s">
        <v>716</v>
      </c>
      <c r="B163" s="136" t="s">
        <v>717</v>
      </c>
      <c r="C163" s="137" t="s">
        <v>807</v>
      </c>
      <c r="D163" s="137" t="s">
        <v>808</v>
      </c>
      <c r="E163" s="138" t="s">
        <v>807</v>
      </c>
      <c r="F163" s="138" t="s">
        <v>808</v>
      </c>
      <c r="G163" s="99"/>
    </row>
    <row r="164" spans="1:7">
      <c r="A164" s="106" t="s">
        <v>324</v>
      </c>
      <c r="B164" s="106" t="s">
        <v>325</v>
      </c>
      <c r="C164" s="139">
        <v>19</v>
      </c>
      <c r="D164" s="139">
        <v>19</v>
      </c>
      <c r="E164" s="140">
        <v>23</v>
      </c>
      <c r="F164" s="140">
        <v>24</v>
      </c>
      <c r="G164" s="106"/>
    </row>
    <row r="165" spans="1:7">
      <c r="A165" s="106" t="s">
        <v>324</v>
      </c>
      <c r="B165" s="106" t="s">
        <v>327</v>
      </c>
      <c r="C165" s="139">
        <v>19</v>
      </c>
      <c r="D165" s="139">
        <v>19</v>
      </c>
      <c r="E165" s="140">
        <v>23</v>
      </c>
      <c r="F165" s="140">
        <v>23</v>
      </c>
      <c r="G165" s="106"/>
    </row>
    <row r="166" spans="1:7">
      <c r="A166" s="106" t="s">
        <v>324</v>
      </c>
      <c r="B166" s="106" t="s">
        <v>329</v>
      </c>
      <c r="C166" s="139">
        <v>19</v>
      </c>
      <c r="D166" s="139">
        <v>19</v>
      </c>
      <c r="E166" s="140">
        <v>22</v>
      </c>
      <c r="F166" s="140">
        <v>22</v>
      </c>
      <c r="G166" s="106"/>
    </row>
    <row r="167" spans="1:7">
      <c r="A167" s="106" t="s">
        <v>324</v>
      </c>
      <c r="B167" s="106" t="s">
        <v>331</v>
      </c>
      <c r="C167" s="139">
        <v>18</v>
      </c>
      <c r="D167" s="139">
        <v>18</v>
      </c>
      <c r="E167" s="140">
        <v>21</v>
      </c>
      <c r="F167" s="140">
        <v>21</v>
      </c>
      <c r="G167" s="106"/>
    </row>
    <row r="168" spans="1:7">
      <c r="A168" s="106" t="s">
        <v>324</v>
      </c>
      <c r="B168" s="106" t="s">
        <v>333</v>
      </c>
      <c r="C168" s="139">
        <v>19</v>
      </c>
      <c r="D168" s="139">
        <v>19</v>
      </c>
      <c r="E168" s="140">
        <v>24</v>
      </c>
      <c r="F168" s="140">
        <v>24</v>
      </c>
      <c r="G168" s="106"/>
    </row>
    <row r="169" spans="1:7">
      <c r="A169" s="106" t="s">
        <v>324</v>
      </c>
      <c r="B169" s="106" t="s">
        <v>335</v>
      </c>
      <c r="C169" s="139">
        <v>14</v>
      </c>
      <c r="D169" s="139">
        <v>15</v>
      </c>
      <c r="E169" s="140">
        <v>19</v>
      </c>
      <c r="F169" s="140">
        <v>20</v>
      </c>
      <c r="G169" s="106"/>
    </row>
    <row r="170" spans="1:7">
      <c r="A170" s="106" t="s">
        <v>324</v>
      </c>
      <c r="B170" s="106" t="s">
        <v>337</v>
      </c>
      <c r="C170" s="139">
        <v>14</v>
      </c>
      <c r="D170" s="139">
        <v>15</v>
      </c>
      <c r="E170" s="140">
        <v>28</v>
      </c>
      <c r="F170" s="140">
        <v>28</v>
      </c>
      <c r="G170" s="106"/>
    </row>
    <row r="171" spans="1:7">
      <c r="A171" s="106" t="s">
        <v>324</v>
      </c>
      <c r="B171" s="106" t="s">
        <v>339</v>
      </c>
      <c r="C171" s="141">
        <v>12</v>
      </c>
      <c r="D171" s="141">
        <v>13</v>
      </c>
      <c r="E171" s="140">
        <v>18</v>
      </c>
      <c r="F171" s="140">
        <v>19</v>
      </c>
      <c r="G171" s="106"/>
    </row>
    <row r="172" spans="1:7">
      <c r="A172" s="106" t="s">
        <v>324</v>
      </c>
      <c r="B172" s="106" t="s">
        <v>341</v>
      </c>
      <c r="C172" s="141">
        <v>13</v>
      </c>
      <c r="D172" s="141">
        <v>13</v>
      </c>
      <c r="E172" s="140">
        <v>19</v>
      </c>
      <c r="F172" s="140">
        <v>19</v>
      </c>
      <c r="G172" s="106"/>
    </row>
    <row r="173" spans="1:7">
      <c r="A173" s="106" t="s">
        <v>324</v>
      </c>
      <c r="B173" s="106" t="s">
        <v>343</v>
      </c>
      <c r="C173" s="141">
        <v>20</v>
      </c>
      <c r="D173" s="141">
        <v>19</v>
      </c>
      <c r="E173" s="140">
        <v>24</v>
      </c>
      <c r="F173" s="140">
        <v>24</v>
      </c>
      <c r="G173" s="106"/>
    </row>
    <row r="174" spans="1:7">
      <c r="A174" s="106" t="s">
        <v>324</v>
      </c>
      <c r="B174" s="106" t="s">
        <v>345</v>
      </c>
      <c r="C174" s="141">
        <v>16</v>
      </c>
      <c r="D174" s="141">
        <v>17</v>
      </c>
      <c r="E174" s="140">
        <v>19</v>
      </c>
      <c r="F174" s="140">
        <v>20</v>
      </c>
      <c r="G174" s="106"/>
    </row>
    <row r="175" spans="1:7">
      <c r="A175" s="106" t="s">
        <v>324</v>
      </c>
      <c r="B175" s="106" t="s">
        <v>347</v>
      </c>
      <c r="C175" s="141">
        <v>19</v>
      </c>
      <c r="D175" s="141">
        <v>17</v>
      </c>
      <c r="E175" s="140">
        <v>20</v>
      </c>
      <c r="F175" s="140">
        <v>18</v>
      </c>
      <c r="G175" s="106"/>
    </row>
    <row r="176" spans="1:7">
      <c r="A176" s="106"/>
      <c r="B176" s="106"/>
      <c r="C176" s="106"/>
      <c r="D176" s="106"/>
      <c r="E176" s="106"/>
      <c r="F176" s="106"/>
      <c r="G176" s="106"/>
    </row>
    <row r="177" spans="1:7">
      <c r="A177" s="106"/>
      <c r="B177" s="106"/>
      <c r="C177" s="139"/>
      <c r="D177" s="139"/>
      <c r="E177" s="106"/>
      <c r="F177" s="106"/>
      <c r="G177" s="106"/>
    </row>
    <row r="178" spans="1:7">
      <c r="A178" s="142" t="s">
        <v>809</v>
      </c>
      <c r="B178" s="106"/>
      <c r="C178" s="106"/>
      <c r="D178" s="106"/>
      <c r="E178" s="106"/>
      <c r="F178" s="106"/>
      <c r="G178" s="106"/>
    </row>
    <row r="179" spans="1:7">
      <c r="A179" s="143"/>
      <c r="B179" s="106"/>
      <c r="C179" s="106"/>
      <c r="D179" s="106"/>
      <c r="E179" s="106"/>
      <c r="F179" s="106"/>
      <c r="G179" s="106"/>
    </row>
    <row r="180" spans="1:7">
      <c r="A180" s="144" t="s">
        <v>400</v>
      </c>
      <c r="B180" s="106"/>
      <c r="C180" s="139"/>
      <c r="D180" s="139"/>
      <c r="E180" s="106"/>
      <c r="F180" s="106"/>
      <c r="G180" s="106"/>
    </row>
    <row r="181" spans="1:7">
      <c r="A181" s="142" t="s">
        <v>810</v>
      </c>
      <c r="B181" s="143"/>
      <c r="C181" s="139"/>
      <c r="D181" s="139"/>
      <c r="E181" s="106"/>
      <c r="F181" s="106"/>
      <c r="G181" s="106"/>
    </row>
  </sheetData>
  <mergeCells count="7">
    <mergeCell ref="C162:D162"/>
    <mergeCell ref="E162:F162"/>
    <mergeCell ref="A53:C53"/>
    <mergeCell ref="A1:G1"/>
    <mergeCell ref="A34:G34"/>
    <mergeCell ref="A57:H57"/>
    <mergeCell ref="A158:H158"/>
  </mergeCells>
  <hyperlinks>
    <hyperlink ref="B55" r:id="rId1" xr:uid="{3C33BF60-92D5-324E-ADC3-81FC9D29D983}"/>
    <hyperlink ref="B54" r:id="rId2" xr:uid="{3DD0C560-245B-2544-B927-F030F6ABD2D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4E737-DAFA-6E42-947A-19831BD3339B}">
  <dimension ref="A1:AR54"/>
  <sheetViews>
    <sheetView workbookViewId="0">
      <selection activeCell="C2" sqref="C2:K22"/>
    </sheetView>
  </sheetViews>
  <sheetFormatPr baseColWidth="10" defaultColWidth="21" defaultRowHeight="16"/>
  <sheetData>
    <row r="1" spans="1:11">
      <c r="A1" s="17" t="s">
        <v>79</v>
      </c>
      <c r="B1" s="17" t="s">
        <v>78</v>
      </c>
      <c r="C1" s="18" t="s">
        <v>103</v>
      </c>
      <c r="D1" s="18" t="s">
        <v>104</v>
      </c>
      <c r="E1" s="18" t="s">
        <v>105</v>
      </c>
      <c r="F1" s="18" t="s">
        <v>106</v>
      </c>
      <c r="G1" s="18" t="s">
        <v>107</v>
      </c>
      <c r="H1" s="18" t="s">
        <v>108</v>
      </c>
      <c r="I1" s="18" t="s">
        <v>109</v>
      </c>
      <c r="J1" s="19" t="s">
        <v>110</v>
      </c>
      <c r="K1" s="19" t="s">
        <v>111</v>
      </c>
    </row>
    <row r="2" spans="1:11">
      <c r="A2" t="s">
        <v>80</v>
      </c>
      <c r="B2" t="s">
        <v>17</v>
      </c>
      <c r="C2">
        <f>R33</f>
        <v>168563</v>
      </c>
      <c r="D2">
        <f>S33</f>
        <v>76843</v>
      </c>
      <c r="E2">
        <f>AA33</f>
        <v>889</v>
      </c>
      <c r="F2">
        <f>AB33</f>
        <v>29037</v>
      </c>
      <c r="G2">
        <f>X33+Y33+Z33</f>
        <v>45383</v>
      </c>
      <c r="H2">
        <f>T33+U33+V33+W33</f>
        <v>102577</v>
      </c>
      <c r="I2">
        <f>AC33</f>
        <v>136</v>
      </c>
      <c r="J2">
        <f>AD33</f>
        <v>78</v>
      </c>
      <c r="K2">
        <f>Q33</f>
        <v>423506</v>
      </c>
    </row>
    <row r="3" spans="1:11">
      <c r="A3" t="s">
        <v>81</v>
      </c>
      <c r="B3" t="s">
        <v>18</v>
      </c>
      <c r="C3">
        <f t="shared" ref="C3:D3" si="0">R34</f>
        <v>3282</v>
      </c>
      <c r="D3">
        <f t="shared" si="0"/>
        <v>1374</v>
      </c>
      <c r="E3">
        <f t="shared" ref="E3:F3" si="1">AA34</f>
        <v>27</v>
      </c>
      <c r="F3">
        <f t="shared" si="1"/>
        <v>537</v>
      </c>
      <c r="G3">
        <f t="shared" ref="G3:G22" si="2">X34+Y34+Z34</f>
        <v>610</v>
      </c>
      <c r="H3">
        <f t="shared" ref="H3:H22" si="3">T34+U34+V34+W34</f>
        <v>2284</v>
      </c>
      <c r="I3">
        <f t="shared" ref="I3:J3" si="4">AC34</f>
        <v>2</v>
      </c>
      <c r="J3">
        <f t="shared" si="4"/>
        <v>1</v>
      </c>
      <c r="K3">
        <f t="shared" ref="K3:K22" si="5">Q34</f>
        <v>8117</v>
      </c>
    </row>
    <row r="4" spans="1:11">
      <c r="A4" t="s">
        <v>82</v>
      </c>
      <c r="B4" t="s">
        <v>19</v>
      </c>
      <c r="C4">
        <f t="shared" ref="C4:D4" si="6">R35</f>
        <v>31618</v>
      </c>
      <c r="D4">
        <f t="shared" si="6"/>
        <v>33943</v>
      </c>
      <c r="E4">
        <f t="shared" ref="E4:F4" si="7">AA35</f>
        <v>480</v>
      </c>
      <c r="F4">
        <f t="shared" si="7"/>
        <v>30528</v>
      </c>
      <c r="G4">
        <f t="shared" si="2"/>
        <v>16580</v>
      </c>
      <c r="H4">
        <f t="shared" si="3"/>
        <v>28459</v>
      </c>
      <c r="I4">
        <f t="shared" ref="I4:J4" si="8">AC35</f>
        <v>70</v>
      </c>
      <c r="J4">
        <f t="shared" si="8"/>
        <v>42</v>
      </c>
      <c r="K4">
        <f t="shared" si="5"/>
        <v>141720</v>
      </c>
    </row>
    <row r="5" spans="1:11">
      <c r="A5" t="s">
        <v>83</v>
      </c>
      <c r="B5" t="s">
        <v>20</v>
      </c>
      <c r="C5">
        <f t="shared" ref="C5:D5" si="9">R36</f>
        <v>233104</v>
      </c>
      <c r="D5">
        <f t="shared" si="9"/>
        <v>208867</v>
      </c>
      <c r="E5">
        <f t="shared" ref="E5:F5" si="10">AA36</f>
        <v>2614</v>
      </c>
      <c r="F5">
        <f t="shared" si="10"/>
        <v>138206</v>
      </c>
      <c r="G5">
        <f t="shared" si="2"/>
        <v>280626</v>
      </c>
      <c r="H5">
        <f t="shared" si="3"/>
        <v>289976</v>
      </c>
      <c r="I5">
        <f t="shared" ref="I5:J5" si="11">AC36</f>
        <v>357</v>
      </c>
      <c r="J5">
        <f t="shared" si="11"/>
        <v>85</v>
      </c>
      <c r="K5">
        <f t="shared" si="5"/>
        <v>1153835</v>
      </c>
    </row>
    <row r="6" spans="1:11">
      <c r="A6" t="s">
        <v>84</v>
      </c>
      <c r="B6" t="s">
        <v>22</v>
      </c>
      <c r="C6">
        <f t="shared" ref="C6:D6" si="12">R37</f>
        <v>16052</v>
      </c>
      <c r="D6">
        <f t="shared" si="12"/>
        <v>14848</v>
      </c>
      <c r="E6">
        <f t="shared" ref="E6:F6" si="13">AA37</f>
        <v>92</v>
      </c>
      <c r="F6">
        <f t="shared" si="13"/>
        <v>1911</v>
      </c>
      <c r="G6">
        <f t="shared" si="2"/>
        <v>8678</v>
      </c>
      <c r="H6">
        <f t="shared" si="3"/>
        <v>6410</v>
      </c>
      <c r="I6">
        <f t="shared" ref="I6:J6" si="14">AC37</f>
        <v>16</v>
      </c>
      <c r="J6">
        <f t="shared" si="14"/>
        <v>11</v>
      </c>
      <c r="K6">
        <f t="shared" si="5"/>
        <v>48018</v>
      </c>
    </row>
    <row r="7" spans="1:11">
      <c r="A7" t="s">
        <v>85</v>
      </c>
      <c r="B7" t="s">
        <v>23</v>
      </c>
      <c r="C7">
        <f t="shared" ref="C7:D7" si="15">R38</f>
        <v>14295</v>
      </c>
      <c r="D7">
        <f t="shared" si="15"/>
        <v>15564</v>
      </c>
      <c r="E7">
        <f t="shared" ref="E7:F7" si="16">AA38</f>
        <v>106</v>
      </c>
      <c r="F7">
        <f t="shared" si="16"/>
        <v>2493</v>
      </c>
      <c r="G7">
        <f t="shared" si="2"/>
        <v>6242</v>
      </c>
      <c r="H7">
        <f t="shared" si="3"/>
        <v>8206</v>
      </c>
      <c r="I7">
        <f t="shared" ref="I7:J7" si="17">AC38</f>
        <v>20</v>
      </c>
      <c r="J7">
        <f t="shared" si="17"/>
        <v>3</v>
      </c>
      <c r="K7">
        <f t="shared" si="5"/>
        <v>46929</v>
      </c>
    </row>
    <row r="8" spans="1:11">
      <c r="A8" t="s">
        <v>86</v>
      </c>
      <c r="B8" t="s">
        <v>24</v>
      </c>
      <c r="C8">
        <f t="shared" ref="C8:D8" si="18">R39</f>
        <v>148061</v>
      </c>
      <c r="D8">
        <f t="shared" si="18"/>
        <v>132349</v>
      </c>
      <c r="E8">
        <f t="shared" ref="E8:F8" si="19">AA39</f>
        <v>1227</v>
      </c>
      <c r="F8">
        <f t="shared" si="19"/>
        <v>15639</v>
      </c>
      <c r="G8">
        <f t="shared" si="2"/>
        <v>93689</v>
      </c>
      <c r="H8">
        <f t="shared" si="3"/>
        <v>96728</v>
      </c>
      <c r="I8">
        <f t="shared" ref="I8:J8" si="20">AC39</f>
        <v>169</v>
      </c>
      <c r="J8">
        <f t="shared" si="20"/>
        <v>31</v>
      </c>
      <c r="K8">
        <f t="shared" si="5"/>
        <v>487893</v>
      </c>
    </row>
    <row r="9" spans="1:11">
      <c r="A9" t="s">
        <v>87</v>
      </c>
      <c r="B9" t="s">
        <v>25</v>
      </c>
      <c r="C9">
        <f t="shared" ref="C9:D9" si="21">R40</f>
        <v>36648</v>
      </c>
      <c r="D9">
        <f t="shared" si="21"/>
        <v>35250</v>
      </c>
      <c r="E9">
        <f t="shared" ref="E9:F9" si="22">AA40</f>
        <v>474</v>
      </c>
      <c r="F9">
        <f t="shared" si="22"/>
        <v>3678</v>
      </c>
      <c r="G9">
        <f t="shared" si="2"/>
        <v>16216</v>
      </c>
      <c r="H9">
        <f t="shared" si="3"/>
        <v>14275</v>
      </c>
      <c r="I9">
        <f t="shared" ref="I9:J9" si="23">AC40</f>
        <v>48</v>
      </c>
      <c r="J9">
        <f t="shared" si="23"/>
        <v>63</v>
      </c>
      <c r="K9">
        <f t="shared" si="5"/>
        <v>106652</v>
      </c>
    </row>
    <row r="10" spans="1:11">
      <c r="A10" t="s">
        <v>88</v>
      </c>
      <c r="B10" t="s">
        <v>26</v>
      </c>
      <c r="C10">
        <f t="shared" ref="C10:D10" si="24">R41</f>
        <v>123542</v>
      </c>
      <c r="D10">
        <f t="shared" si="24"/>
        <v>144293</v>
      </c>
      <c r="E10">
        <f t="shared" ref="E10:F10" si="25">AA41</f>
        <v>883</v>
      </c>
      <c r="F10">
        <f t="shared" si="25"/>
        <v>19380</v>
      </c>
      <c r="G10">
        <f t="shared" si="2"/>
        <v>105815</v>
      </c>
      <c r="H10">
        <f t="shared" si="3"/>
        <v>141916</v>
      </c>
      <c r="I10">
        <f t="shared" ref="I10:J10" si="26">AC41</f>
        <v>103</v>
      </c>
      <c r="J10">
        <f t="shared" si="26"/>
        <v>42</v>
      </c>
      <c r="K10">
        <f t="shared" si="5"/>
        <v>535974</v>
      </c>
    </row>
    <row r="11" spans="1:11">
      <c r="A11" t="s">
        <v>89</v>
      </c>
      <c r="B11" t="s">
        <v>27</v>
      </c>
      <c r="C11">
        <f t="shared" ref="C11:D11" si="27">R42</f>
        <v>116734</v>
      </c>
      <c r="D11">
        <f t="shared" si="27"/>
        <v>99205</v>
      </c>
      <c r="E11">
        <f t="shared" ref="E11:F11" si="28">AA42</f>
        <v>2410</v>
      </c>
      <c r="F11">
        <f t="shared" si="28"/>
        <v>23746</v>
      </c>
      <c r="G11">
        <f t="shared" si="2"/>
        <v>101327</v>
      </c>
      <c r="H11">
        <f t="shared" si="3"/>
        <v>64726</v>
      </c>
      <c r="I11">
        <f t="shared" ref="I11:J11" si="29">AC42</f>
        <v>257</v>
      </c>
      <c r="J11">
        <f t="shared" si="29"/>
        <v>58</v>
      </c>
      <c r="K11">
        <f t="shared" si="5"/>
        <v>408463</v>
      </c>
    </row>
    <row r="12" spans="1:11">
      <c r="A12" t="s">
        <v>90</v>
      </c>
      <c r="B12" t="s">
        <v>28</v>
      </c>
      <c r="C12">
        <f t="shared" ref="C12:D12" si="30">R43</f>
        <v>34335</v>
      </c>
      <c r="D12">
        <f t="shared" si="30"/>
        <v>26844</v>
      </c>
      <c r="E12">
        <f t="shared" ref="E12:F12" si="31">AA43</f>
        <v>599</v>
      </c>
      <c r="F12">
        <f t="shared" si="31"/>
        <v>6824</v>
      </c>
      <c r="G12">
        <f t="shared" si="2"/>
        <v>8816</v>
      </c>
      <c r="H12">
        <f t="shared" si="3"/>
        <v>18200</v>
      </c>
      <c r="I12">
        <f t="shared" ref="I12:J12" si="32">AC43</f>
        <v>81</v>
      </c>
      <c r="J12">
        <f t="shared" si="32"/>
        <v>11</v>
      </c>
      <c r="K12">
        <f t="shared" si="5"/>
        <v>95710</v>
      </c>
    </row>
    <row r="13" spans="1:11">
      <c r="A13" t="s">
        <v>91</v>
      </c>
      <c r="B13" t="s">
        <v>29</v>
      </c>
      <c r="C13">
        <f t="shared" ref="C13:D13" si="33">R44</f>
        <v>37710</v>
      </c>
      <c r="D13">
        <f t="shared" si="33"/>
        <v>36432</v>
      </c>
      <c r="E13">
        <f t="shared" ref="E13:F13" si="34">AA44</f>
        <v>299</v>
      </c>
      <c r="F13">
        <f t="shared" si="34"/>
        <v>7015</v>
      </c>
      <c r="G13">
        <f t="shared" si="2"/>
        <v>27685</v>
      </c>
      <c r="H13">
        <f t="shared" si="3"/>
        <v>26858</v>
      </c>
      <c r="I13">
        <f t="shared" ref="I13:J13" si="35">AC44</f>
        <v>42</v>
      </c>
      <c r="J13">
        <f t="shared" si="35"/>
        <v>4</v>
      </c>
      <c r="K13">
        <f t="shared" si="5"/>
        <v>136045</v>
      </c>
    </row>
    <row r="14" spans="1:11">
      <c r="A14" t="s">
        <v>92</v>
      </c>
      <c r="B14" t="s">
        <v>30</v>
      </c>
      <c r="C14">
        <f t="shared" ref="C14:D14" si="36">R45</f>
        <v>292697</v>
      </c>
      <c r="D14">
        <f t="shared" si="36"/>
        <v>82740</v>
      </c>
      <c r="E14">
        <f t="shared" ref="E14:F14" si="37">AA45</f>
        <v>3558</v>
      </c>
      <c r="F14">
        <f t="shared" si="37"/>
        <v>48536</v>
      </c>
      <c r="G14">
        <f t="shared" si="2"/>
        <v>170756</v>
      </c>
      <c r="H14">
        <f t="shared" si="3"/>
        <v>80613</v>
      </c>
      <c r="I14">
        <f t="shared" ref="I14:J14" si="38">AC45</f>
        <v>391</v>
      </c>
      <c r="J14">
        <f t="shared" si="38"/>
        <v>183</v>
      </c>
      <c r="K14">
        <f t="shared" si="5"/>
        <v>679474</v>
      </c>
    </row>
    <row r="15" spans="1:11">
      <c r="A15" t="s">
        <v>93</v>
      </c>
      <c r="B15" t="s">
        <v>31</v>
      </c>
      <c r="C15">
        <f t="shared" ref="C15:D15" si="39">R46</f>
        <v>35241</v>
      </c>
      <c r="D15">
        <f t="shared" si="39"/>
        <v>24107</v>
      </c>
      <c r="E15">
        <f t="shared" ref="E15:F15" si="40">AA46</f>
        <v>363</v>
      </c>
      <c r="F15">
        <f t="shared" si="40"/>
        <v>3893</v>
      </c>
      <c r="G15">
        <f t="shared" si="2"/>
        <v>9095</v>
      </c>
      <c r="H15">
        <f t="shared" si="3"/>
        <v>14279</v>
      </c>
      <c r="I15">
        <f t="shared" ref="I15:J15" si="41">AC46</f>
        <v>69</v>
      </c>
      <c r="J15">
        <f t="shared" si="41"/>
        <v>7</v>
      </c>
      <c r="K15">
        <f t="shared" si="5"/>
        <v>87054</v>
      </c>
    </row>
    <row r="16" spans="1:11">
      <c r="A16" t="s">
        <v>94</v>
      </c>
      <c r="B16" t="s">
        <v>32</v>
      </c>
      <c r="C16">
        <f t="shared" ref="C16:D16" si="42">R47</f>
        <v>5411</v>
      </c>
      <c r="D16">
        <f t="shared" si="42"/>
        <v>1816</v>
      </c>
      <c r="E16">
        <f t="shared" ref="E16:F16" si="43">AA47</f>
        <v>187</v>
      </c>
      <c r="F16">
        <f t="shared" si="43"/>
        <v>458</v>
      </c>
      <c r="G16">
        <f t="shared" si="2"/>
        <v>1986</v>
      </c>
      <c r="H16">
        <f t="shared" si="3"/>
        <v>4076</v>
      </c>
      <c r="I16">
        <f t="shared" ref="I16:J16" si="44">AC47</f>
        <v>9</v>
      </c>
      <c r="J16" t="str">
        <f t="shared" si="44"/>
        <v>..</v>
      </c>
      <c r="K16">
        <f t="shared" si="5"/>
        <v>13943</v>
      </c>
    </row>
    <row r="17" spans="1:44">
      <c r="A17" t="s">
        <v>95</v>
      </c>
      <c r="B17" t="s">
        <v>33</v>
      </c>
      <c r="C17">
        <f t="shared" ref="C17:D17" si="45">R48</f>
        <v>65444</v>
      </c>
      <c r="D17">
        <f t="shared" si="45"/>
        <v>58858</v>
      </c>
      <c r="E17">
        <f t="shared" ref="E17:F17" si="46">AA48</f>
        <v>961</v>
      </c>
      <c r="F17">
        <f t="shared" si="46"/>
        <v>9579</v>
      </c>
      <c r="G17">
        <f t="shared" si="2"/>
        <v>65071</v>
      </c>
      <c r="H17">
        <f t="shared" si="3"/>
        <v>58492</v>
      </c>
      <c r="I17">
        <f t="shared" ref="I17:J17" si="47">AC48</f>
        <v>90</v>
      </c>
      <c r="J17">
        <f t="shared" si="47"/>
        <v>29</v>
      </c>
      <c r="K17">
        <f t="shared" si="5"/>
        <v>258524</v>
      </c>
    </row>
    <row r="18" spans="1:44">
      <c r="A18" t="s">
        <v>96</v>
      </c>
      <c r="B18" t="s">
        <v>34</v>
      </c>
      <c r="C18">
        <f t="shared" ref="C18:D18" si="48">R49</f>
        <v>48687</v>
      </c>
      <c r="D18">
        <f t="shared" si="48"/>
        <v>29585</v>
      </c>
      <c r="E18">
        <f t="shared" ref="E18:F18" si="49">AA49</f>
        <v>568</v>
      </c>
      <c r="F18">
        <f t="shared" si="49"/>
        <v>3411</v>
      </c>
      <c r="G18">
        <f t="shared" si="2"/>
        <v>23933</v>
      </c>
      <c r="H18">
        <f t="shared" si="3"/>
        <v>28121</v>
      </c>
      <c r="I18">
        <f t="shared" ref="I18:J18" si="50">AC49</f>
        <v>33</v>
      </c>
      <c r="J18">
        <f t="shared" si="50"/>
        <v>13</v>
      </c>
      <c r="K18">
        <f t="shared" si="5"/>
        <v>134351</v>
      </c>
    </row>
    <row r="19" spans="1:44">
      <c r="A19" t="s">
        <v>97</v>
      </c>
      <c r="B19" t="s">
        <v>35</v>
      </c>
      <c r="C19">
        <f t="shared" ref="C19:D19" si="51">R50</f>
        <v>10786</v>
      </c>
      <c r="D19">
        <f t="shared" si="51"/>
        <v>2959</v>
      </c>
      <c r="E19">
        <f t="shared" ref="E19:F19" si="52">AA50</f>
        <v>36</v>
      </c>
      <c r="F19">
        <f t="shared" si="52"/>
        <v>571</v>
      </c>
      <c r="G19">
        <f t="shared" si="2"/>
        <v>2814</v>
      </c>
      <c r="H19">
        <f t="shared" si="3"/>
        <v>5327</v>
      </c>
      <c r="I19">
        <f t="shared" ref="I19:J19" si="53">AC50</f>
        <v>7</v>
      </c>
      <c r="J19" t="str">
        <f t="shared" si="53"/>
        <v>..</v>
      </c>
      <c r="K19">
        <f t="shared" si="5"/>
        <v>22500</v>
      </c>
    </row>
    <row r="20" spans="1:44">
      <c r="A20" t="s">
        <v>98</v>
      </c>
      <c r="B20" t="s">
        <v>36</v>
      </c>
      <c r="C20">
        <f t="shared" ref="C20:D20" si="54">R51</f>
        <v>48489</v>
      </c>
      <c r="D20">
        <f t="shared" si="54"/>
        <v>12520</v>
      </c>
      <c r="E20">
        <f t="shared" ref="E20:F20" si="55">AA51</f>
        <v>422</v>
      </c>
      <c r="F20">
        <f t="shared" si="55"/>
        <v>2268</v>
      </c>
      <c r="G20">
        <f t="shared" si="2"/>
        <v>18305</v>
      </c>
      <c r="H20">
        <f t="shared" si="3"/>
        <v>26375</v>
      </c>
      <c r="I20">
        <f t="shared" ref="I20:J20" si="56">AC51</f>
        <v>94</v>
      </c>
      <c r="J20">
        <f t="shared" si="56"/>
        <v>21</v>
      </c>
      <c r="K20">
        <f t="shared" si="5"/>
        <v>108494</v>
      </c>
    </row>
    <row r="21" spans="1:44">
      <c r="A21" t="s">
        <v>99</v>
      </c>
      <c r="B21" t="s">
        <v>37</v>
      </c>
      <c r="C21">
        <f t="shared" ref="C21:D21" si="57">R52</f>
        <v>70649</v>
      </c>
      <c r="D21">
        <f t="shared" si="57"/>
        <v>14048</v>
      </c>
      <c r="E21">
        <f t="shared" ref="E21:F21" si="58">AA52</f>
        <v>730</v>
      </c>
      <c r="F21">
        <f t="shared" si="58"/>
        <v>4425</v>
      </c>
      <c r="G21">
        <f t="shared" si="2"/>
        <v>40493</v>
      </c>
      <c r="H21">
        <f t="shared" si="3"/>
        <v>62496</v>
      </c>
      <c r="I21">
        <f t="shared" ref="I21:J21" si="59">AC52</f>
        <v>141</v>
      </c>
      <c r="J21">
        <f t="shared" si="59"/>
        <v>32</v>
      </c>
      <c r="K21">
        <f t="shared" si="5"/>
        <v>193014</v>
      </c>
    </row>
    <row r="22" spans="1:44">
      <c r="A22" t="s">
        <v>100</v>
      </c>
      <c r="B22" t="s">
        <v>38</v>
      </c>
      <c r="C22">
        <f t="shared" ref="C22:D22" si="60">R53</f>
        <v>20799</v>
      </c>
      <c r="D22">
        <f t="shared" si="60"/>
        <v>5665</v>
      </c>
      <c r="E22">
        <f t="shared" ref="E22:F22" si="61">AA53</f>
        <v>232</v>
      </c>
      <c r="F22">
        <f t="shared" si="61"/>
        <v>2062</v>
      </c>
      <c r="G22">
        <f t="shared" si="2"/>
        <v>9718</v>
      </c>
      <c r="H22">
        <f t="shared" si="3"/>
        <v>15695</v>
      </c>
      <c r="I22">
        <f t="shared" ref="I22:J22" si="62">AC53</f>
        <v>35</v>
      </c>
      <c r="J22">
        <f t="shared" si="62"/>
        <v>18</v>
      </c>
      <c r="K22">
        <f t="shared" si="5"/>
        <v>54224</v>
      </c>
    </row>
    <row r="24" spans="1:44">
      <c r="A24" s="158" t="s">
        <v>39</v>
      </c>
      <c r="B24" s="158"/>
      <c r="C24" s="158"/>
    </row>
    <row r="25" spans="1:44" ht="40">
      <c r="A25" s="20" t="s">
        <v>112</v>
      </c>
    </row>
    <row r="26" spans="1:44" ht="16" customHeight="1">
      <c r="A26" s="160" t="s">
        <v>433</v>
      </c>
      <c r="B26" s="160"/>
      <c r="C26" s="160"/>
      <c r="D26" s="160"/>
      <c r="E26" s="160"/>
    </row>
    <row r="27" spans="1:44">
      <c r="A27" s="161"/>
      <c r="B27" s="161"/>
      <c r="C27" s="161"/>
      <c r="D27" s="161"/>
      <c r="E27" s="161"/>
    </row>
    <row r="28" spans="1:44">
      <c r="A28" s="146" t="s">
        <v>41</v>
      </c>
      <c r="B28" s="147"/>
      <c r="C28" s="148" t="s">
        <v>113</v>
      </c>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50"/>
    </row>
    <row r="29" spans="1:44">
      <c r="A29" s="146" t="s">
        <v>46</v>
      </c>
      <c r="B29" s="147"/>
      <c r="C29" s="148" t="s">
        <v>44</v>
      </c>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50"/>
    </row>
    <row r="30" spans="1:44">
      <c r="A30" s="151" t="s">
        <v>45</v>
      </c>
      <c r="B30" s="152"/>
      <c r="C30" s="153" t="s">
        <v>13</v>
      </c>
      <c r="D30" s="154"/>
      <c r="E30" s="154"/>
      <c r="F30" s="154"/>
      <c r="G30" s="154"/>
      <c r="H30" s="154"/>
      <c r="I30" s="154"/>
      <c r="J30" s="154"/>
      <c r="K30" s="154"/>
      <c r="L30" s="154"/>
      <c r="M30" s="154"/>
      <c r="N30" s="154"/>
      <c r="O30" s="154"/>
      <c r="P30" s="155"/>
      <c r="Q30" s="153" t="s">
        <v>14</v>
      </c>
      <c r="R30" s="154"/>
      <c r="S30" s="154"/>
      <c r="T30" s="154"/>
      <c r="U30" s="154"/>
      <c r="V30" s="154"/>
      <c r="W30" s="154"/>
      <c r="X30" s="154"/>
      <c r="Y30" s="154"/>
      <c r="Z30" s="154"/>
      <c r="AA30" s="154"/>
      <c r="AB30" s="154"/>
      <c r="AC30" s="154"/>
      <c r="AD30" s="155"/>
      <c r="AE30" s="153" t="s">
        <v>15</v>
      </c>
      <c r="AF30" s="154"/>
      <c r="AG30" s="154"/>
      <c r="AH30" s="154"/>
      <c r="AI30" s="154"/>
      <c r="AJ30" s="154"/>
      <c r="AK30" s="154"/>
      <c r="AL30" s="154"/>
      <c r="AM30" s="154"/>
      <c r="AN30" s="154"/>
      <c r="AO30" s="154"/>
      <c r="AP30" s="154"/>
      <c r="AQ30" s="154"/>
      <c r="AR30" s="155"/>
    </row>
    <row r="31" spans="1:44" ht="36">
      <c r="A31" s="151" t="s">
        <v>114</v>
      </c>
      <c r="B31" s="152"/>
      <c r="C31" s="3" t="s">
        <v>115</v>
      </c>
      <c r="D31" s="3" t="s">
        <v>116</v>
      </c>
      <c r="E31" s="3" t="s">
        <v>117</v>
      </c>
      <c r="F31" s="3" t="s">
        <v>118</v>
      </c>
      <c r="G31" s="3" t="s">
        <v>119</v>
      </c>
      <c r="H31" s="3" t="s">
        <v>120</v>
      </c>
      <c r="I31" s="3" t="s">
        <v>121</v>
      </c>
      <c r="J31" s="3" t="s">
        <v>122</v>
      </c>
      <c r="K31" s="3" t="s">
        <v>123</v>
      </c>
      <c r="L31" s="3" t="s">
        <v>124</v>
      </c>
      <c r="M31" s="3" t="s">
        <v>125</v>
      </c>
      <c r="N31" s="3" t="s">
        <v>126</v>
      </c>
      <c r="O31" s="3" t="s">
        <v>127</v>
      </c>
      <c r="P31" s="3" t="s">
        <v>128</v>
      </c>
      <c r="Q31" s="3" t="s">
        <v>115</v>
      </c>
      <c r="R31" s="3" t="s">
        <v>116</v>
      </c>
      <c r="S31" s="3" t="s">
        <v>117</v>
      </c>
      <c r="T31" s="3" t="s">
        <v>118</v>
      </c>
      <c r="U31" s="3" t="s">
        <v>119</v>
      </c>
      <c r="V31" s="3" t="s">
        <v>120</v>
      </c>
      <c r="W31" s="3" t="s">
        <v>121</v>
      </c>
      <c r="X31" s="3" t="s">
        <v>122</v>
      </c>
      <c r="Y31" s="3" t="s">
        <v>123</v>
      </c>
      <c r="Z31" s="3" t="s">
        <v>124</v>
      </c>
      <c r="AA31" s="3" t="s">
        <v>125</v>
      </c>
      <c r="AB31" s="3" t="s">
        <v>126</v>
      </c>
      <c r="AC31" s="3" t="s">
        <v>127</v>
      </c>
      <c r="AD31" s="3" t="s">
        <v>128</v>
      </c>
      <c r="AE31" s="3" t="s">
        <v>115</v>
      </c>
      <c r="AF31" s="3" t="s">
        <v>116</v>
      </c>
      <c r="AG31" s="3" t="s">
        <v>117</v>
      </c>
      <c r="AH31" s="3" t="s">
        <v>118</v>
      </c>
      <c r="AI31" s="3" t="s">
        <v>119</v>
      </c>
      <c r="AJ31" s="3" t="s">
        <v>120</v>
      </c>
      <c r="AK31" s="3" t="s">
        <v>121</v>
      </c>
      <c r="AL31" s="3" t="s">
        <v>122</v>
      </c>
      <c r="AM31" s="3" t="s">
        <v>123</v>
      </c>
      <c r="AN31" s="3" t="s">
        <v>124</v>
      </c>
      <c r="AO31" s="3" t="s">
        <v>125</v>
      </c>
      <c r="AP31" s="3" t="s">
        <v>126</v>
      </c>
      <c r="AQ31" s="3" t="s">
        <v>127</v>
      </c>
      <c r="AR31" s="3" t="s">
        <v>128</v>
      </c>
    </row>
    <row r="32" spans="1:44">
      <c r="A32" s="4" t="s">
        <v>7</v>
      </c>
      <c r="B32" s="5" t="s">
        <v>47</v>
      </c>
      <c r="C32" s="5" t="s">
        <v>47</v>
      </c>
      <c r="D32" s="5" t="s">
        <v>47</v>
      </c>
      <c r="E32" s="5" t="s">
        <v>47</v>
      </c>
      <c r="F32" s="5" t="s">
        <v>47</v>
      </c>
      <c r="G32" s="5" t="s">
        <v>47</v>
      </c>
      <c r="H32" s="5" t="s">
        <v>47</v>
      </c>
      <c r="I32" s="5" t="s">
        <v>47</v>
      </c>
      <c r="J32" s="5" t="s">
        <v>47</v>
      </c>
      <c r="K32" s="5" t="s">
        <v>47</v>
      </c>
      <c r="L32" s="5" t="s">
        <v>47</v>
      </c>
      <c r="M32" s="5" t="s">
        <v>47</v>
      </c>
      <c r="N32" s="5" t="s">
        <v>47</v>
      </c>
      <c r="O32" s="5" t="s">
        <v>47</v>
      </c>
      <c r="P32" s="5" t="s">
        <v>47</v>
      </c>
      <c r="Q32" s="5" t="s">
        <v>47</v>
      </c>
      <c r="R32" s="5" t="s">
        <v>47</v>
      </c>
      <c r="S32" s="5" t="s">
        <v>47</v>
      </c>
      <c r="T32" s="5" t="s">
        <v>47</v>
      </c>
      <c r="U32" s="5" t="s">
        <v>47</v>
      </c>
      <c r="V32" s="5" t="s">
        <v>47</v>
      </c>
      <c r="W32" s="5" t="s">
        <v>47</v>
      </c>
      <c r="X32" s="5" t="s">
        <v>47</v>
      </c>
      <c r="Y32" s="5" t="s">
        <v>47</v>
      </c>
      <c r="Z32" s="5" t="s">
        <v>47</v>
      </c>
      <c r="AA32" s="5" t="s">
        <v>47</v>
      </c>
      <c r="AB32" s="5" t="s">
        <v>47</v>
      </c>
      <c r="AC32" s="5" t="s">
        <v>47</v>
      </c>
      <c r="AD32" s="5" t="s">
        <v>47</v>
      </c>
      <c r="AE32" s="5" t="s">
        <v>47</v>
      </c>
      <c r="AF32" s="5" t="s">
        <v>47</v>
      </c>
      <c r="AG32" s="5" t="s">
        <v>47</v>
      </c>
      <c r="AH32" s="5" t="s">
        <v>47</v>
      </c>
      <c r="AI32" s="5" t="s">
        <v>47</v>
      </c>
      <c r="AJ32" s="5" t="s">
        <v>47</v>
      </c>
      <c r="AK32" s="5" t="s">
        <v>47</v>
      </c>
      <c r="AL32" s="5" t="s">
        <v>47</v>
      </c>
      <c r="AM32" s="5" t="s">
        <v>47</v>
      </c>
      <c r="AN32" s="5" t="s">
        <v>47</v>
      </c>
      <c r="AO32" s="5" t="s">
        <v>47</v>
      </c>
      <c r="AP32" s="5" t="s">
        <v>47</v>
      </c>
      <c r="AQ32" s="5" t="s">
        <v>47</v>
      </c>
      <c r="AR32" s="5" t="s">
        <v>47</v>
      </c>
    </row>
    <row r="33" spans="1:44">
      <c r="A33" s="6" t="s">
        <v>17</v>
      </c>
      <c r="B33" s="5" t="s">
        <v>47</v>
      </c>
      <c r="C33" s="7">
        <v>418874</v>
      </c>
      <c r="D33" s="7">
        <v>168065</v>
      </c>
      <c r="E33" s="7">
        <v>77982</v>
      </c>
      <c r="F33" s="7">
        <v>67695</v>
      </c>
      <c r="G33" s="7">
        <v>26503</v>
      </c>
      <c r="H33" s="7">
        <v>2343</v>
      </c>
      <c r="I33" s="7">
        <v>2515</v>
      </c>
      <c r="J33" s="7">
        <v>2106</v>
      </c>
      <c r="K33" s="7">
        <v>27158</v>
      </c>
      <c r="L33" s="7">
        <v>14407</v>
      </c>
      <c r="M33" s="7">
        <v>887</v>
      </c>
      <c r="N33" s="7">
        <v>29025</v>
      </c>
      <c r="O33" s="7">
        <v>116</v>
      </c>
      <c r="P33" s="7">
        <v>72</v>
      </c>
      <c r="Q33" s="7">
        <v>423506</v>
      </c>
      <c r="R33" s="7">
        <v>168563</v>
      </c>
      <c r="S33" s="7">
        <v>76843</v>
      </c>
      <c r="T33" s="7">
        <v>67139</v>
      </c>
      <c r="U33" s="7">
        <v>30527</v>
      </c>
      <c r="V33" s="7">
        <v>2325</v>
      </c>
      <c r="W33" s="7">
        <v>2586</v>
      </c>
      <c r="X33" s="7">
        <v>2355</v>
      </c>
      <c r="Y33" s="7">
        <v>27648</v>
      </c>
      <c r="Z33" s="7">
        <v>15380</v>
      </c>
      <c r="AA33" s="7">
        <v>889</v>
      </c>
      <c r="AB33" s="7">
        <v>29037</v>
      </c>
      <c r="AC33" s="7">
        <v>136</v>
      </c>
      <c r="AD33" s="7">
        <v>78</v>
      </c>
      <c r="AE33" s="7">
        <v>427911</v>
      </c>
      <c r="AF33" s="7">
        <v>168361</v>
      </c>
      <c r="AG33" s="7">
        <v>76630</v>
      </c>
      <c r="AH33" s="7">
        <v>67716</v>
      </c>
      <c r="AI33" s="7">
        <v>32197</v>
      </c>
      <c r="AJ33" s="7">
        <v>2346</v>
      </c>
      <c r="AK33" s="7">
        <v>2714</v>
      </c>
      <c r="AL33" s="7">
        <v>2703</v>
      </c>
      <c r="AM33" s="7">
        <v>27861</v>
      </c>
      <c r="AN33" s="7">
        <v>16725</v>
      </c>
      <c r="AO33" s="7">
        <v>910</v>
      </c>
      <c r="AP33" s="7">
        <v>29524</v>
      </c>
      <c r="AQ33" s="7">
        <v>145</v>
      </c>
      <c r="AR33" s="7">
        <v>79</v>
      </c>
    </row>
    <row r="34" spans="1:44">
      <c r="A34" s="6" t="s">
        <v>18</v>
      </c>
      <c r="B34" s="5" t="s">
        <v>47</v>
      </c>
      <c r="C34" s="8">
        <v>8257</v>
      </c>
      <c r="D34" s="8">
        <v>3268</v>
      </c>
      <c r="E34" s="8">
        <v>1493</v>
      </c>
      <c r="F34" s="8">
        <v>1976</v>
      </c>
      <c r="G34" s="8">
        <v>271</v>
      </c>
      <c r="H34" s="8">
        <v>39</v>
      </c>
      <c r="I34" s="8">
        <v>49</v>
      </c>
      <c r="J34" s="8">
        <v>39</v>
      </c>
      <c r="K34" s="8">
        <v>348</v>
      </c>
      <c r="L34" s="8">
        <v>172</v>
      </c>
      <c r="M34" s="8">
        <v>31</v>
      </c>
      <c r="N34" s="8">
        <v>567</v>
      </c>
      <c r="O34" s="8">
        <v>3</v>
      </c>
      <c r="P34" s="8">
        <v>1</v>
      </c>
      <c r="Q34" s="8">
        <v>8117</v>
      </c>
      <c r="R34" s="8">
        <v>3282</v>
      </c>
      <c r="S34" s="8">
        <v>1374</v>
      </c>
      <c r="T34" s="8">
        <v>1867</v>
      </c>
      <c r="U34" s="8">
        <v>313</v>
      </c>
      <c r="V34" s="8">
        <v>45</v>
      </c>
      <c r="W34" s="8">
        <v>59</v>
      </c>
      <c r="X34" s="8">
        <v>40</v>
      </c>
      <c r="Y34" s="8">
        <v>378</v>
      </c>
      <c r="Z34" s="8">
        <v>192</v>
      </c>
      <c r="AA34" s="8">
        <v>27</v>
      </c>
      <c r="AB34" s="8">
        <v>537</v>
      </c>
      <c r="AC34" s="8">
        <v>2</v>
      </c>
      <c r="AD34" s="8">
        <v>1</v>
      </c>
      <c r="AE34" s="8">
        <v>8294</v>
      </c>
      <c r="AF34" s="8">
        <v>3246</v>
      </c>
      <c r="AG34" s="8">
        <v>1382</v>
      </c>
      <c r="AH34" s="8">
        <v>1909</v>
      </c>
      <c r="AI34" s="8">
        <v>367</v>
      </c>
      <c r="AJ34" s="8">
        <v>60</v>
      </c>
      <c r="AK34" s="8">
        <v>57</v>
      </c>
      <c r="AL34" s="8">
        <v>43</v>
      </c>
      <c r="AM34" s="8">
        <v>398</v>
      </c>
      <c r="AN34" s="8">
        <v>229</v>
      </c>
      <c r="AO34" s="8">
        <v>28</v>
      </c>
      <c r="AP34" s="8">
        <v>571</v>
      </c>
      <c r="AQ34" s="8">
        <v>3</v>
      </c>
      <c r="AR34" s="8">
        <v>1</v>
      </c>
    </row>
    <row r="35" spans="1:44">
      <c r="A35" s="6" t="s">
        <v>19</v>
      </c>
      <c r="B35" s="5" t="s">
        <v>47</v>
      </c>
      <c r="C35" s="7">
        <v>138324</v>
      </c>
      <c r="D35" s="7">
        <v>30910</v>
      </c>
      <c r="E35" s="7">
        <v>33888</v>
      </c>
      <c r="F35" s="7">
        <v>18698</v>
      </c>
      <c r="G35" s="7">
        <v>6711</v>
      </c>
      <c r="H35" s="7">
        <v>470</v>
      </c>
      <c r="I35" s="7">
        <v>435</v>
      </c>
      <c r="J35" s="7">
        <v>606</v>
      </c>
      <c r="K35" s="7">
        <v>6643</v>
      </c>
      <c r="L35" s="7">
        <v>8234</v>
      </c>
      <c r="M35" s="7">
        <v>477</v>
      </c>
      <c r="N35" s="7">
        <v>31119</v>
      </c>
      <c r="O35" s="7">
        <v>82</v>
      </c>
      <c r="P35" s="7">
        <v>51</v>
      </c>
      <c r="Q35" s="7">
        <v>141720</v>
      </c>
      <c r="R35" s="7">
        <v>31618</v>
      </c>
      <c r="S35" s="7">
        <v>33943</v>
      </c>
      <c r="T35" s="7">
        <v>19066</v>
      </c>
      <c r="U35" s="7">
        <v>8457</v>
      </c>
      <c r="V35" s="7">
        <v>478</v>
      </c>
      <c r="W35" s="7">
        <v>458</v>
      </c>
      <c r="X35" s="7">
        <v>689</v>
      </c>
      <c r="Y35" s="7">
        <v>6958</v>
      </c>
      <c r="Z35" s="7">
        <v>8933</v>
      </c>
      <c r="AA35" s="7">
        <v>480</v>
      </c>
      <c r="AB35" s="7">
        <v>30528</v>
      </c>
      <c r="AC35" s="7">
        <v>70</v>
      </c>
      <c r="AD35" s="7">
        <v>42</v>
      </c>
      <c r="AE35" s="7">
        <v>146328</v>
      </c>
      <c r="AF35" s="7">
        <v>32172</v>
      </c>
      <c r="AG35" s="7">
        <v>34327</v>
      </c>
      <c r="AH35" s="7">
        <v>19863</v>
      </c>
      <c r="AI35" s="7">
        <v>9384</v>
      </c>
      <c r="AJ35" s="7">
        <v>488</v>
      </c>
      <c r="AK35" s="7">
        <v>550</v>
      </c>
      <c r="AL35" s="7">
        <v>786</v>
      </c>
      <c r="AM35" s="7">
        <v>7425</v>
      </c>
      <c r="AN35" s="7">
        <v>9835</v>
      </c>
      <c r="AO35" s="7">
        <v>497</v>
      </c>
      <c r="AP35" s="7">
        <v>30887</v>
      </c>
      <c r="AQ35" s="7">
        <v>80</v>
      </c>
      <c r="AR35" s="7">
        <v>34</v>
      </c>
    </row>
    <row r="36" spans="1:44">
      <c r="A36" s="6" t="s">
        <v>20</v>
      </c>
      <c r="B36" s="5" t="s">
        <v>47</v>
      </c>
      <c r="C36" s="8">
        <v>1139463</v>
      </c>
      <c r="D36" s="8">
        <v>227618</v>
      </c>
      <c r="E36" s="8">
        <v>211466</v>
      </c>
      <c r="F36" s="8">
        <v>193905</v>
      </c>
      <c r="G36" s="8">
        <v>77313</v>
      </c>
      <c r="H36" s="8">
        <v>7419</v>
      </c>
      <c r="I36" s="8">
        <v>4441</v>
      </c>
      <c r="J36" s="8">
        <v>8840</v>
      </c>
      <c r="K36" s="8">
        <v>128921</v>
      </c>
      <c r="L36" s="8">
        <v>138453</v>
      </c>
      <c r="M36" s="8">
        <v>2526</v>
      </c>
      <c r="N36" s="8">
        <v>138141</v>
      </c>
      <c r="O36" s="8">
        <v>344</v>
      </c>
      <c r="P36" s="8">
        <v>76</v>
      </c>
      <c r="Q36" s="8">
        <v>1153835</v>
      </c>
      <c r="R36" s="8">
        <v>233104</v>
      </c>
      <c r="S36" s="8">
        <v>208867</v>
      </c>
      <c r="T36" s="8">
        <v>195419</v>
      </c>
      <c r="U36" s="8">
        <v>82261</v>
      </c>
      <c r="V36" s="8">
        <v>7710</v>
      </c>
      <c r="W36" s="8">
        <v>4586</v>
      </c>
      <c r="X36" s="8">
        <v>9349</v>
      </c>
      <c r="Y36" s="8">
        <v>132038</v>
      </c>
      <c r="Z36" s="8">
        <v>139239</v>
      </c>
      <c r="AA36" s="8">
        <v>2614</v>
      </c>
      <c r="AB36" s="8">
        <v>138206</v>
      </c>
      <c r="AC36" s="8">
        <v>357</v>
      </c>
      <c r="AD36" s="8">
        <v>85</v>
      </c>
      <c r="AE36" s="8">
        <v>1181772</v>
      </c>
      <c r="AF36" s="8">
        <v>238733</v>
      </c>
      <c r="AG36" s="8">
        <v>209500</v>
      </c>
      <c r="AH36" s="8">
        <v>200662</v>
      </c>
      <c r="AI36" s="8">
        <v>86353</v>
      </c>
      <c r="AJ36" s="8">
        <v>7933</v>
      </c>
      <c r="AK36" s="8">
        <v>4876</v>
      </c>
      <c r="AL36" s="8">
        <v>10071</v>
      </c>
      <c r="AM36" s="8">
        <v>134767</v>
      </c>
      <c r="AN36" s="8">
        <v>145306</v>
      </c>
      <c r="AO36" s="8">
        <v>2729</v>
      </c>
      <c r="AP36" s="8">
        <v>140380</v>
      </c>
      <c r="AQ36" s="8">
        <v>381</v>
      </c>
      <c r="AR36" s="8">
        <v>81</v>
      </c>
    </row>
    <row r="37" spans="1:44" ht="24">
      <c r="A37" s="6" t="s">
        <v>22</v>
      </c>
      <c r="B37" s="5" t="s">
        <v>47</v>
      </c>
      <c r="C37" s="7">
        <v>46794</v>
      </c>
      <c r="D37" s="7">
        <v>15628</v>
      </c>
      <c r="E37" s="7">
        <v>14666</v>
      </c>
      <c r="F37" s="7">
        <v>4532</v>
      </c>
      <c r="G37" s="7">
        <v>1440</v>
      </c>
      <c r="H37" s="7">
        <v>80</v>
      </c>
      <c r="I37" s="7">
        <v>33</v>
      </c>
      <c r="J37" s="7">
        <v>775</v>
      </c>
      <c r="K37" s="7">
        <v>1513</v>
      </c>
      <c r="L37" s="7">
        <v>6091</v>
      </c>
      <c r="M37" s="7">
        <v>89</v>
      </c>
      <c r="N37" s="7">
        <v>1914</v>
      </c>
      <c r="O37" s="7">
        <v>17</v>
      </c>
      <c r="P37" s="7">
        <v>16</v>
      </c>
      <c r="Q37" s="7">
        <v>48018</v>
      </c>
      <c r="R37" s="7">
        <v>16052</v>
      </c>
      <c r="S37" s="7">
        <v>14848</v>
      </c>
      <c r="T37" s="7">
        <v>4496</v>
      </c>
      <c r="U37" s="7">
        <v>1746</v>
      </c>
      <c r="V37" s="7">
        <v>132</v>
      </c>
      <c r="W37" s="7">
        <v>36</v>
      </c>
      <c r="X37" s="7">
        <v>952</v>
      </c>
      <c r="Y37" s="7">
        <v>1532</v>
      </c>
      <c r="Z37" s="7">
        <v>6194</v>
      </c>
      <c r="AA37" s="7">
        <v>92</v>
      </c>
      <c r="AB37" s="7">
        <v>1911</v>
      </c>
      <c r="AC37" s="7">
        <v>16</v>
      </c>
      <c r="AD37" s="7">
        <v>11</v>
      </c>
      <c r="AE37" s="7">
        <v>50333</v>
      </c>
      <c r="AF37" s="7">
        <v>16288</v>
      </c>
      <c r="AG37" s="7">
        <v>15497</v>
      </c>
      <c r="AH37" s="7">
        <v>4667</v>
      </c>
      <c r="AI37" s="7">
        <v>2207</v>
      </c>
      <c r="AJ37" s="7">
        <v>143</v>
      </c>
      <c r="AK37" s="7">
        <v>58</v>
      </c>
      <c r="AL37" s="7">
        <v>1143</v>
      </c>
      <c r="AM37" s="7">
        <v>1595</v>
      </c>
      <c r="AN37" s="7">
        <v>6639</v>
      </c>
      <c r="AO37" s="7">
        <v>101</v>
      </c>
      <c r="AP37" s="7">
        <v>1975</v>
      </c>
      <c r="AQ37" s="7">
        <v>16</v>
      </c>
      <c r="AR37" s="7">
        <v>4</v>
      </c>
    </row>
    <row r="38" spans="1:44">
      <c r="A38" s="6" t="s">
        <v>23</v>
      </c>
      <c r="B38" s="5" t="s">
        <v>47</v>
      </c>
      <c r="C38" s="8">
        <v>46456</v>
      </c>
      <c r="D38" s="8">
        <v>14297</v>
      </c>
      <c r="E38" s="8">
        <v>16050</v>
      </c>
      <c r="F38" s="8">
        <v>5542</v>
      </c>
      <c r="G38" s="8">
        <v>1762</v>
      </c>
      <c r="H38" s="8">
        <v>196</v>
      </c>
      <c r="I38" s="8">
        <v>158</v>
      </c>
      <c r="J38" s="8">
        <v>236</v>
      </c>
      <c r="K38" s="8">
        <v>1661</v>
      </c>
      <c r="L38" s="8">
        <v>3968</v>
      </c>
      <c r="M38" s="8">
        <v>98</v>
      </c>
      <c r="N38" s="8">
        <v>2465</v>
      </c>
      <c r="O38" s="8">
        <v>18</v>
      </c>
      <c r="P38" s="8">
        <v>5</v>
      </c>
      <c r="Q38" s="8">
        <v>46929</v>
      </c>
      <c r="R38" s="8">
        <v>14295</v>
      </c>
      <c r="S38" s="8">
        <v>15564</v>
      </c>
      <c r="T38" s="8">
        <v>5387</v>
      </c>
      <c r="U38" s="8">
        <v>2455</v>
      </c>
      <c r="V38" s="8">
        <v>192</v>
      </c>
      <c r="W38" s="8">
        <v>172</v>
      </c>
      <c r="X38" s="8">
        <v>244</v>
      </c>
      <c r="Y38" s="8">
        <v>1652</v>
      </c>
      <c r="Z38" s="8">
        <v>4346</v>
      </c>
      <c r="AA38" s="8">
        <v>106</v>
      </c>
      <c r="AB38" s="8">
        <v>2493</v>
      </c>
      <c r="AC38" s="8">
        <v>20</v>
      </c>
      <c r="AD38" s="8">
        <v>3</v>
      </c>
      <c r="AE38" s="8">
        <v>47393</v>
      </c>
      <c r="AF38" s="8">
        <v>14466</v>
      </c>
      <c r="AG38" s="8">
        <v>15265</v>
      </c>
      <c r="AH38" s="8">
        <v>5437</v>
      </c>
      <c r="AI38" s="8">
        <v>2682</v>
      </c>
      <c r="AJ38" s="8">
        <v>190</v>
      </c>
      <c r="AK38" s="8">
        <v>177</v>
      </c>
      <c r="AL38" s="8">
        <v>298</v>
      </c>
      <c r="AM38" s="8">
        <v>1653</v>
      </c>
      <c r="AN38" s="8">
        <v>4562</v>
      </c>
      <c r="AO38" s="8">
        <v>101</v>
      </c>
      <c r="AP38" s="8">
        <v>2538</v>
      </c>
      <c r="AQ38" s="8">
        <v>20</v>
      </c>
      <c r="AR38" s="8">
        <v>4</v>
      </c>
    </row>
    <row r="39" spans="1:44">
      <c r="A39" s="6" t="s">
        <v>24</v>
      </c>
      <c r="B39" s="5" t="s">
        <v>47</v>
      </c>
      <c r="C39" s="7">
        <v>485477</v>
      </c>
      <c r="D39" s="7">
        <v>144398</v>
      </c>
      <c r="E39" s="7">
        <v>135707</v>
      </c>
      <c r="F39" s="7">
        <v>54993</v>
      </c>
      <c r="G39" s="7">
        <v>38491</v>
      </c>
      <c r="H39" s="7">
        <v>1130</v>
      </c>
      <c r="I39" s="7">
        <v>2317</v>
      </c>
      <c r="J39" s="7">
        <v>2165</v>
      </c>
      <c r="K39" s="7">
        <v>41904</v>
      </c>
      <c r="L39" s="7">
        <v>47651</v>
      </c>
      <c r="M39" s="7">
        <v>1228</v>
      </c>
      <c r="N39" s="7">
        <v>15290</v>
      </c>
      <c r="O39" s="7">
        <v>159</v>
      </c>
      <c r="P39" s="7">
        <v>44</v>
      </c>
      <c r="Q39" s="7">
        <v>487893</v>
      </c>
      <c r="R39" s="7">
        <v>148061</v>
      </c>
      <c r="S39" s="7">
        <v>132349</v>
      </c>
      <c r="T39" s="7">
        <v>53662</v>
      </c>
      <c r="U39" s="7">
        <v>39618</v>
      </c>
      <c r="V39" s="7">
        <v>1129</v>
      </c>
      <c r="W39" s="7">
        <v>2319</v>
      </c>
      <c r="X39" s="7">
        <v>2230</v>
      </c>
      <c r="Y39" s="7">
        <v>42915</v>
      </c>
      <c r="Z39" s="7">
        <v>48544</v>
      </c>
      <c r="AA39" s="7">
        <v>1227</v>
      </c>
      <c r="AB39" s="7">
        <v>15639</v>
      </c>
      <c r="AC39" s="7">
        <v>169</v>
      </c>
      <c r="AD39" s="7">
        <v>31</v>
      </c>
      <c r="AE39" s="7">
        <v>501085</v>
      </c>
      <c r="AF39" s="7">
        <v>152506</v>
      </c>
      <c r="AG39" s="7">
        <v>130747</v>
      </c>
      <c r="AH39" s="7">
        <v>54177</v>
      </c>
      <c r="AI39" s="7">
        <v>43411</v>
      </c>
      <c r="AJ39" s="7">
        <v>1221</v>
      </c>
      <c r="AK39" s="7">
        <v>2429</v>
      </c>
      <c r="AL39" s="7">
        <v>2441</v>
      </c>
      <c r="AM39" s="7">
        <v>44130</v>
      </c>
      <c r="AN39" s="7">
        <v>51926</v>
      </c>
      <c r="AO39" s="7">
        <v>1265</v>
      </c>
      <c r="AP39" s="7">
        <v>16622</v>
      </c>
      <c r="AQ39" s="7">
        <v>168</v>
      </c>
      <c r="AR39" s="7">
        <v>42</v>
      </c>
    </row>
    <row r="40" spans="1:44">
      <c r="A40" s="6" t="s">
        <v>25</v>
      </c>
      <c r="B40" s="5" t="s">
        <v>47</v>
      </c>
      <c r="C40" s="8">
        <v>104276</v>
      </c>
      <c r="D40" s="8">
        <v>35734</v>
      </c>
      <c r="E40" s="8">
        <v>35918</v>
      </c>
      <c r="F40" s="8">
        <v>6288</v>
      </c>
      <c r="G40" s="8">
        <v>6906</v>
      </c>
      <c r="H40" s="8">
        <v>604</v>
      </c>
      <c r="I40" s="8">
        <v>793</v>
      </c>
      <c r="J40" s="8">
        <v>1097</v>
      </c>
      <c r="K40" s="8">
        <v>4868</v>
      </c>
      <c r="L40" s="8">
        <v>7883</v>
      </c>
      <c r="M40" s="8">
        <v>495</v>
      </c>
      <c r="N40" s="8">
        <v>3593</v>
      </c>
      <c r="O40" s="8">
        <v>47</v>
      </c>
      <c r="P40" s="8">
        <v>50</v>
      </c>
      <c r="Q40" s="8">
        <v>106652</v>
      </c>
      <c r="R40" s="8">
        <v>36648</v>
      </c>
      <c r="S40" s="8">
        <v>35250</v>
      </c>
      <c r="T40" s="8">
        <v>6157</v>
      </c>
      <c r="U40" s="8">
        <v>6798</v>
      </c>
      <c r="V40" s="8">
        <v>511</v>
      </c>
      <c r="W40" s="8">
        <v>809</v>
      </c>
      <c r="X40" s="8">
        <v>1417</v>
      </c>
      <c r="Y40" s="8">
        <v>4962</v>
      </c>
      <c r="Z40" s="8">
        <v>9837</v>
      </c>
      <c r="AA40" s="8">
        <v>474</v>
      </c>
      <c r="AB40" s="8">
        <v>3678</v>
      </c>
      <c r="AC40" s="8">
        <v>48</v>
      </c>
      <c r="AD40" s="8">
        <v>63</v>
      </c>
      <c r="AE40" s="8">
        <v>110193</v>
      </c>
      <c r="AF40" s="8">
        <v>37462</v>
      </c>
      <c r="AG40" s="8">
        <v>35091</v>
      </c>
      <c r="AH40" s="8">
        <v>6357</v>
      </c>
      <c r="AI40" s="8">
        <v>7008</v>
      </c>
      <c r="AJ40" s="8">
        <v>509</v>
      </c>
      <c r="AK40" s="8">
        <v>823</v>
      </c>
      <c r="AL40" s="8">
        <v>1729</v>
      </c>
      <c r="AM40" s="8">
        <v>5098</v>
      </c>
      <c r="AN40" s="8">
        <v>11589</v>
      </c>
      <c r="AO40" s="8">
        <v>521</v>
      </c>
      <c r="AP40" s="8">
        <v>3880</v>
      </c>
      <c r="AQ40" s="8">
        <v>52</v>
      </c>
      <c r="AR40" s="8">
        <v>74</v>
      </c>
    </row>
    <row r="41" spans="1:44">
      <c r="A41" s="6" t="s">
        <v>26</v>
      </c>
      <c r="B41" s="5" t="s">
        <v>47</v>
      </c>
      <c r="C41" s="7">
        <v>529337</v>
      </c>
      <c r="D41" s="7">
        <v>120549</v>
      </c>
      <c r="E41" s="7">
        <v>145967</v>
      </c>
      <c r="F41" s="7">
        <v>86741</v>
      </c>
      <c r="G41" s="7">
        <v>44331</v>
      </c>
      <c r="H41" s="7">
        <v>3176</v>
      </c>
      <c r="I41" s="7">
        <v>4059</v>
      </c>
      <c r="J41" s="7">
        <v>4681</v>
      </c>
      <c r="K41" s="7">
        <v>45226</v>
      </c>
      <c r="L41" s="7">
        <v>54345</v>
      </c>
      <c r="M41" s="7">
        <v>891</v>
      </c>
      <c r="N41" s="7">
        <v>19247</v>
      </c>
      <c r="O41" s="7">
        <v>87</v>
      </c>
      <c r="P41" s="7">
        <v>37</v>
      </c>
      <c r="Q41" s="7">
        <v>535974</v>
      </c>
      <c r="R41" s="7">
        <v>123542</v>
      </c>
      <c r="S41" s="7">
        <v>144293</v>
      </c>
      <c r="T41" s="7">
        <v>85872</v>
      </c>
      <c r="U41" s="7">
        <v>48667</v>
      </c>
      <c r="V41" s="7">
        <v>3206</v>
      </c>
      <c r="W41" s="7">
        <v>4171</v>
      </c>
      <c r="X41" s="7">
        <v>4966</v>
      </c>
      <c r="Y41" s="7">
        <v>45733</v>
      </c>
      <c r="Z41" s="7">
        <v>55116</v>
      </c>
      <c r="AA41" s="7">
        <v>883</v>
      </c>
      <c r="AB41" s="7">
        <v>19380</v>
      </c>
      <c r="AC41" s="7">
        <v>103</v>
      </c>
      <c r="AD41" s="7">
        <v>42</v>
      </c>
      <c r="AE41" s="7">
        <v>547537</v>
      </c>
      <c r="AF41" s="7">
        <v>126787</v>
      </c>
      <c r="AG41" s="7">
        <v>143992</v>
      </c>
      <c r="AH41" s="7">
        <v>87252</v>
      </c>
      <c r="AI41" s="7">
        <v>51151</v>
      </c>
      <c r="AJ41" s="7">
        <v>3246</v>
      </c>
      <c r="AK41" s="7">
        <v>4337</v>
      </c>
      <c r="AL41" s="7">
        <v>5279</v>
      </c>
      <c r="AM41" s="7">
        <v>46355</v>
      </c>
      <c r="AN41" s="7">
        <v>58121</v>
      </c>
      <c r="AO41" s="7">
        <v>907</v>
      </c>
      <c r="AP41" s="7">
        <v>19953</v>
      </c>
      <c r="AQ41" s="7">
        <v>107</v>
      </c>
      <c r="AR41" s="7">
        <v>50</v>
      </c>
    </row>
    <row r="42" spans="1:44">
      <c r="A42" s="6" t="s">
        <v>27</v>
      </c>
      <c r="B42" s="5" t="s">
        <v>47</v>
      </c>
      <c r="C42" s="8">
        <v>400370</v>
      </c>
      <c r="D42" s="8">
        <v>116335</v>
      </c>
      <c r="E42" s="8">
        <v>100744</v>
      </c>
      <c r="F42" s="8">
        <v>34331</v>
      </c>
      <c r="G42" s="8">
        <v>22311</v>
      </c>
      <c r="H42" s="8">
        <v>2147</v>
      </c>
      <c r="I42" s="8">
        <v>1469</v>
      </c>
      <c r="J42" s="8">
        <v>5335</v>
      </c>
      <c r="K42" s="8">
        <v>65307</v>
      </c>
      <c r="L42" s="8">
        <v>26250</v>
      </c>
      <c r="M42" s="8">
        <v>2346</v>
      </c>
      <c r="N42" s="8">
        <v>23495</v>
      </c>
      <c r="O42" s="8">
        <v>252</v>
      </c>
      <c r="P42" s="8">
        <v>48</v>
      </c>
      <c r="Q42" s="8">
        <v>408463</v>
      </c>
      <c r="R42" s="8">
        <v>116734</v>
      </c>
      <c r="S42" s="8">
        <v>99205</v>
      </c>
      <c r="T42" s="8">
        <v>34345</v>
      </c>
      <c r="U42" s="8">
        <v>26578</v>
      </c>
      <c r="V42" s="8">
        <v>2183</v>
      </c>
      <c r="W42" s="8">
        <v>1620</v>
      </c>
      <c r="X42" s="8">
        <v>5643</v>
      </c>
      <c r="Y42" s="8">
        <v>67986</v>
      </c>
      <c r="Z42" s="8">
        <v>27698</v>
      </c>
      <c r="AA42" s="8">
        <v>2410</v>
      </c>
      <c r="AB42" s="8">
        <v>23746</v>
      </c>
      <c r="AC42" s="8">
        <v>257</v>
      </c>
      <c r="AD42" s="8">
        <v>58</v>
      </c>
      <c r="AE42" s="8">
        <v>417382</v>
      </c>
      <c r="AF42" s="8">
        <v>117464</v>
      </c>
      <c r="AG42" s="8">
        <v>98708</v>
      </c>
      <c r="AH42" s="8">
        <v>35297</v>
      </c>
      <c r="AI42" s="8">
        <v>27823</v>
      </c>
      <c r="AJ42" s="8">
        <v>2102</v>
      </c>
      <c r="AK42" s="8">
        <v>1678</v>
      </c>
      <c r="AL42" s="8">
        <v>5937</v>
      </c>
      <c r="AM42" s="8">
        <v>71963</v>
      </c>
      <c r="AN42" s="8">
        <v>29365</v>
      </c>
      <c r="AO42" s="8">
        <v>2502</v>
      </c>
      <c r="AP42" s="8">
        <v>24204</v>
      </c>
      <c r="AQ42" s="8">
        <v>267</v>
      </c>
      <c r="AR42" s="8">
        <v>72</v>
      </c>
    </row>
    <row r="43" spans="1:44">
      <c r="A43" s="6" t="s">
        <v>28</v>
      </c>
      <c r="B43" s="5" t="s">
        <v>47</v>
      </c>
      <c r="C43" s="7">
        <v>95935</v>
      </c>
      <c r="D43" s="7">
        <v>34401</v>
      </c>
      <c r="E43" s="7">
        <v>27691</v>
      </c>
      <c r="F43" s="7">
        <v>12239</v>
      </c>
      <c r="G43" s="7">
        <v>3892</v>
      </c>
      <c r="H43" s="7">
        <v>460</v>
      </c>
      <c r="I43" s="7">
        <v>967</v>
      </c>
      <c r="J43" s="7">
        <v>665</v>
      </c>
      <c r="K43" s="7">
        <v>4794</v>
      </c>
      <c r="L43" s="7">
        <v>3103</v>
      </c>
      <c r="M43" s="7">
        <v>569</v>
      </c>
      <c r="N43" s="7">
        <v>7062</v>
      </c>
      <c r="O43" s="7">
        <v>78</v>
      </c>
      <c r="P43" s="7">
        <v>14</v>
      </c>
      <c r="Q43" s="7">
        <v>95710</v>
      </c>
      <c r="R43" s="7">
        <v>34335</v>
      </c>
      <c r="S43" s="7">
        <v>26844</v>
      </c>
      <c r="T43" s="7">
        <v>12095</v>
      </c>
      <c r="U43" s="7">
        <v>4683</v>
      </c>
      <c r="V43" s="7">
        <v>459</v>
      </c>
      <c r="W43" s="7">
        <v>963</v>
      </c>
      <c r="X43" s="7">
        <v>672</v>
      </c>
      <c r="Y43" s="7">
        <v>4858</v>
      </c>
      <c r="Z43" s="7">
        <v>3286</v>
      </c>
      <c r="AA43" s="7">
        <v>599</v>
      </c>
      <c r="AB43" s="7">
        <v>6824</v>
      </c>
      <c r="AC43" s="7">
        <v>81</v>
      </c>
      <c r="AD43" s="7">
        <v>11</v>
      </c>
      <c r="AE43" s="7">
        <v>97541</v>
      </c>
      <c r="AF43" s="7">
        <v>34643</v>
      </c>
      <c r="AG43" s="7">
        <v>26665</v>
      </c>
      <c r="AH43" s="7">
        <v>12439</v>
      </c>
      <c r="AI43" s="7">
        <v>5423</v>
      </c>
      <c r="AJ43" s="7">
        <v>466</v>
      </c>
      <c r="AK43" s="7">
        <v>1000</v>
      </c>
      <c r="AL43" s="7">
        <v>717</v>
      </c>
      <c r="AM43" s="7">
        <v>4885</v>
      </c>
      <c r="AN43" s="7">
        <v>3561</v>
      </c>
      <c r="AO43" s="7">
        <v>622</v>
      </c>
      <c r="AP43" s="7">
        <v>6973</v>
      </c>
      <c r="AQ43" s="7">
        <v>80</v>
      </c>
      <c r="AR43" s="7">
        <v>67</v>
      </c>
    </row>
    <row r="44" spans="1:44">
      <c r="A44" s="6" t="s">
        <v>29</v>
      </c>
      <c r="B44" s="5" t="s">
        <v>47</v>
      </c>
      <c r="C44" s="8">
        <v>136199</v>
      </c>
      <c r="D44" s="8">
        <v>37614</v>
      </c>
      <c r="E44" s="8">
        <v>38238</v>
      </c>
      <c r="F44" s="8">
        <v>15718</v>
      </c>
      <c r="G44" s="8">
        <v>8994</v>
      </c>
      <c r="H44" s="8">
        <v>535</v>
      </c>
      <c r="I44" s="8">
        <v>829</v>
      </c>
      <c r="J44" s="8">
        <v>841</v>
      </c>
      <c r="K44" s="8">
        <v>11663</v>
      </c>
      <c r="L44" s="8">
        <v>14455</v>
      </c>
      <c r="M44" s="8">
        <v>283</v>
      </c>
      <c r="N44" s="8">
        <v>6984</v>
      </c>
      <c r="O44" s="8">
        <v>41</v>
      </c>
      <c r="P44" s="8">
        <v>4</v>
      </c>
      <c r="Q44" s="8">
        <v>136045</v>
      </c>
      <c r="R44" s="8">
        <v>37710</v>
      </c>
      <c r="S44" s="8">
        <v>36432</v>
      </c>
      <c r="T44" s="8">
        <v>15290</v>
      </c>
      <c r="U44" s="8">
        <v>10125</v>
      </c>
      <c r="V44" s="8">
        <v>588</v>
      </c>
      <c r="W44" s="8">
        <v>855</v>
      </c>
      <c r="X44" s="8">
        <v>904</v>
      </c>
      <c r="Y44" s="8">
        <v>11548</v>
      </c>
      <c r="Z44" s="8">
        <v>15233</v>
      </c>
      <c r="AA44" s="8">
        <v>299</v>
      </c>
      <c r="AB44" s="8">
        <v>7015</v>
      </c>
      <c r="AC44" s="8">
        <v>42</v>
      </c>
      <c r="AD44" s="8">
        <v>4</v>
      </c>
      <c r="AE44" s="8">
        <v>136936</v>
      </c>
      <c r="AF44" s="8">
        <v>37614</v>
      </c>
      <c r="AG44" s="8">
        <v>35872</v>
      </c>
      <c r="AH44" s="8">
        <v>15383</v>
      </c>
      <c r="AI44" s="8">
        <v>10392</v>
      </c>
      <c r="AJ44" s="8">
        <v>591</v>
      </c>
      <c r="AK44" s="8">
        <v>851</v>
      </c>
      <c r="AL44" s="8">
        <v>1010</v>
      </c>
      <c r="AM44" s="8">
        <v>11571</v>
      </c>
      <c r="AN44" s="8">
        <v>16107</v>
      </c>
      <c r="AO44" s="8">
        <v>311</v>
      </c>
      <c r="AP44" s="8">
        <v>7184</v>
      </c>
      <c r="AQ44" s="8">
        <v>44</v>
      </c>
      <c r="AR44" s="8">
        <v>6</v>
      </c>
    </row>
    <row r="45" spans="1:44">
      <c r="A45" s="6" t="s">
        <v>30</v>
      </c>
      <c r="B45" s="5" t="s">
        <v>47</v>
      </c>
      <c r="C45" s="7">
        <v>662927</v>
      </c>
      <c r="D45" s="7">
        <v>289171</v>
      </c>
      <c r="E45" s="7">
        <v>82434</v>
      </c>
      <c r="F45" s="7">
        <v>37741</v>
      </c>
      <c r="G45" s="7">
        <v>22973</v>
      </c>
      <c r="H45" s="7">
        <v>10099</v>
      </c>
      <c r="I45" s="7">
        <v>3435</v>
      </c>
      <c r="J45" s="7">
        <v>7345</v>
      </c>
      <c r="K45" s="7">
        <v>73947</v>
      </c>
      <c r="L45" s="7">
        <v>83216</v>
      </c>
      <c r="M45" s="7">
        <v>3459</v>
      </c>
      <c r="N45" s="7">
        <v>48555</v>
      </c>
      <c r="O45" s="7">
        <v>385</v>
      </c>
      <c r="P45" s="7">
        <v>167</v>
      </c>
      <c r="Q45" s="7">
        <v>679474</v>
      </c>
      <c r="R45" s="7">
        <v>292697</v>
      </c>
      <c r="S45" s="7">
        <v>82740</v>
      </c>
      <c r="T45" s="7">
        <v>39326</v>
      </c>
      <c r="U45" s="7">
        <v>27150</v>
      </c>
      <c r="V45" s="7">
        <v>10491</v>
      </c>
      <c r="W45" s="7">
        <v>3646</v>
      </c>
      <c r="X45" s="7">
        <v>7939</v>
      </c>
      <c r="Y45" s="7">
        <v>75602</v>
      </c>
      <c r="Z45" s="7">
        <v>87215</v>
      </c>
      <c r="AA45" s="7">
        <v>3558</v>
      </c>
      <c r="AB45" s="7">
        <v>48536</v>
      </c>
      <c r="AC45" s="7">
        <v>391</v>
      </c>
      <c r="AD45" s="7">
        <v>183</v>
      </c>
      <c r="AE45" s="7">
        <v>683409</v>
      </c>
      <c r="AF45" s="7">
        <v>293518</v>
      </c>
      <c r="AG45" s="7">
        <v>82278</v>
      </c>
      <c r="AH45" s="7">
        <v>40135</v>
      </c>
      <c r="AI45" s="7">
        <v>27791</v>
      </c>
      <c r="AJ45" s="7">
        <v>9746</v>
      </c>
      <c r="AK45" s="7">
        <v>3756</v>
      </c>
      <c r="AL45" s="7">
        <v>8167</v>
      </c>
      <c r="AM45" s="7">
        <v>76229</v>
      </c>
      <c r="AN45" s="7">
        <v>88584</v>
      </c>
      <c r="AO45" s="7">
        <v>3665</v>
      </c>
      <c r="AP45" s="7">
        <v>48956</v>
      </c>
      <c r="AQ45" s="7">
        <v>394</v>
      </c>
      <c r="AR45" s="7">
        <v>190</v>
      </c>
    </row>
    <row r="46" spans="1:44">
      <c r="A46" s="6" t="s">
        <v>31</v>
      </c>
      <c r="B46" s="5" t="s">
        <v>47</v>
      </c>
      <c r="C46" s="8">
        <v>86556</v>
      </c>
      <c r="D46" s="8">
        <v>35621</v>
      </c>
      <c r="E46" s="8">
        <v>24705</v>
      </c>
      <c r="F46" s="8">
        <v>8663</v>
      </c>
      <c r="G46" s="8">
        <v>3894</v>
      </c>
      <c r="H46" s="8">
        <v>430</v>
      </c>
      <c r="I46" s="8">
        <v>169</v>
      </c>
      <c r="J46" s="8">
        <v>504</v>
      </c>
      <c r="K46" s="8">
        <v>5213</v>
      </c>
      <c r="L46" s="8">
        <v>3106</v>
      </c>
      <c r="M46" s="8">
        <v>352</v>
      </c>
      <c r="N46" s="8">
        <v>3805</v>
      </c>
      <c r="O46" s="8">
        <v>77</v>
      </c>
      <c r="P46" s="8">
        <v>17</v>
      </c>
      <c r="Q46" s="8">
        <v>87054</v>
      </c>
      <c r="R46" s="8">
        <v>35241</v>
      </c>
      <c r="S46" s="8">
        <v>24107</v>
      </c>
      <c r="T46" s="8">
        <v>8752</v>
      </c>
      <c r="U46" s="8">
        <v>4886</v>
      </c>
      <c r="V46" s="8">
        <v>458</v>
      </c>
      <c r="W46" s="8">
        <v>183</v>
      </c>
      <c r="X46" s="8">
        <v>521</v>
      </c>
      <c r="Y46" s="8">
        <v>5260</v>
      </c>
      <c r="Z46" s="8">
        <v>3314</v>
      </c>
      <c r="AA46" s="8">
        <v>363</v>
      </c>
      <c r="AB46" s="8">
        <v>3893</v>
      </c>
      <c r="AC46" s="8">
        <v>69</v>
      </c>
      <c r="AD46" s="8">
        <v>7</v>
      </c>
      <c r="AE46" s="8">
        <v>89298</v>
      </c>
      <c r="AF46" s="8">
        <v>35361</v>
      </c>
      <c r="AG46" s="8">
        <v>23796</v>
      </c>
      <c r="AH46" s="8">
        <v>9090</v>
      </c>
      <c r="AI46" s="8">
        <v>5849</v>
      </c>
      <c r="AJ46" s="8">
        <v>467</v>
      </c>
      <c r="AK46" s="8">
        <v>245</v>
      </c>
      <c r="AL46" s="8">
        <v>587</v>
      </c>
      <c r="AM46" s="8">
        <v>5383</v>
      </c>
      <c r="AN46" s="8">
        <v>3848</v>
      </c>
      <c r="AO46" s="8">
        <v>386</v>
      </c>
      <c r="AP46" s="8">
        <v>4204</v>
      </c>
      <c r="AQ46" s="8">
        <v>69</v>
      </c>
      <c r="AR46" s="8">
        <v>13</v>
      </c>
    </row>
    <row r="47" spans="1:44">
      <c r="A47" s="6" t="s">
        <v>32</v>
      </c>
      <c r="B47" s="5" t="s">
        <v>47</v>
      </c>
      <c r="C47" s="7">
        <v>12982</v>
      </c>
      <c r="D47" s="7">
        <v>5446</v>
      </c>
      <c r="E47" s="7">
        <v>1860</v>
      </c>
      <c r="F47" s="7">
        <v>1544</v>
      </c>
      <c r="G47" s="7">
        <v>1128</v>
      </c>
      <c r="H47" s="7">
        <v>211</v>
      </c>
      <c r="I47" s="7">
        <v>44</v>
      </c>
      <c r="J47" s="7">
        <v>93</v>
      </c>
      <c r="K47" s="7">
        <v>314</v>
      </c>
      <c r="L47" s="7">
        <v>1748</v>
      </c>
      <c r="M47" s="7">
        <v>138</v>
      </c>
      <c r="N47" s="7">
        <v>447</v>
      </c>
      <c r="O47" s="7">
        <v>9</v>
      </c>
      <c r="P47" s="7" t="s">
        <v>129</v>
      </c>
      <c r="Q47" s="7">
        <v>13943</v>
      </c>
      <c r="R47" s="7">
        <v>5411</v>
      </c>
      <c r="S47" s="7">
        <v>1816</v>
      </c>
      <c r="T47" s="7">
        <v>1579</v>
      </c>
      <c r="U47" s="7">
        <v>2189</v>
      </c>
      <c r="V47" s="7">
        <v>229</v>
      </c>
      <c r="W47" s="7">
        <v>79</v>
      </c>
      <c r="X47" s="7">
        <v>128</v>
      </c>
      <c r="Y47" s="7">
        <v>309</v>
      </c>
      <c r="Z47" s="7">
        <v>1549</v>
      </c>
      <c r="AA47" s="7">
        <v>187</v>
      </c>
      <c r="AB47" s="7">
        <v>458</v>
      </c>
      <c r="AC47" s="7">
        <v>9</v>
      </c>
      <c r="AD47" s="7" t="s">
        <v>129</v>
      </c>
      <c r="AE47" s="7">
        <v>13900</v>
      </c>
      <c r="AF47" s="7">
        <v>5318</v>
      </c>
      <c r="AG47" s="7">
        <v>1809</v>
      </c>
      <c r="AH47" s="7">
        <v>1667</v>
      </c>
      <c r="AI47" s="7">
        <v>2229</v>
      </c>
      <c r="AJ47" s="7">
        <v>228</v>
      </c>
      <c r="AK47" s="7">
        <v>85</v>
      </c>
      <c r="AL47" s="7">
        <v>125</v>
      </c>
      <c r="AM47" s="7">
        <v>309</v>
      </c>
      <c r="AN47" s="7">
        <v>1341</v>
      </c>
      <c r="AO47" s="7">
        <v>200</v>
      </c>
      <c r="AP47" s="7">
        <v>577</v>
      </c>
      <c r="AQ47" s="7">
        <v>12</v>
      </c>
      <c r="AR47" s="7" t="s">
        <v>129</v>
      </c>
    </row>
    <row r="48" spans="1:44">
      <c r="A48" s="6" t="s">
        <v>33</v>
      </c>
      <c r="B48" s="5" t="s">
        <v>47</v>
      </c>
      <c r="C48" s="8">
        <v>243694</v>
      </c>
      <c r="D48" s="8">
        <v>64010</v>
      </c>
      <c r="E48" s="8">
        <v>58027</v>
      </c>
      <c r="F48" s="8">
        <v>28584</v>
      </c>
      <c r="G48" s="8">
        <v>21774</v>
      </c>
      <c r="H48" s="8">
        <v>948</v>
      </c>
      <c r="I48" s="8">
        <v>494</v>
      </c>
      <c r="J48" s="8">
        <v>1512</v>
      </c>
      <c r="K48" s="8">
        <v>18890</v>
      </c>
      <c r="L48" s="8">
        <v>39328</v>
      </c>
      <c r="M48" s="8">
        <v>904</v>
      </c>
      <c r="N48" s="8">
        <v>9100</v>
      </c>
      <c r="O48" s="8">
        <v>97</v>
      </c>
      <c r="P48" s="8">
        <v>26</v>
      </c>
      <c r="Q48" s="8">
        <v>258524</v>
      </c>
      <c r="R48" s="8">
        <v>65444</v>
      </c>
      <c r="S48" s="8">
        <v>58858</v>
      </c>
      <c r="T48" s="8">
        <v>29403</v>
      </c>
      <c r="U48" s="8">
        <v>27402</v>
      </c>
      <c r="V48" s="8">
        <v>1029</v>
      </c>
      <c r="W48" s="8">
        <v>658</v>
      </c>
      <c r="X48" s="8">
        <v>1604</v>
      </c>
      <c r="Y48" s="8">
        <v>19065</v>
      </c>
      <c r="Z48" s="8">
        <v>44402</v>
      </c>
      <c r="AA48" s="8">
        <v>961</v>
      </c>
      <c r="AB48" s="8">
        <v>9579</v>
      </c>
      <c r="AC48" s="8">
        <v>90</v>
      </c>
      <c r="AD48" s="8">
        <v>29</v>
      </c>
      <c r="AE48" s="8">
        <v>265163</v>
      </c>
      <c r="AF48" s="8">
        <v>66403</v>
      </c>
      <c r="AG48" s="8">
        <v>59279</v>
      </c>
      <c r="AH48" s="8">
        <v>30600</v>
      </c>
      <c r="AI48" s="8">
        <v>29489</v>
      </c>
      <c r="AJ48" s="8">
        <v>1086</v>
      </c>
      <c r="AK48" s="8">
        <v>748</v>
      </c>
      <c r="AL48" s="8">
        <v>1787</v>
      </c>
      <c r="AM48" s="8">
        <v>18843</v>
      </c>
      <c r="AN48" s="8">
        <v>45713</v>
      </c>
      <c r="AO48" s="8">
        <v>1001</v>
      </c>
      <c r="AP48" s="8">
        <v>10103</v>
      </c>
      <c r="AQ48" s="8">
        <v>82</v>
      </c>
      <c r="AR48" s="8">
        <v>29</v>
      </c>
    </row>
    <row r="49" spans="1:44">
      <c r="A49" s="6" t="s">
        <v>34</v>
      </c>
      <c r="B49" s="5" t="s">
        <v>47</v>
      </c>
      <c r="C49" s="7">
        <v>127985</v>
      </c>
      <c r="D49" s="7">
        <v>47560</v>
      </c>
      <c r="E49" s="7">
        <v>29224</v>
      </c>
      <c r="F49" s="7">
        <v>12375</v>
      </c>
      <c r="G49" s="7">
        <v>9393</v>
      </c>
      <c r="H49" s="7">
        <v>2563</v>
      </c>
      <c r="I49" s="7">
        <v>327</v>
      </c>
      <c r="J49" s="7">
        <v>4826</v>
      </c>
      <c r="K49" s="7">
        <v>7722</v>
      </c>
      <c r="L49" s="7">
        <v>10117</v>
      </c>
      <c r="M49" s="7">
        <v>558</v>
      </c>
      <c r="N49" s="7">
        <v>3273</v>
      </c>
      <c r="O49" s="7">
        <v>32</v>
      </c>
      <c r="P49" s="7">
        <v>15</v>
      </c>
      <c r="Q49" s="7">
        <v>134351</v>
      </c>
      <c r="R49" s="7">
        <v>48687</v>
      </c>
      <c r="S49" s="7">
        <v>29585</v>
      </c>
      <c r="T49" s="7">
        <v>12724</v>
      </c>
      <c r="U49" s="7">
        <v>12457</v>
      </c>
      <c r="V49" s="7">
        <v>2560</v>
      </c>
      <c r="W49" s="7">
        <v>380</v>
      </c>
      <c r="X49" s="7">
        <v>4989</v>
      </c>
      <c r="Y49" s="7">
        <v>8070</v>
      </c>
      <c r="Z49" s="7">
        <v>10874</v>
      </c>
      <c r="AA49" s="7">
        <v>568</v>
      </c>
      <c r="AB49" s="7">
        <v>3411</v>
      </c>
      <c r="AC49" s="7">
        <v>33</v>
      </c>
      <c r="AD49" s="7">
        <v>13</v>
      </c>
      <c r="AE49" s="7">
        <v>138811</v>
      </c>
      <c r="AF49" s="7">
        <v>49260</v>
      </c>
      <c r="AG49" s="7">
        <v>29353</v>
      </c>
      <c r="AH49" s="7">
        <v>13042</v>
      </c>
      <c r="AI49" s="7">
        <v>15343</v>
      </c>
      <c r="AJ49" s="7">
        <v>2428</v>
      </c>
      <c r="AK49" s="7">
        <v>447</v>
      </c>
      <c r="AL49" s="7">
        <v>4834</v>
      </c>
      <c r="AM49" s="7">
        <v>8333</v>
      </c>
      <c r="AN49" s="7">
        <v>11535</v>
      </c>
      <c r="AO49" s="7">
        <v>606</v>
      </c>
      <c r="AP49" s="7">
        <v>3578</v>
      </c>
      <c r="AQ49" s="7">
        <v>37</v>
      </c>
      <c r="AR49" s="7">
        <v>15</v>
      </c>
    </row>
    <row r="50" spans="1:44">
      <c r="A50" s="6" t="s">
        <v>35</v>
      </c>
      <c r="B50" s="5" t="s">
        <v>47</v>
      </c>
      <c r="C50" s="8">
        <v>20783</v>
      </c>
      <c r="D50" s="8">
        <v>10417</v>
      </c>
      <c r="E50" s="8">
        <v>2845</v>
      </c>
      <c r="F50" s="8">
        <v>2323</v>
      </c>
      <c r="G50" s="8">
        <v>1915</v>
      </c>
      <c r="H50" s="8">
        <v>119</v>
      </c>
      <c r="I50" s="8">
        <v>54</v>
      </c>
      <c r="J50" s="8">
        <v>152</v>
      </c>
      <c r="K50" s="8">
        <v>905</v>
      </c>
      <c r="L50" s="8">
        <v>1525</v>
      </c>
      <c r="M50" s="8">
        <v>36</v>
      </c>
      <c r="N50" s="8">
        <v>488</v>
      </c>
      <c r="O50" s="8">
        <v>4</v>
      </c>
      <c r="P50" s="8" t="s">
        <v>129</v>
      </c>
      <c r="Q50" s="8">
        <v>22500</v>
      </c>
      <c r="R50" s="8">
        <v>10786</v>
      </c>
      <c r="S50" s="8">
        <v>2959</v>
      </c>
      <c r="T50" s="8">
        <v>2420</v>
      </c>
      <c r="U50" s="8">
        <v>2674</v>
      </c>
      <c r="V50" s="8">
        <v>144</v>
      </c>
      <c r="W50" s="8">
        <v>89</v>
      </c>
      <c r="X50" s="8">
        <v>225</v>
      </c>
      <c r="Y50" s="8">
        <v>948</v>
      </c>
      <c r="Z50" s="8">
        <v>1641</v>
      </c>
      <c r="AA50" s="8">
        <v>36</v>
      </c>
      <c r="AB50" s="8">
        <v>571</v>
      </c>
      <c r="AC50" s="8">
        <v>7</v>
      </c>
      <c r="AD50" s="8" t="s">
        <v>129</v>
      </c>
      <c r="AE50" s="8">
        <v>23217</v>
      </c>
      <c r="AF50" s="8">
        <v>10816</v>
      </c>
      <c r="AG50" s="8">
        <v>3080</v>
      </c>
      <c r="AH50" s="8">
        <v>2567</v>
      </c>
      <c r="AI50" s="8">
        <v>2846</v>
      </c>
      <c r="AJ50" s="8">
        <v>148</v>
      </c>
      <c r="AK50" s="8">
        <v>99</v>
      </c>
      <c r="AL50" s="8">
        <v>221</v>
      </c>
      <c r="AM50" s="8">
        <v>1026</v>
      </c>
      <c r="AN50" s="8">
        <v>1714</v>
      </c>
      <c r="AO50" s="8">
        <v>44</v>
      </c>
      <c r="AP50" s="8">
        <v>647</v>
      </c>
      <c r="AQ50" s="8">
        <v>9</v>
      </c>
      <c r="AR50" s="8" t="s">
        <v>129</v>
      </c>
    </row>
    <row r="51" spans="1:44">
      <c r="A51" s="6" t="s">
        <v>36</v>
      </c>
      <c r="B51" s="5" t="s">
        <v>47</v>
      </c>
      <c r="C51" s="7">
        <v>102824</v>
      </c>
      <c r="D51" s="7">
        <v>47022</v>
      </c>
      <c r="E51" s="7">
        <v>12495</v>
      </c>
      <c r="F51" s="7">
        <v>16072</v>
      </c>
      <c r="G51" s="7">
        <v>6513</v>
      </c>
      <c r="H51" s="7">
        <v>859</v>
      </c>
      <c r="I51" s="7">
        <v>264</v>
      </c>
      <c r="J51" s="7">
        <v>1622</v>
      </c>
      <c r="K51" s="7">
        <v>5963</v>
      </c>
      <c r="L51" s="7">
        <v>9467</v>
      </c>
      <c r="M51" s="7">
        <v>423</v>
      </c>
      <c r="N51" s="7">
        <v>2006</v>
      </c>
      <c r="O51" s="7">
        <v>98</v>
      </c>
      <c r="P51" s="7">
        <v>20</v>
      </c>
      <c r="Q51" s="7">
        <v>108494</v>
      </c>
      <c r="R51" s="7">
        <v>48489</v>
      </c>
      <c r="S51" s="7">
        <v>12520</v>
      </c>
      <c r="T51" s="7">
        <v>16458</v>
      </c>
      <c r="U51" s="7">
        <v>8775</v>
      </c>
      <c r="V51" s="7">
        <v>852</v>
      </c>
      <c r="W51" s="7">
        <v>290</v>
      </c>
      <c r="X51" s="7">
        <v>2018</v>
      </c>
      <c r="Y51" s="7">
        <v>6127</v>
      </c>
      <c r="Z51" s="7">
        <v>10160</v>
      </c>
      <c r="AA51" s="7">
        <v>422</v>
      </c>
      <c r="AB51" s="7">
        <v>2268</v>
      </c>
      <c r="AC51" s="7">
        <v>94</v>
      </c>
      <c r="AD51" s="7">
        <v>21</v>
      </c>
      <c r="AE51" s="7">
        <v>113078</v>
      </c>
      <c r="AF51" s="7">
        <v>49275</v>
      </c>
      <c r="AG51" s="7">
        <v>12606</v>
      </c>
      <c r="AH51" s="7">
        <v>17153</v>
      </c>
      <c r="AI51" s="7">
        <v>10309</v>
      </c>
      <c r="AJ51" s="7">
        <v>831</v>
      </c>
      <c r="AK51" s="7">
        <v>347</v>
      </c>
      <c r="AL51" s="7">
        <v>2284</v>
      </c>
      <c r="AM51" s="7">
        <v>6010</v>
      </c>
      <c r="AN51" s="7">
        <v>11148</v>
      </c>
      <c r="AO51" s="7">
        <v>431</v>
      </c>
      <c r="AP51" s="7">
        <v>2582</v>
      </c>
      <c r="AQ51" s="7">
        <v>89</v>
      </c>
      <c r="AR51" s="7">
        <v>13</v>
      </c>
    </row>
    <row r="52" spans="1:44">
      <c r="A52" s="6" t="s">
        <v>37</v>
      </c>
      <c r="B52" s="5" t="s">
        <v>47</v>
      </c>
      <c r="C52" s="8">
        <v>189169</v>
      </c>
      <c r="D52" s="8">
        <v>68777</v>
      </c>
      <c r="E52" s="8">
        <v>13691</v>
      </c>
      <c r="F52" s="8">
        <v>37375</v>
      </c>
      <c r="G52" s="8">
        <v>17720</v>
      </c>
      <c r="H52" s="8">
        <v>5284</v>
      </c>
      <c r="I52" s="8">
        <v>347</v>
      </c>
      <c r="J52" s="8">
        <v>624</v>
      </c>
      <c r="K52" s="8">
        <v>13102</v>
      </c>
      <c r="L52" s="8">
        <v>27080</v>
      </c>
      <c r="M52" s="8">
        <v>725</v>
      </c>
      <c r="N52" s="8">
        <v>4273</v>
      </c>
      <c r="O52" s="8">
        <v>139</v>
      </c>
      <c r="P52" s="8">
        <v>32</v>
      </c>
      <c r="Q52" s="8">
        <v>193014</v>
      </c>
      <c r="R52" s="8">
        <v>70649</v>
      </c>
      <c r="S52" s="8">
        <v>14048</v>
      </c>
      <c r="T52" s="8">
        <v>37837</v>
      </c>
      <c r="U52" s="8">
        <v>19197</v>
      </c>
      <c r="V52" s="8">
        <v>5063</v>
      </c>
      <c r="W52" s="8">
        <v>399</v>
      </c>
      <c r="X52" s="8">
        <v>751</v>
      </c>
      <c r="Y52" s="8">
        <v>13102</v>
      </c>
      <c r="Z52" s="8">
        <v>26640</v>
      </c>
      <c r="AA52" s="8">
        <v>730</v>
      </c>
      <c r="AB52" s="8">
        <v>4425</v>
      </c>
      <c r="AC52" s="8">
        <v>141</v>
      </c>
      <c r="AD52" s="8">
        <v>32</v>
      </c>
      <c r="AE52" s="8">
        <v>200022</v>
      </c>
      <c r="AF52" s="8">
        <v>72474</v>
      </c>
      <c r="AG52" s="8">
        <v>14541</v>
      </c>
      <c r="AH52" s="8">
        <v>38823</v>
      </c>
      <c r="AI52" s="8">
        <v>21824</v>
      </c>
      <c r="AJ52" s="8">
        <v>5124</v>
      </c>
      <c r="AK52" s="8">
        <v>483</v>
      </c>
      <c r="AL52" s="8">
        <v>737</v>
      </c>
      <c r="AM52" s="8">
        <v>13093</v>
      </c>
      <c r="AN52" s="8">
        <v>27229</v>
      </c>
      <c r="AO52" s="8">
        <v>798</v>
      </c>
      <c r="AP52" s="8">
        <v>4724</v>
      </c>
      <c r="AQ52" s="8">
        <v>142</v>
      </c>
      <c r="AR52" s="8">
        <v>30</v>
      </c>
    </row>
    <row r="53" spans="1:44">
      <c r="A53" s="6" t="s">
        <v>38</v>
      </c>
      <c r="B53" s="5" t="s">
        <v>47</v>
      </c>
      <c r="C53" s="7">
        <v>50346</v>
      </c>
      <c r="D53" s="7">
        <v>20382</v>
      </c>
      <c r="E53" s="7">
        <v>5354</v>
      </c>
      <c r="F53" s="7">
        <v>5162</v>
      </c>
      <c r="G53" s="7">
        <v>7700</v>
      </c>
      <c r="H53" s="7">
        <v>307</v>
      </c>
      <c r="I53" s="7">
        <v>204</v>
      </c>
      <c r="J53" s="7">
        <v>301</v>
      </c>
      <c r="K53" s="7">
        <v>5264</v>
      </c>
      <c r="L53" s="7">
        <v>3424</v>
      </c>
      <c r="M53" s="7">
        <v>216</v>
      </c>
      <c r="N53" s="7">
        <v>1975</v>
      </c>
      <c r="O53" s="7">
        <v>37</v>
      </c>
      <c r="P53" s="7">
        <v>20</v>
      </c>
      <c r="Q53" s="7">
        <v>54224</v>
      </c>
      <c r="R53" s="7">
        <v>20799</v>
      </c>
      <c r="S53" s="7">
        <v>5665</v>
      </c>
      <c r="T53" s="7">
        <v>5291</v>
      </c>
      <c r="U53" s="7">
        <v>9798</v>
      </c>
      <c r="V53" s="7">
        <v>379</v>
      </c>
      <c r="W53" s="7">
        <v>227</v>
      </c>
      <c r="X53" s="7">
        <v>316</v>
      </c>
      <c r="Y53" s="7">
        <v>5418</v>
      </c>
      <c r="Z53" s="7">
        <v>3984</v>
      </c>
      <c r="AA53" s="7">
        <v>232</v>
      </c>
      <c r="AB53" s="7">
        <v>2062</v>
      </c>
      <c r="AC53" s="7">
        <v>35</v>
      </c>
      <c r="AD53" s="7">
        <v>18</v>
      </c>
      <c r="AE53" s="7">
        <v>55900</v>
      </c>
      <c r="AF53" s="7">
        <v>21002</v>
      </c>
      <c r="AG53" s="7">
        <v>5860</v>
      </c>
      <c r="AH53" s="7">
        <v>5432</v>
      </c>
      <c r="AI53" s="7">
        <v>10526</v>
      </c>
      <c r="AJ53" s="7">
        <v>373</v>
      </c>
      <c r="AK53" s="7">
        <v>254</v>
      </c>
      <c r="AL53" s="7">
        <v>342</v>
      </c>
      <c r="AM53" s="7">
        <v>5500</v>
      </c>
      <c r="AN53" s="7">
        <v>4095</v>
      </c>
      <c r="AO53" s="7">
        <v>253</v>
      </c>
      <c r="AP53" s="7">
        <v>2206</v>
      </c>
      <c r="AQ53" s="7">
        <v>39</v>
      </c>
      <c r="AR53" s="7">
        <v>18</v>
      </c>
    </row>
    <row r="54" spans="1:44">
      <c r="A54" s="9" t="s">
        <v>130</v>
      </c>
    </row>
  </sheetData>
  <mergeCells count="11">
    <mergeCell ref="A31:B31"/>
    <mergeCell ref="A26:E27"/>
    <mergeCell ref="A24:C24"/>
    <mergeCell ref="A28:B28"/>
    <mergeCell ref="C28:AR28"/>
    <mergeCell ref="A29:B29"/>
    <mergeCell ref="C29:AR29"/>
    <mergeCell ref="A30:B30"/>
    <mergeCell ref="C30:P30"/>
    <mergeCell ref="Q30:AD30"/>
    <mergeCell ref="AE30:AR30"/>
  </mergeCells>
  <hyperlinks>
    <hyperlink ref="A25" r:id="rId1" display="http://dati.istat.it/OECDStat_Metadata/ShowMetadata.ashx?Dataset=DCIS_POPSTRCIT1&amp;ShowOnWeb=true&amp;Lang=it" xr:uid="{5FDC27D4-9608-8D45-8D46-5BC49748D75F}"/>
    <hyperlink ref="A54" r:id="rId2" display="http://dativ7a.istat.it//index.aspx?DatasetCode=DCIS_POPSTRCIT1" xr:uid="{D22559D6-D945-834D-86C5-02C01C340C0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AB089-06DD-204B-9FA0-C0293BF8C8B1}">
  <dimension ref="A1:J50"/>
  <sheetViews>
    <sheetView topLeftCell="A20" workbookViewId="0">
      <selection activeCell="A25" sqref="A25:C25"/>
    </sheetView>
  </sheetViews>
  <sheetFormatPr baseColWidth="10" defaultRowHeight="16"/>
  <cols>
    <col min="2" max="2" width="23.5" bestFit="1" customWidth="1"/>
  </cols>
  <sheetData>
    <row r="1" spans="1:3" ht="18" customHeight="1">
      <c r="A1" s="12" t="s">
        <v>79</v>
      </c>
      <c r="B1" s="12" t="s">
        <v>181</v>
      </c>
      <c r="C1" s="13" t="s">
        <v>13</v>
      </c>
    </row>
    <row r="2" spans="1:3">
      <c r="A2" s="15" t="s">
        <v>165</v>
      </c>
      <c r="B2" s="15" t="s">
        <v>148</v>
      </c>
      <c r="C2" s="15">
        <f>G34/B34</f>
        <v>0.2023527016371198</v>
      </c>
    </row>
    <row r="3" spans="1:3">
      <c r="A3" s="15" t="s">
        <v>166</v>
      </c>
      <c r="B3" s="15" t="s">
        <v>149</v>
      </c>
      <c r="C3" s="15">
        <f t="shared" ref="C3:C17" si="0">G35/B35</f>
        <v>0.16610120477664142</v>
      </c>
    </row>
    <row r="4" spans="1:3">
      <c r="A4" s="15" t="s">
        <v>167</v>
      </c>
      <c r="B4" s="15" t="s">
        <v>150</v>
      </c>
      <c r="C4" s="15">
        <f t="shared" si="0"/>
        <v>0.20079079144362333</v>
      </c>
    </row>
    <row r="5" spans="1:3">
      <c r="A5" s="15" t="s">
        <v>168</v>
      </c>
      <c r="B5" s="15" t="s">
        <v>151</v>
      </c>
      <c r="C5" s="15">
        <f t="shared" si="0"/>
        <v>5.21592230163756E-2</v>
      </c>
    </row>
    <row r="6" spans="1:3">
      <c r="A6" s="15" t="s">
        <v>169</v>
      </c>
      <c r="B6" s="15" t="s">
        <v>152</v>
      </c>
      <c r="C6" s="15">
        <f t="shared" si="0"/>
        <v>0.22270138653145505</v>
      </c>
    </row>
    <row r="7" spans="1:3">
      <c r="A7" s="15" t="s">
        <v>170</v>
      </c>
      <c r="B7" s="15" t="s">
        <v>153</v>
      </c>
      <c r="C7" s="15">
        <f t="shared" si="0"/>
        <v>0.21257698969053918</v>
      </c>
    </row>
    <row r="8" spans="1:3">
      <c r="A8" s="15" t="s">
        <v>171</v>
      </c>
      <c r="B8" s="15" t="s">
        <v>154</v>
      </c>
      <c r="C8" s="15">
        <f t="shared" si="0"/>
        <v>0.20384403605733498</v>
      </c>
    </row>
    <row r="9" spans="1:3">
      <c r="A9" s="15" t="s">
        <v>172</v>
      </c>
      <c r="B9" s="15" t="s">
        <v>155</v>
      </c>
      <c r="C9" s="15">
        <f t="shared" si="0"/>
        <v>5.2801759518085405E-2</v>
      </c>
    </row>
    <row r="10" spans="1:3">
      <c r="A10" s="15" t="s">
        <v>173</v>
      </c>
      <c r="B10" s="15" t="s">
        <v>156</v>
      </c>
      <c r="C10" s="15">
        <f t="shared" si="0"/>
        <v>0.14583216532682317</v>
      </c>
    </row>
    <row r="11" spans="1:3">
      <c r="A11" s="15" t="s">
        <v>174</v>
      </c>
      <c r="B11" s="15" t="s">
        <v>157</v>
      </c>
      <c r="C11" s="15">
        <f t="shared" si="0"/>
        <v>0.18557440297818129</v>
      </c>
    </row>
    <row r="12" spans="1:3">
      <c r="A12" s="15" t="s">
        <v>175</v>
      </c>
      <c r="B12" s="15" t="s">
        <v>158</v>
      </c>
      <c r="C12" s="15">
        <f t="shared" si="0"/>
        <v>0.15769529947119612</v>
      </c>
    </row>
    <row r="13" spans="1:3">
      <c r="A13" s="15" t="s">
        <v>176</v>
      </c>
      <c r="B13" s="15" t="s">
        <v>159</v>
      </c>
      <c r="C13" s="15">
        <f t="shared" si="0"/>
        <v>0.13999970008361676</v>
      </c>
    </row>
    <row r="14" spans="1:3">
      <c r="A14" s="15" t="s">
        <v>177</v>
      </c>
      <c r="B14" s="15" t="s">
        <v>160</v>
      </c>
      <c r="C14" s="15">
        <f t="shared" si="0"/>
        <v>5.4554408905530732E-2</v>
      </c>
    </row>
    <row r="15" spans="1:3">
      <c r="A15" s="15" t="s">
        <v>178</v>
      </c>
      <c r="B15" s="15" t="s">
        <v>161</v>
      </c>
      <c r="C15" s="15">
        <f t="shared" si="0"/>
        <v>5.1571152523182361E-2</v>
      </c>
    </row>
    <row r="16" spans="1:3">
      <c r="A16" s="15" t="s">
        <v>179</v>
      </c>
      <c r="B16" s="15" t="s">
        <v>162</v>
      </c>
      <c r="C16" s="15">
        <f t="shared" si="0"/>
        <v>0.10908832275808961</v>
      </c>
    </row>
    <row r="17" spans="1:10">
      <c r="A17" s="15" t="s">
        <v>180</v>
      </c>
      <c r="B17" s="15" t="s">
        <v>163</v>
      </c>
      <c r="C17" s="15">
        <f t="shared" si="0"/>
        <v>4.9941546717991329E-2</v>
      </c>
    </row>
    <row r="25" spans="1:10">
      <c r="A25" s="158" t="s">
        <v>39</v>
      </c>
      <c r="B25" s="158"/>
      <c r="C25" s="158"/>
    </row>
    <row r="27" spans="1:10">
      <c r="A27" s="33" t="s">
        <v>182</v>
      </c>
      <c r="B27" s="33"/>
      <c r="C27" s="33"/>
      <c r="D27" s="33"/>
      <c r="E27" s="33"/>
      <c r="F27" s="33"/>
    </row>
    <row r="29" spans="1:10">
      <c r="A29" s="166" t="s">
        <v>133</v>
      </c>
      <c r="B29" s="169" t="s">
        <v>134</v>
      </c>
      <c r="C29" s="170"/>
      <c r="D29" s="170"/>
      <c r="E29" s="170"/>
      <c r="F29" s="170"/>
      <c r="G29" s="170"/>
      <c r="H29" s="170"/>
      <c r="I29" s="171"/>
      <c r="J29" s="21"/>
    </row>
    <row r="30" spans="1:10">
      <c r="A30" s="167"/>
      <c r="B30" s="162" t="s">
        <v>135</v>
      </c>
      <c r="C30" s="164" t="s">
        <v>136</v>
      </c>
      <c r="D30" s="164"/>
      <c r="E30" s="164"/>
      <c r="F30" s="164"/>
      <c r="G30" s="164"/>
      <c r="H30" s="164"/>
      <c r="I30" s="164" t="s">
        <v>137</v>
      </c>
      <c r="J30" s="21"/>
    </row>
    <row r="31" spans="1:10">
      <c r="A31" s="167"/>
      <c r="B31" s="162"/>
      <c r="C31" s="164" t="s">
        <v>138</v>
      </c>
      <c r="D31" s="164" t="s">
        <v>139</v>
      </c>
      <c r="E31" s="164"/>
      <c r="F31" s="164"/>
      <c r="G31" s="164" t="s">
        <v>140</v>
      </c>
      <c r="H31" s="164"/>
      <c r="I31" s="164"/>
      <c r="J31" s="21"/>
    </row>
    <row r="32" spans="1:10">
      <c r="A32" s="167"/>
      <c r="B32" s="162"/>
      <c r="C32" s="164"/>
      <c r="D32" s="164" t="s">
        <v>141</v>
      </c>
      <c r="E32" s="164" t="s">
        <v>142</v>
      </c>
      <c r="F32" s="164"/>
      <c r="G32" s="162" t="s">
        <v>143</v>
      </c>
      <c r="H32" s="164" t="s">
        <v>144</v>
      </c>
      <c r="I32" s="164"/>
      <c r="J32" s="21"/>
    </row>
    <row r="33" spans="1:10">
      <c r="A33" s="168"/>
      <c r="B33" s="163"/>
      <c r="C33" s="165"/>
      <c r="D33" s="165"/>
      <c r="E33" s="22" t="s">
        <v>145</v>
      </c>
      <c r="F33" s="22" t="s">
        <v>146</v>
      </c>
      <c r="G33" s="163"/>
      <c r="H33" s="165"/>
      <c r="I33" s="165"/>
      <c r="J33" s="23" t="s">
        <v>147</v>
      </c>
    </row>
    <row r="34" spans="1:10">
      <c r="A34" s="24" t="s">
        <v>148</v>
      </c>
      <c r="B34" s="25">
        <v>10901.649743999962</v>
      </c>
      <c r="C34" s="26">
        <v>3172.3517099999972</v>
      </c>
      <c r="D34" s="26">
        <v>1532.8974340000032</v>
      </c>
      <c r="E34" s="26">
        <v>1639.4542760000004</v>
      </c>
      <c r="F34" s="26">
        <v>823.4879589999988</v>
      </c>
      <c r="G34" s="25">
        <v>2205.9782780000078</v>
      </c>
      <c r="H34" s="26">
        <v>966.37343199999941</v>
      </c>
      <c r="I34" s="27">
        <v>7729.2980340000122</v>
      </c>
      <c r="J34" s="28">
        <f>G34/B34</f>
        <v>0.2023527016371198</v>
      </c>
    </row>
    <row r="35" spans="1:10">
      <c r="A35" s="24" t="s">
        <v>149</v>
      </c>
      <c r="B35" s="25">
        <v>12834.757381000052</v>
      </c>
      <c r="C35" s="26">
        <v>2945.1810390000014</v>
      </c>
      <c r="D35" s="26">
        <v>1337.4584990000008</v>
      </c>
      <c r="E35" s="26">
        <v>1607.7225399999991</v>
      </c>
      <c r="F35" s="26">
        <v>834.6423759999999</v>
      </c>
      <c r="G35" s="25">
        <v>2131.8686639999996</v>
      </c>
      <c r="H35" s="26">
        <v>813.3123750000002</v>
      </c>
      <c r="I35" s="27">
        <v>9889.5763419999603</v>
      </c>
      <c r="J35" s="28">
        <f t="shared" ref="J35:J50" si="1">G35/B35</f>
        <v>0.16610120477664142</v>
      </c>
    </row>
    <row r="36" spans="1:10">
      <c r="A36" s="24" t="s">
        <v>150</v>
      </c>
      <c r="B36" s="25">
        <v>3559.0511539999825</v>
      </c>
      <c r="C36" s="26">
        <v>1008.8880919999976</v>
      </c>
      <c r="D36" s="26">
        <v>406.96158500000018</v>
      </c>
      <c r="E36" s="26">
        <v>601.92650699999831</v>
      </c>
      <c r="F36" s="26">
        <v>180.90874000000034</v>
      </c>
      <c r="G36" s="25">
        <v>714.62469799999747</v>
      </c>
      <c r="H36" s="26">
        <v>294.26339400000006</v>
      </c>
      <c r="I36" s="27">
        <v>2550.1630619999942</v>
      </c>
      <c r="J36" s="28">
        <f t="shared" si="1"/>
        <v>0.20079079144362333</v>
      </c>
    </row>
    <row r="37" spans="1:10">
      <c r="A37" s="24" t="s">
        <v>151</v>
      </c>
      <c r="B37" s="25">
        <v>2458.5665119999871</v>
      </c>
      <c r="C37" s="26">
        <v>163.62701200000001</v>
      </c>
      <c r="D37" s="26">
        <v>65.831425999999993</v>
      </c>
      <c r="E37" s="26">
        <v>97.795585999999972</v>
      </c>
      <c r="F37" s="26">
        <v>34.565179999999991</v>
      </c>
      <c r="G37" s="25">
        <v>128.236919</v>
      </c>
      <c r="H37" s="26">
        <v>35.390092999999986</v>
      </c>
      <c r="I37" s="27">
        <v>2294.9394999999886</v>
      </c>
      <c r="J37" s="28">
        <f t="shared" si="1"/>
        <v>5.21592230163756E-2</v>
      </c>
    </row>
    <row r="38" spans="1:10">
      <c r="A38" s="24" t="s">
        <v>152</v>
      </c>
      <c r="B38" s="25">
        <v>671.11286699999982</v>
      </c>
      <c r="C38" s="26">
        <v>207.25163799999993</v>
      </c>
      <c r="D38" s="26">
        <v>93.515097999999924</v>
      </c>
      <c r="E38" s="26">
        <v>113.73653999999998</v>
      </c>
      <c r="F38" s="26">
        <v>40.096744000000015</v>
      </c>
      <c r="G38" s="25">
        <v>149.45776599999994</v>
      </c>
      <c r="H38" s="26">
        <v>57.793872000000015</v>
      </c>
      <c r="I38" s="27">
        <v>463.8612289999997</v>
      </c>
      <c r="J38" s="28">
        <f t="shared" si="1"/>
        <v>0.22270138653145505</v>
      </c>
    </row>
    <row r="39" spans="1:10">
      <c r="A39" s="24" t="s">
        <v>153</v>
      </c>
      <c r="B39" s="25">
        <v>1807.7027459999952</v>
      </c>
      <c r="C39" s="26">
        <v>538.43034500000033</v>
      </c>
      <c r="D39" s="26">
        <v>259.24793999999997</v>
      </c>
      <c r="E39" s="26">
        <v>279.18240499999973</v>
      </c>
      <c r="F39" s="26">
        <v>97.480044999999976</v>
      </c>
      <c r="G39" s="25">
        <v>384.27600800000033</v>
      </c>
      <c r="H39" s="26">
        <v>154.15433699999986</v>
      </c>
      <c r="I39" s="27">
        <v>1269.2724009999956</v>
      </c>
      <c r="J39" s="28">
        <f t="shared" si="1"/>
        <v>0.21257698969053918</v>
      </c>
    </row>
    <row r="40" spans="1:10">
      <c r="A40" s="24" t="s">
        <v>154</v>
      </c>
      <c r="B40" s="25">
        <v>6153.1049779999948</v>
      </c>
      <c r="C40" s="26">
        <v>1816.3524579999989</v>
      </c>
      <c r="D40" s="26">
        <v>875.31831699999884</v>
      </c>
      <c r="E40" s="26">
        <v>941.03414100000339</v>
      </c>
      <c r="F40" s="26">
        <v>432.89083299999993</v>
      </c>
      <c r="G40" s="25">
        <v>1254.2737529999984</v>
      </c>
      <c r="H40" s="26">
        <v>562.07870500000035</v>
      </c>
      <c r="I40" s="27">
        <v>4336.7525199999882</v>
      </c>
      <c r="J40" s="28">
        <f t="shared" si="1"/>
        <v>0.20384403605733498</v>
      </c>
    </row>
    <row r="41" spans="1:10">
      <c r="A41" s="24" t="s">
        <v>155</v>
      </c>
      <c r="B41" s="25">
        <v>1581.9858989999977</v>
      </c>
      <c r="C41" s="26">
        <v>101.24908200000002</v>
      </c>
      <c r="D41" s="26">
        <v>36.504759</v>
      </c>
      <c r="E41" s="26">
        <v>64.744322999999994</v>
      </c>
      <c r="F41" s="26">
        <v>16.414493999999998</v>
      </c>
      <c r="G41" s="25">
        <v>83.531639000000027</v>
      </c>
      <c r="H41" s="26">
        <v>17.717442999999999</v>
      </c>
      <c r="I41" s="27">
        <v>1480.7368169999986</v>
      </c>
      <c r="J41" s="28">
        <f t="shared" si="1"/>
        <v>5.2801759518085405E-2</v>
      </c>
    </row>
    <row r="42" spans="1:10">
      <c r="A42" s="24" t="s">
        <v>156</v>
      </c>
      <c r="B42" s="25">
        <v>7853.9445220000116</v>
      </c>
      <c r="C42" s="26">
        <v>1605.9070340000026</v>
      </c>
      <c r="D42" s="26">
        <v>893.56739799999923</v>
      </c>
      <c r="E42" s="26">
        <v>712.33963600000061</v>
      </c>
      <c r="F42" s="26">
        <v>295.24865300000005</v>
      </c>
      <c r="G42" s="25">
        <v>1145.3577360000029</v>
      </c>
      <c r="H42" s="26">
        <v>460.54929799999991</v>
      </c>
      <c r="I42" s="27">
        <v>6248.0374879999872</v>
      </c>
      <c r="J42" s="28">
        <f t="shared" si="1"/>
        <v>0.14583216532682317</v>
      </c>
    </row>
    <row r="43" spans="1:10">
      <c r="A43" s="24" t="s">
        <v>157</v>
      </c>
      <c r="B43" s="25">
        <v>17725.251760000167</v>
      </c>
      <c r="C43" s="26">
        <v>4779.3535689999935</v>
      </c>
      <c r="D43" s="26">
        <v>2501.7297979999971</v>
      </c>
      <c r="E43" s="26">
        <v>2277.6237710000046</v>
      </c>
      <c r="F43" s="26">
        <v>895.7548069999973</v>
      </c>
      <c r="G43" s="25">
        <v>3289.3530129999881</v>
      </c>
      <c r="H43" s="26">
        <v>1490.0005560000002</v>
      </c>
      <c r="I43" s="27">
        <v>12945.898191000026</v>
      </c>
      <c r="J43" s="28">
        <f t="shared" si="1"/>
        <v>0.18557440297818129</v>
      </c>
    </row>
    <row r="44" spans="1:10">
      <c r="A44" s="24" t="s">
        <v>158</v>
      </c>
      <c r="B44" s="25">
        <v>4038.668730999997</v>
      </c>
      <c r="C44" s="26">
        <v>898.80604100000005</v>
      </c>
      <c r="D44" s="26">
        <v>479.7132159999997</v>
      </c>
      <c r="E44" s="26">
        <v>419.09282499999983</v>
      </c>
      <c r="F44" s="26">
        <v>199.8879520000001</v>
      </c>
      <c r="G44" s="25">
        <v>636.87907500000017</v>
      </c>
      <c r="H44" s="26">
        <v>261.92696599999994</v>
      </c>
      <c r="I44" s="27">
        <v>3139.862690000004</v>
      </c>
      <c r="J44" s="28">
        <f t="shared" si="1"/>
        <v>0.15769529947119612</v>
      </c>
    </row>
    <row r="45" spans="1:10">
      <c r="A45" s="24" t="s">
        <v>159</v>
      </c>
      <c r="B45" s="25">
        <v>984.34102299999802</v>
      </c>
      <c r="C45" s="26">
        <v>195.12270300000034</v>
      </c>
      <c r="D45" s="26">
        <v>96.08819899999996</v>
      </c>
      <c r="E45" s="26">
        <v>99.034503999999998</v>
      </c>
      <c r="F45" s="26">
        <v>51.246566000000009</v>
      </c>
      <c r="G45" s="25">
        <v>137.80744800000022</v>
      </c>
      <c r="H45" s="26">
        <v>57.315254999999993</v>
      </c>
      <c r="I45" s="27">
        <v>789.21831999999858</v>
      </c>
      <c r="J45" s="28">
        <f t="shared" si="1"/>
        <v>0.13999970008361676</v>
      </c>
    </row>
    <row r="46" spans="1:10">
      <c r="A46" s="24" t="s">
        <v>160</v>
      </c>
      <c r="B46" s="25">
        <v>4018.9136570000055</v>
      </c>
      <c r="C46" s="26">
        <v>279.82949800000006</v>
      </c>
      <c r="D46" s="26">
        <v>99.913672999999932</v>
      </c>
      <c r="E46" s="26">
        <v>179.91582500000004</v>
      </c>
      <c r="F46" s="26">
        <v>47.760190000000009</v>
      </c>
      <c r="G46" s="25">
        <v>219.24945900000017</v>
      </c>
      <c r="H46" s="26">
        <v>60.580038999999992</v>
      </c>
      <c r="I46" s="27">
        <v>3739.0841590000214</v>
      </c>
      <c r="J46" s="28">
        <f t="shared" si="1"/>
        <v>5.4554408905530732E-2</v>
      </c>
    </row>
    <row r="47" spans="1:10">
      <c r="A47" s="24" t="s">
        <v>161</v>
      </c>
      <c r="B47" s="25">
        <v>2194.4010839999855</v>
      </c>
      <c r="C47" s="26">
        <v>134.46136999999999</v>
      </c>
      <c r="D47" s="26">
        <v>41.823062000000007</v>
      </c>
      <c r="E47" s="26">
        <v>92.638307999999995</v>
      </c>
      <c r="F47" s="26">
        <v>24.331409999999995</v>
      </c>
      <c r="G47" s="25">
        <v>113.16779299999996</v>
      </c>
      <c r="H47" s="26">
        <v>21.293576999999999</v>
      </c>
      <c r="I47" s="27">
        <v>2059.939713999991</v>
      </c>
      <c r="J47" s="28">
        <f t="shared" si="1"/>
        <v>5.1571152523182361E-2</v>
      </c>
    </row>
    <row r="48" spans="1:10">
      <c r="A48" s="24" t="s">
        <v>162</v>
      </c>
      <c r="B48" s="25">
        <v>2845.0040220000096</v>
      </c>
      <c r="C48" s="26">
        <v>422.34309300000012</v>
      </c>
      <c r="D48" s="26">
        <v>220.94830099999987</v>
      </c>
      <c r="E48" s="26">
        <v>201.39479200000008</v>
      </c>
      <c r="F48" s="26">
        <v>77.188828000000044</v>
      </c>
      <c r="G48" s="25">
        <v>310.35671700000012</v>
      </c>
      <c r="H48" s="26">
        <v>111.98637600000002</v>
      </c>
      <c r="I48" s="27">
        <v>2422.6609290000069</v>
      </c>
      <c r="J48" s="28">
        <f t="shared" si="1"/>
        <v>0.10908832275808961</v>
      </c>
    </row>
    <row r="49" spans="1:10">
      <c r="A49" s="24" t="s">
        <v>163</v>
      </c>
      <c r="B49" s="25">
        <v>2111.559792</v>
      </c>
      <c r="C49" s="26">
        <v>126.49167900000003</v>
      </c>
      <c r="D49" s="26">
        <v>38.689312999999991</v>
      </c>
      <c r="E49" s="26">
        <v>87.802365999999964</v>
      </c>
      <c r="F49" s="26">
        <v>26.659370000000006</v>
      </c>
      <c r="G49" s="25">
        <v>105.45456200000005</v>
      </c>
      <c r="H49" s="26">
        <v>21.037116999999999</v>
      </c>
      <c r="I49" s="27">
        <v>1985.0681130000037</v>
      </c>
      <c r="J49" s="28">
        <f t="shared" si="1"/>
        <v>4.9941546717991329E-2</v>
      </c>
    </row>
    <row r="50" spans="1:10">
      <c r="A50" s="29" t="s">
        <v>164</v>
      </c>
      <c r="B50" s="30">
        <v>81740.015872001066</v>
      </c>
      <c r="C50" s="31">
        <v>18395.64636299988</v>
      </c>
      <c r="D50" s="31">
        <v>8980.2080180000066</v>
      </c>
      <c r="E50" s="31">
        <v>9415.4383450000296</v>
      </c>
      <c r="F50" s="31">
        <v>4078.5641469999928</v>
      </c>
      <c r="G50" s="30">
        <v>13009.873527999962</v>
      </c>
      <c r="H50" s="31">
        <v>5385.7728349999998</v>
      </c>
      <c r="I50" s="32">
        <v>63344.369508999458</v>
      </c>
      <c r="J50" s="28">
        <f t="shared" si="1"/>
        <v>0.15916162223864111</v>
      </c>
    </row>
  </sheetData>
  <mergeCells count="13">
    <mergeCell ref="G32:G33"/>
    <mergeCell ref="H32:H33"/>
    <mergeCell ref="A25:C25"/>
    <mergeCell ref="A29:A33"/>
    <mergeCell ref="B29:I29"/>
    <mergeCell ref="B30:B33"/>
    <mergeCell ref="C30:H30"/>
    <mergeCell ref="I30:I33"/>
    <mergeCell ref="C31:C33"/>
    <mergeCell ref="D31:F31"/>
    <mergeCell ref="G31:H31"/>
    <mergeCell ref="D32:D33"/>
    <mergeCell ref="E32:F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2466-F659-1446-9FAF-FCD0A794A768}">
  <dimension ref="A1:W20"/>
  <sheetViews>
    <sheetView workbookViewId="0">
      <selection activeCell="F30" sqref="F30"/>
    </sheetView>
  </sheetViews>
  <sheetFormatPr baseColWidth="10" defaultColWidth="11.1640625" defaultRowHeight="16"/>
  <cols>
    <col min="1" max="1" width="16.83203125" bestFit="1" customWidth="1"/>
    <col min="2" max="2" width="23.5" bestFit="1" customWidth="1"/>
    <col min="4" max="4" width="16.33203125" bestFit="1" customWidth="1"/>
    <col min="5" max="5" width="18.5" bestFit="1" customWidth="1"/>
    <col min="6" max="6" width="17.83203125" bestFit="1" customWidth="1"/>
    <col min="7" max="7" width="10.33203125" bestFit="1" customWidth="1"/>
    <col min="8" max="8" width="11.6640625" bestFit="1" customWidth="1"/>
    <col min="9" max="9" width="13.5" bestFit="1" customWidth="1"/>
    <col min="11" max="11" width="10.6640625" bestFit="1" customWidth="1"/>
  </cols>
  <sheetData>
    <row r="1" spans="1:23" ht="17">
      <c r="A1" s="12" t="s">
        <v>79</v>
      </c>
      <c r="B1" s="12" t="s">
        <v>181</v>
      </c>
      <c r="C1" s="18" t="s">
        <v>103</v>
      </c>
      <c r="D1" s="18" t="s">
        <v>104</v>
      </c>
      <c r="E1" s="18" t="s">
        <v>105</v>
      </c>
      <c r="F1" s="18" t="s">
        <v>106</v>
      </c>
      <c r="G1" s="18" t="s">
        <v>107</v>
      </c>
      <c r="H1" s="18" t="s">
        <v>108</v>
      </c>
      <c r="I1" s="18" t="s">
        <v>109</v>
      </c>
      <c r="J1" s="19" t="s">
        <v>110</v>
      </c>
      <c r="K1" s="19" t="s">
        <v>111</v>
      </c>
    </row>
    <row r="2" spans="1:23">
      <c r="A2" s="15" t="s">
        <v>165</v>
      </c>
      <c r="B2" s="15" t="s">
        <v>148</v>
      </c>
      <c r="C2" s="34">
        <f>DE_origin_raw!B133</f>
        <v>854440</v>
      </c>
      <c r="D2" s="35">
        <f>DE_origin_raw!B132-DE_origin_raw!B133</f>
        <v>489125</v>
      </c>
      <c r="E2" s="34">
        <f>DE_origin_raw!B156</f>
        <v>19930</v>
      </c>
      <c r="F2" s="35">
        <f>DE_origin_raw!B157+DE_origin_raw!B158</f>
        <v>21095</v>
      </c>
      <c r="G2" s="34">
        <f>DE_origin_raw!B159</f>
        <v>254100</v>
      </c>
      <c r="H2" s="34">
        <f>DE_origin_raw!B149</f>
        <v>66880</v>
      </c>
      <c r="I2" s="34">
        <f>DE_origin_raw!B163</f>
        <v>2115</v>
      </c>
      <c r="J2" s="35">
        <f>K2-SUM(C2:I2)</f>
        <v>11800</v>
      </c>
      <c r="K2" s="34">
        <f>DE_origin_raw!B130</f>
        <v>1719485</v>
      </c>
      <c r="L2" s="34"/>
      <c r="M2" s="35"/>
      <c r="N2" s="34"/>
      <c r="O2" s="35"/>
      <c r="P2" s="34"/>
      <c r="Q2" s="34"/>
      <c r="R2" s="34"/>
      <c r="S2" s="35"/>
      <c r="T2" s="34"/>
      <c r="U2" s="34"/>
      <c r="V2" s="35"/>
      <c r="W2" s="34"/>
    </row>
    <row r="3" spans="1:23">
      <c r="A3" s="15" t="s">
        <v>166</v>
      </c>
      <c r="B3" s="15" t="s">
        <v>149</v>
      </c>
      <c r="C3" s="34">
        <f>DE_origin_raw!C133</f>
        <v>907530</v>
      </c>
      <c r="D3" s="35">
        <f>DE_origin_raw!C132-DE_origin_raw!C133</f>
        <v>437755</v>
      </c>
      <c r="E3" s="34">
        <f>DE_origin_raw!C156</f>
        <v>28200</v>
      </c>
      <c r="F3" s="35">
        <f>DE_origin_raw!C157+DE_origin_raw!C158</f>
        <v>23730</v>
      </c>
      <c r="G3" s="34">
        <f>DE_origin_raw!C159</f>
        <v>284235</v>
      </c>
      <c r="H3" s="34">
        <f>DE_origin_raw!C149</f>
        <v>80130</v>
      </c>
      <c r="I3" s="34">
        <f>DE_origin_raw!C163</f>
        <v>2880</v>
      </c>
      <c r="J3" s="35">
        <f t="shared" ref="J3:J17" si="0">K3-SUM(C3:I3)</f>
        <v>8600</v>
      </c>
      <c r="K3" s="34">
        <f>DE_origin_raw!C130</f>
        <v>1773060</v>
      </c>
    </row>
    <row r="4" spans="1:23">
      <c r="A4" s="15" t="s">
        <v>167</v>
      </c>
      <c r="B4" s="15" t="s">
        <v>150</v>
      </c>
      <c r="C4" s="34">
        <f>DE_origin_raw!D133</f>
        <v>436425</v>
      </c>
      <c r="D4" s="35">
        <f>DE_origin_raw!D132-DE_origin_raw!D133</f>
        <v>201880</v>
      </c>
      <c r="E4" s="34">
        <f>DE_origin_raw!D156</f>
        <v>22960</v>
      </c>
      <c r="F4" s="35">
        <f>DE_origin_raw!D157+DE_origin_raw!D158</f>
        <v>16635</v>
      </c>
      <c r="G4" s="34">
        <f>DE_origin_raw!D159</f>
        <v>152600</v>
      </c>
      <c r="H4" s="34">
        <f>DE_origin_raw!D149</f>
        <v>31760</v>
      </c>
      <c r="I4" s="34">
        <f>DE_origin_raw!D163</f>
        <v>4490</v>
      </c>
      <c r="J4" s="35">
        <f t="shared" si="0"/>
        <v>21805</v>
      </c>
      <c r="K4" s="34">
        <f>DE_origin_raw!D130</f>
        <v>888555</v>
      </c>
    </row>
    <row r="5" spans="1:23">
      <c r="A5" s="15" t="s">
        <v>168</v>
      </c>
      <c r="B5" s="15" t="s">
        <v>151</v>
      </c>
      <c r="C5" s="34">
        <f>DE_origin_raw!E133</f>
        <v>39015</v>
      </c>
      <c r="D5" s="35">
        <f>DE_origin_raw!E132-DE_origin_raw!E133</f>
        <v>22605</v>
      </c>
      <c r="E5" s="34">
        <f>DE_origin_raw!E156</f>
        <v>1305</v>
      </c>
      <c r="F5" s="35">
        <f>DE_origin_raw!E157+DE_origin_raw!E158</f>
        <v>1885</v>
      </c>
      <c r="G5" s="34">
        <f>DE_origin_raw!E159</f>
        <v>38540</v>
      </c>
      <c r="H5" s="34">
        <f>DE_origin_raw!E149</f>
        <v>8750</v>
      </c>
      <c r="I5" s="34">
        <f>DE_origin_raw!E163</f>
        <v>195</v>
      </c>
      <c r="J5" s="35">
        <f t="shared" si="0"/>
        <v>2535</v>
      </c>
      <c r="K5" s="34">
        <f>DE_origin_raw!E130</f>
        <v>114830</v>
      </c>
    </row>
    <row r="6" spans="1:23">
      <c r="A6" s="15" t="s">
        <v>169</v>
      </c>
      <c r="B6" s="15" t="s">
        <v>152</v>
      </c>
      <c r="C6" s="34">
        <f>DE_origin_raw!F133</f>
        <v>42110</v>
      </c>
      <c r="D6" s="35">
        <f>DE_origin_raw!F132-DE_origin_raw!F133</f>
        <v>39220</v>
      </c>
      <c r="E6" s="34">
        <f>DE_origin_raw!F156</f>
        <v>1340</v>
      </c>
      <c r="F6" s="35">
        <f>DE_origin_raw!F157+DE_origin_raw!F158</f>
        <v>1720</v>
      </c>
      <c r="G6" s="34">
        <f>DE_origin_raw!F159</f>
        <v>31390</v>
      </c>
      <c r="H6" s="34">
        <f>DE_origin_raw!F149</f>
        <v>8580</v>
      </c>
      <c r="I6" s="34">
        <f>DE_origin_raw!F163</f>
        <v>160</v>
      </c>
      <c r="J6" s="35">
        <f t="shared" si="0"/>
        <v>1275</v>
      </c>
      <c r="K6" s="34">
        <f>DE_origin_raw!F130</f>
        <v>125795</v>
      </c>
    </row>
    <row r="7" spans="1:23">
      <c r="A7" s="15" t="s">
        <v>170</v>
      </c>
      <c r="B7" s="15" t="s">
        <v>153</v>
      </c>
      <c r="C7" s="34">
        <f>DE_origin_raw!G133</f>
        <v>100495</v>
      </c>
      <c r="D7" s="35">
        <f>DE_origin_raw!G132-DE_origin_raw!G133</f>
        <v>85005</v>
      </c>
      <c r="E7" s="34">
        <f>DE_origin_raw!G156</f>
        <v>5190</v>
      </c>
      <c r="F7" s="35">
        <f>DE_origin_raw!G157+DE_origin_raw!G158</f>
        <v>7815</v>
      </c>
      <c r="G7" s="34">
        <f>DE_origin_raw!G159</f>
        <v>77255</v>
      </c>
      <c r="H7" s="34">
        <f>DE_origin_raw!G149</f>
        <v>22600</v>
      </c>
      <c r="I7" s="34">
        <f>DE_origin_raw!G163</f>
        <v>1035</v>
      </c>
      <c r="J7" s="35">
        <f t="shared" si="0"/>
        <v>2730</v>
      </c>
      <c r="K7" s="34">
        <f>DE_origin_raw!G130</f>
        <v>302125</v>
      </c>
    </row>
    <row r="8" spans="1:23">
      <c r="A8" s="15" t="s">
        <v>171</v>
      </c>
      <c r="B8" s="15" t="s">
        <v>154</v>
      </c>
      <c r="C8" s="34">
        <f>DE_origin_raw!H133</f>
        <v>471740</v>
      </c>
      <c r="D8" s="35">
        <f>DE_origin_raw!H132-DE_origin_raw!H133</f>
        <v>266345</v>
      </c>
      <c r="E8" s="34">
        <f>DE_origin_raw!H156</f>
        <v>16770</v>
      </c>
      <c r="F8" s="35">
        <f>DE_origin_raw!H157+DE_origin_raw!H158</f>
        <v>12935</v>
      </c>
      <c r="G8" s="34">
        <f>DE_origin_raw!H159</f>
        <v>205220</v>
      </c>
      <c r="H8" s="34">
        <f>DE_origin_raw!H149</f>
        <v>69000</v>
      </c>
      <c r="I8" s="34">
        <f>DE_origin_raw!H163</f>
        <v>1220</v>
      </c>
      <c r="J8" s="35">
        <f>K8-SUM(C8:I8)</f>
        <v>6770</v>
      </c>
      <c r="K8" s="34">
        <f>DE_origin_raw!H130</f>
        <v>1050000</v>
      </c>
    </row>
    <row r="9" spans="1:23">
      <c r="A9" s="15" t="s">
        <v>172</v>
      </c>
      <c r="B9" s="15" t="s">
        <v>155</v>
      </c>
      <c r="C9" s="34">
        <f>DE_origin_raw!I133</f>
        <v>28045</v>
      </c>
      <c r="D9" s="35">
        <f>DE_origin_raw!I132-DE_origin_raw!I133</f>
        <v>12255</v>
      </c>
      <c r="E9" s="34">
        <f>DE_origin_raw!I156</f>
        <v>460</v>
      </c>
      <c r="F9" s="35">
        <f>DE_origin_raw!I157+DE_origin_raw!I158</f>
        <v>925</v>
      </c>
      <c r="G9" s="34">
        <f>DE_origin_raw!I159</f>
        <v>25880</v>
      </c>
      <c r="H9" s="34">
        <f>DE_origin_raw!I149</f>
        <v>4540</v>
      </c>
      <c r="I9" s="34">
        <f>DE_origin_raw!I163</f>
        <v>120</v>
      </c>
      <c r="J9" s="35">
        <f t="shared" si="0"/>
        <v>1725</v>
      </c>
      <c r="K9" s="34">
        <f>DE_origin_raw!I130</f>
        <v>73950</v>
      </c>
    </row>
    <row r="10" spans="1:23">
      <c r="A10" s="15" t="s">
        <v>173</v>
      </c>
      <c r="B10" s="15" t="s">
        <v>156</v>
      </c>
      <c r="C10" s="34">
        <f>DE_origin_raw!J133</f>
        <v>323285</v>
      </c>
      <c r="D10" s="35">
        <f>DE_origin_raw!J132-DE_origin_raw!J133</f>
        <v>186150</v>
      </c>
      <c r="E10" s="34">
        <f>DE_origin_raw!J156</f>
        <v>6155</v>
      </c>
      <c r="F10" s="35">
        <f>DE_origin_raw!J157+DE_origin_raw!J158</f>
        <v>9405</v>
      </c>
      <c r="G10" s="34">
        <f>DE_origin_raw!J159</f>
        <v>203165</v>
      </c>
      <c r="H10" s="34">
        <f>DE_origin_raw!J149</f>
        <v>36290</v>
      </c>
      <c r="I10" s="34">
        <f>DE_origin_raw!I163</f>
        <v>120</v>
      </c>
      <c r="J10" s="35">
        <f t="shared" si="0"/>
        <v>12290</v>
      </c>
      <c r="K10" s="34">
        <f>DE_origin_raw!J130</f>
        <v>776860</v>
      </c>
    </row>
    <row r="11" spans="1:23">
      <c r="A11" s="15" t="s">
        <v>174</v>
      </c>
      <c r="B11" s="15" t="s">
        <v>157</v>
      </c>
      <c r="C11" s="34">
        <f>DE_origin_raw!K133</f>
        <v>999770</v>
      </c>
      <c r="D11" s="35">
        <f>DE_origin_raw!K132-DE_origin_raw!K133</f>
        <v>818405</v>
      </c>
      <c r="E11" s="34">
        <f>DE_origin_raw!K156</f>
        <v>16770</v>
      </c>
      <c r="F11" s="35">
        <f>DE_origin_raw!K157+DE_origin_raw!K158</f>
        <v>24355</v>
      </c>
      <c r="G11" s="34">
        <f>DE_origin_raw!K159</f>
        <v>541365</v>
      </c>
      <c r="H11" s="34">
        <f>DE_origin_raw!K149</f>
        <v>147230</v>
      </c>
      <c r="I11" s="34">
        <f>DE_origin_raw!K163</f>
        <v>2690</v>
      </c>
      <c r="J11" s="35">
        <f t="shared" si="0"/>
        <v>21420</v>
      </c>
      <c r="K11" s="34">
        <f>DE_origin_raw!K130</f>
        <v>2572005</v>
      </c>
    </row>
    <row r="12" spans="1:23">
      <c r="A12" s="15" t="s">
        <v>175</v>
      </c>
      <c r="B12" s="15" t="s">
        <v>158</v>
      </c>
      <c r="C12" s="34">
        <f>DE_origin_raw!L133</f>
        <v>214635</v>
      </c>
      <c r="D12" s="35">
        <f>DE_origin_raw!L132-DE_origin_raw!L133</f>
        <v>109635</v>
      </c>
      <c r="E12" s="34">
        <f>DE_origin_raw!L156</f>
        <v>8920</v>
      </c>
      <c r="F12" s="35">
        <f>DE_origin_raw!L157+DE_origin_raw!L158</f>
        <v>5010</v>
      </c>
      <c r="G12" s="34">
        <f>DE_origin_raw!L159</f>
        <v>95630</v>
      </c>
      <c r="H12" s="34">
        <f>DE_origin_raw!L149</f>
        <v>21700</v>
      </c>
      <c r="I12" s="34">
        <f>DE_origin_raw!L163</f>
        <v>450</v>
      </c>
      <c r="J12" s="35">
        <f t="shared" si="0"/>
        <v>3445</v>
      </c>
      <c r="K12" s="34">
        <f>DE_origin_raw!L130</f>
        <v>459425</v>
      </c>
    </row>
    <row r="13" spans="1:23">
      <c r="A13" s="15" t="s">
        <v>176</v>
      </c>
      <c r="B13" s="15" t="s">
        <v>159</v>
      </c>
      <c r="C13" s="34">
        <f>DE_origin_raw!M133</f>
        <v>58345</v>
      </c>
      <c r="D13" s="35">
        <f>DE_origin_raw!M132-DE_origin_raw!M133</f>
        <v>20615</v>
      </c>
      <c r="E13" s="34">
        <f>DE_origin_raw!M156</f>
        <v>870</v>
      </c>
      <c r="F13" s="35">
        <f>DE_origin_raw!M157+DE_origin_raw!M158</f>
        <v>1075</v>
      </c>
      <c r="G13" s="34">
        <f>DE_origin_raw!M159</f>
        <v>32965</v>
      </c>
      <c r="H13" s="34">
        <f>DE_origin_raw!M149</f>
        <v>4140</v>
      </c>
      <c r="I13" s="34">
        <f>DE_origin_raw!M163</f>
        <v>65</v>
      </c>
      <c r="J13" s="35">
        <f t="shared" si="0"/>
        <v>1255</v>
      </c>
      <c r="K13" s="34">
        <f>DE_origin_raw!M130</f>
        <v>119330</v>
      </c>
    </row>
    <row r="14" spans="1:23">
      <c r="A14" s="15" t="s">
        <v>177</v>
      </c>
      <c r="B14" s="15" t="s">
        <v>160</v>
      </c>
      <c r="C14" s="34">
        <f>DE_origin_raw!N133</f>
        <v>63705</v>
      </c>
      <c r="D14" s="35">
        <f>DE_origin_raw!N132-DE_origin_raw!N133</f>
        <v>31460</v>
      </c>
      <c r="E14" s="34">
        <f>DE_origin_raw!N156</f>
        <v>2435</v>
      </c>
      <c r="F14" s="35">
        <f>DE_origin_raw!N157+DE_origin_raw!N158</f>
        <v>4015</v>
      </c>
      <c r="G14" s="34">
        <f>DE_origin_raw!N159</f>
        <v>77155</v>
      </c>
      <c r="H14" s="34">
        <f>DE_origin_raw!N149</f>
        <v>13005</v>
      </c>
      <c r="I14" s="34">
        <f>DE_origin_raw!N163</f>
        <v>315</v>
      </c>
      <c r="J14" s="35">
        <f t="shared" si="0"/>
        <v>3285</v>
      </c>
      <c r="K14" s="34">
        <f>DE_origin_raw!N130</f>
        <v>195375</v>
      </c>
    </row>
    <row r="15" spans="1:23">
      <c r="A15" s="15" t="s">
        <v>178</v>
      </c>
      <c r="B15" s="15" t="s">
        <v>161</v>
      </c>
      <c r="C15" s="34">
        <f>DE_origin_raw!O133</f>
        <v>33310</v>
      </c>
      <c r="D15" s="35">
        <f>DE_origin_raw!O132-DE_origin_raw!O133</f>
        <v>16535</v>
      </c>
      <c r="E15" s="34">
        <f>DE_origin_raw!O156</f>
        <v>580</v>
      </c>
      <c r="F15" s="35">
        <f>DE_origin_raw!O157+DE_origin_raw!O158</f>
        <v>1130</v>
      </c>
      <c r="G15" s="34">
        <f>DE_origin_raw!O159</f>
        <v>46335</v>
      </c>
      <c r="H15" s="34">
        <f>DE_origin_raw!O149</f>
        <v>9000</v>
      </c>
      <c r="I15" s="34">
        <f>DE_origin_raw!O163</f>
        <v>75</v>
      </c>
      <c r="J15" s="35">
        <f t="shared" si="0"/>
        <v>1610</v>
      </c>
      <c r="K15" s="34">
        <f>DE_origin_raw!O130</f>
        <v>108575</v>
      </c>
    </row>
    <row r="16" spans="1:23">
      <c r="A16" s="15" t="s">
        <v>179</v>
      </c>
      <c r="B16" s="15" t="s">
        <v>162</v>
      </c>
      <c r="C16" s="34">
        <f>DE_origin_raw!P133</f>
        <v>91885</v>
      </c>
      <c r="D16" s="35">
        <f>DE_origin_raw!P132-DE_origin_raw!P133</f>
        <v>53745</v>
      </c>
      <c r="E16" s="34">
        <f>DE_origin_raw!P156</f>
        <v>2555</v>
      </c>
      <c r="F16" s="35">
        <f>DE_origin_raw!P157+DE_origin_raw!P158</f>
        <v>2920</v>
      </c>
      <c r="G16" s="34">
        <f>DE_origin_raw!P159</f>
        <v>79020</v>
      </c>
      <c r="H16" s="34">
        <f>DE_origin_raw!P149</f>
        <v>10175</v>
      </c>
      <c r="I16" s="34">
        <f>DE_origin_raw!P163</f>
        <v>440</v>
      </c>
      <c r="J16" s="35">
        <f t="shared" si="0"/>
        <v>2875</v>
      </c>
      <c r="K16" s="34">
        <f>DE_origin_raw!P130</f>
        <v>243615</v>
      </c>
    </row>
    <row r="17" spans="1:11">
      <c r="A17" s="15" t="s">
        <v>180</v>
      </c>
      <c r="B17" s="15" t="s">
        <v>163</v>
      </c>
      <c r="C17" s="34">
        <f>DE_origin_raw!Q133</f>
        <v>36555</v>
      </c>
      <c r="D17" s="35">
        <f>DE_origin_raw!Q132-DE_origin_raw!Q133</f>
        <v>15285</v>
      </c>
      <c r="E17" s="34">
        <f>DE_origin_raw!Q156</f>
        <v>795</v>
      </c>
      <c r="F17" s="35">
        <f>DE_origin_raw!Q157+DE_origin_raw!Q158</f>
        <v>1535</v>
      </c>
      <c r="G17" s="34">
        <f>DE_origin_raw!Q159</f>
        <v>39555</v>
      </c>
      <c r="H17" s="34">
        <f>DE_origin_raw!Q149</f>
        <v>5610</v>
      </c>
      <c r="I17" s="34">
        <f>DE_origin_raw!Q163</f>
        <v>110</v>
      </c>
      <c r="J17" s="35">
        <f t="shared" si="0"/>
        <v>1510</v>
      </c>
      <c r="K17" s="34">
        <f>DE_origin_raw!Q130</f>
        <v>100955</v>
      </c>
    </row>
    <row r="19" spans="1:11">
      <c r="A19" s="158" t="s">
        <v>39</v>
      </c>
      <c r="B19" s="158"/>
      <c r="C19" s="158"/>
    </row>
    <row r="20" spans="1:11">
      <c r="A20" t="s">
        <v>185</v>
      </c>
    </row>
  </sheetData>
  <mergeCells count="1">
    <mergeCell ref="A19:C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3F064-B6E9-B543-B717-A6F439647449}">
  <dimension ref="A1:T679"/>
  <sheetViews>
    <sheetView workbookViewId="0">
      <pane xSplit="1" ySplit="5" topLeftCell="B197" activePane="bottomRight" state="frozen"/>
      <selection pane="topRight"/>
      <selection pane="bottomLeft"/>
      <selection pane="bottomRight" activeCell="A213" sqref="A213"/>
    </sheetView>
  </sheetViews>
  <sheetFormatPr baseColWidth="10" defaultColWidth="10.6640625" defaultRowHeight="14"/>
  <cols>
    <col min="1" max="1" width="52.6640625" style="37" customWidth="1"/>
    <col min="2" max="3" width="8.33203125" style="45" customWidth="1"/>
    <col min="4" max="4" width="7.5" style="37" customWidth="1" collapsed="1"/>
    <col min="5" max="5" width="10.83203125" style="37" customWidth="1" collapsed="1"/>
    <col min="6" max="7" width="7.5" style="37" customWidth="1" collapsed="1"/>
    <col min="8" max="8" width="8.33203125" style="45" customWidth="1"/>
    <col min="9" max="9" width="21" style="37" customWidth="1" collapsed="1"/>
    <col min="10" max="10" width="12.5" style="37" customWidth="1" collapsed="1"/>
    <col min="11" max="11" width="9.1640625" style="45" customWidth="1"/>
    <col min="12" max="12" width="12.83203125" style="37" customWidth="1" collapsed="1"/>
    <col min="13" max="14" width="7.5" style="37" customWidth="1" collapsed="1"/>
    <col min="15" max="15" width="13.1640625" style="37" customWidth="1" collapsed="1"/>
    <col min="16" max="16" width="15.5" style="37" customWidth="1" collapsed="1"/>
    <col min="17" max="19" width="10.6640625" style="37" collapsed="1"/>
    <col min="20" max="20" width="10.6640625" style="37" customWidth="1" collapsed="1"/>
    <col min="21" max="16384" width="10.6640625" style="37" collapsed="1"/>
  </cols>
  <sheetData>
    <row r="1" spans="1:20" ht="30" customHeight="1">
      <c r="A1" s="175" t="s">
        <v>186</v>
      </c>
      <c r="B1" s="173"/>
      <c r="C1" s="173"/>
      <c r="D1" s="174"/>
      <c r="E1" s="174"/>
      <c r="F1" s="174"/>
      <c r="G1" s="174"/>
      <c r="H1" s="173"/>
      <c r="I1" s="174"/>
      <c r="J1" s="174"/>
      <c r="K1" s="173"/>
      <c r="L1" s="174"/>
      <c r="M1" s="174"/>
      <c r="N1" s="174"/>
      <c r="O1" s="174"/>
      <c r="P1" s="174"/>
      <c r="Q1" s="174"/>
    </row>
    <row r="2" spans="1:20">
      <c r="A2" s="175" t="s">
        <v>187</v>
      </c>
      <c r="B2" s="173"/>
      <c r="C2" s="173"/>
      <c r="D2" s="174"/>
      <c r="E2" s="174"/>
      <c r="F2" s="174"/>
      <c r="G2" s="174"/>
      <c r="H2" s="173"/>
      <c r="I2" s="174"/>
      <c r="J2" s="174"/>
      <c r="K2" s="173"/>
      <c r="L2" s="174"/>
      <c r="M2" s="174"/>
      <c r="N2" s="174"/>
      <c r="O2" s="174"/>
      <c r="P2" s="174"/>
      <c r="Q2" s="174"/>
    </row>
    <row r="3" spans="1:20" ht="15" thickBot="1">
      <c r="A3" s="175" t="s">
        <v>188</v>
      </c>
      <c r="B3" s="173"/>
      <c r="C3" s="173"/>
      <c r="D3" s="174"/>
      <c r="E3" s="174"/>
      <c r="F3" s="174"/>
      <c r="G3" s="174"/>
      <c r="H3" s="173"/>
      <c r="I3" s="174"/>
      <c r="J3" s="174"/>
      <c r="K3" s="173"/>
      <c r="L3" s="174"/>
      <c r="M3" s="174"/>
      <c r="N3" s="174"/>
      <c r="O3" s="174"/>
      <c r="P3" s="174"/>
      <c r="Q3" s="174"/>
    </row>
    <row r="4" spans="1:20" ht="29.25" customHeight="1">
      <c r="A4" s="176" t="s">
        <v>189</v>
      </c>
      <c r="B4" s="178" t="s">
        <v>190</v>
      </c>
      <c r="C4" s="179"/>
      <c r="D4" s="179"/>
      <c r="E4" s="179"/>
      <c r="F4" s="179"/>
      <c r="G4" s="179"/>
      <c r="H4" s="179"/>
      <c r="I4" s="179"/>
      <c r="J4" s="179"/>
      <c r="K4" s="179"/>
      <c r="L4" s="179"/>
      <c r="M4" s="179"/>
      <c r="N4" s="179"/>
      <c r="O4" s="179"/>
      <c r="P4" s="179"/>
      <c r="Q4" s="180"/>
      <c r="T4" s="38"/>
    </row>
    <row r="5" spans="1:20" ht="43" thickBot="1">
      <c r="A5" s="177"/>
      <c r="B5" s="39" t="s">
        <v>148</v>
      </c>
      <c r="C5" s="39" t="s">
        <v>149</v>
      </c>
      <c r="D5" s="39" t="s">
        <v>150</v>
      </c>
      <c r="E5" s="39" t="s">
        <v>151</v>
      </c>
      <c r="F5" s="39" t="s">
        <v>152</v>
      </c>
      <c r="G5" s="39" t="s">
        <v>153</v>
      </c>
      <c r="H5" s="39" t="s">
        <v>154</v>
      </c>
      <c r="I5" s="39" t="s">
        <v>155</v>
      </c>
      <c r="J5" s="39" t="s">
        <v>156</v>
      </c>
      <c r="K5" s="39" t="s">
        <v>157</v>
      </c>
      <c r="L5" s="39" t="s">
        <v>158</v>
      </c>
      <c r="M5" s="39" t="s">
        <v>159</v>
      </c>
      <c r="N5" s="39" t="s">
        <v>160</v>
      </c>
      <c r="O5" s="39" t="s">
        <v>161</v>
      </c>
      <c r="P5" s="39" t="s">
        <v>162</v>
      </c>
      <c r="Q5" s="40" t="s">
        <v>163</v>
      </c>
      <c r="T5" s="38"/>
    </row>
    <row r="6" spans="1:20" ht="22.5" customHeight="1">
      <c r="A6" s="172" t="s">
        <v>191</v>
      </c>
      <c r="B6" s="173"/>
      <c r="C6" s="173"/>
      <c r="D6" s="174"/>
      <c r="E6" s="174"/>
      <c r="F6" s="174"/>
      <c r="G6" s="174"/>
      <c r="H6" s="173"/>
      <c r="I6" s="174"/>
      <c r="J6" s="174"/>
      <c r="K6" s="173"/>
      <c r="L6" s="174"/>
      <c r="M6" s="174"/>
      <c r="N6" s="174"/>
      <c r="O6" s="174"/>
      <c r="P6" s="174"/>
      <c r="Q6" s="174"/>
      <c r="T6" s="38"/>
    </row>
    <row r="7" spans="1:20">
      <c r="A7" s="41" t="s">
        <v>135</v>
      </c>
      <c r="B7" s="42">
        <v>1403782</v>
      </c>
      <c r="C7" s="42">
        <v>1418684</v>
      </c>
      <c r="D7" s="42">
        <v>501014</v>
      </c>
      <c r="E7" s="42">
        <v>67589</v>
      </c>
      <c r="F7" s="42">
        <v>96853</v>
      </c>
      <c r="G7" s="42">
        <v>261348</v>
      </c>
      <c r="H7" s="42">
        <v>861168</v>
      </c>
      <c r="I7" s="42">
        <v>45363</v>
      </c>
      <c r="J7" s="42">
        <v>570988</v>
      </c>
      <c r="K7" s="42">
        <v>2074230</v>
      </c>
      <c r="L7" s="42">
        <v>352735</v>
      </c>
      <c r="M7" s="42">
        <v>90696</v>
      </c>
      <c r="N7" s="42">
        <v>123648</v>
      </c>
      <c r="O7" s="42">
        <v>62155</v>
      </c>
      <c r="P7" s="42">
        <v>166539</v>
      </c>
      <c r="Q7" s="42">
        <v>56176</v>
      </c>
      <c r="T7" s="38"/>
    </row>
    <row r="8" spans="1:20" ht="22.5" customHeight="1">
      <c r="A8" s="43" t="s">
        <v>192</v>
      </c>
      <c r="B8" s="173"/>
      <c r="C8" s="173"/>
      <c r="D8" s="174"/>
      <c r="E8" s="174"/>
      <c r="F8" s="174"/>
      <c r="G8" s="174"/>
      <c r="H8" s="173"/>
      <c r="I8" s="174"/>
      <c r="J8" s="174"/>
      <c r="K8" s="173"/>
      <c r="L8" s="174"/>
      <c r="M8" s="174"/>
      <c r="N8" s="174"/>
      <c r="O8" s="174"/>
      <c r="P8" s="174"/>
      <c r="Q8" s="174"/>
      <c r="T8" s="38"/>
    </row>
    <row r="9" spans="1:20">
      <c r="A9" s="41" t="s">
        <v>193</v>
      </c>
      <c r="B9" s="42">
        <v>1193488</v>
      </c>
      <c r="C9" s="42">
        <v>1159241</v>
      </c>
      <c r="D9" s="42">
        <v>338973</v>
      </c>
      <c r="E9" s="42">
        <v>45872</v>
      </c>
      <c r="F9" s="42">
        <v>73311</v>
      </c>
      <c r="G9" s="42">
        <v>176096</v>
      </c>
      <c r="H9" s="42">
        <v>662286</v>
      </c>
      <c r="I9" s="42">
        <v>30232</v>
      </c>
      <c r="J9" s="42">
        <v>438412</v>
      </c>
      <c r="K9" s="42">
        <v>1657143</v>
      </c>
      <c r="L9" s="42">
        <v>281813</v>
      </c>
      <c r="M9" s="42">
        <v>72777</v>
      </c>
      <c r="N9" s="42">
        <v>71237</v>
      </c>
      <c r="O9" s="42">
        <v>36130</v>
      </c>
      <c r="P9" s="42">
        <v>122430</v>
      </c>
      <c r="Q9" s="42">
        <v>35473</v>
      </c>
      <c r="T9" s="38"/>
    </row>
    <row r="10" spans="1:20">
      <c r="A10" s="41" t="s">
        <v>194</v>
      </c>
      <c r="B10" s="42">
        <v>719180</v>
      </c>
      <c r="C10" s="42">
        <v>743814</v>
      </c>
      <c r="D10" s="42">
        <v>141498</v>
      </c>
      <c r="E10" s="42">
        <v>28856</v>
      </c>
      <c r="F10" s="42">
        <v>35293</v>
      </c>
      <c r="G10" s="42">
        <v>90468</v>
      </c>
      <c r="H10" s="42">
        <v>404669</v>
      </c>
      <c r="I10" s="42">
        <v>19503</v>
      </c>
      <c r="J10" s="42">
        <v>258650</v>
      </c>
      <c r="K10" s="42">
        <v>848303</v>
      </c>
      <c r="L10" s="42">
        <v>173032</v>
      </c>
      <c r="M10" s="42">
        <v>51925</v>
      </c>
      <c r="N10" s="42">
        <v>43561</v>
      </c>
      <c r="O10" s="42">
        <v>20763</v>
      </c>
      <c r="P10" s="42">
        <v>71119</v>
      </c>
      <c r="Q10" s="42">
        <v>21760</v>
      </c>
      <c r="T10" s="38"/>
    </row>
    <row r="11" spans="1:20">
      <c r="A11" s="41" t="s">
        <v>195</v>
      </c>
      <c r="B11" s="42">
        <v>684602</v>
      </c>
      <c r="C11" s="42">
        <v>674870</v>
      </c>
      <c r="D11" s="42">
        <v>359516</v>
      </c>
      <c r="E11" s="42">
        <v>38733</v>
      </c>
      <c r="F11" s="42">
        <v>61560</v>
      </c>
      <c r="G11" s="42">
        <v>170880</v>
      </c>
      <c r="H11" s="42">
        <v>456499</v>
      </c>
      <c r="I11" s="42">
        <v>25860</v>
      </c>
      <c r="J11" s="42">
        <v>312338</v>
      </c>
      <c r="K11" s="42">
        <v>1225927</v>
      </c>
      <c r="L11" s="42">
        <v>179703</v>
      </c>
      <c r="M11" s="42">
        <v>38771</v>
      </c>
      <c r="N11" s="42">
        <v>80087</v>
      </c>
      <c r="O11" s="42">
        <v>41392</v>
      </c>
      <c r="P11" s="42">
        <v>95420</v>
      </c>
      <c r="Q11" s="42">
        <v>34416</v>
      </c>
      <c r="T11" s="38"/>
    </row>
    <row r="12" spans="1:20">
      <c r="A12" s="41" t="s">
        <v>196</v>
      </c>
      <c r="B12" s="42">
        <v>637088</v>
      </c>
      <c r="C12" s="42">
        <v>679651</v>
      </c>
      <c r="D12" s="42">
        <v>131806</v>
      </c>
      <c r="E12" s="42">
        <v>28385</v>
      </c>
      <c r="F12" s="42">
        <v>34126</v>
      </c>
      <c r="G12" s="42">
        <v>84800</v>
      </c>
      <c r="H12" s="42">
        <v>366347</v>
      </c>
      <c r="I12" s="42">
        <v>19243</v>
      </c>
      <c r="J12" s="42">
        <v>251221</v>
      </c>
      <c r="K12" s="42">
        <v>807260</v>
      </c>
      <c r="L12" s="42">
        <v>164364</v>
      </c>
      <c r="M12" s="42">
        <v>50920</v>
      </c>
      <c r="N12" s="42">
        <v>42947</v>
      </c>
      <c r="O12" s="42">
        <v>20328</v>
      </c>
      <c r="P12" s="42">
        <v>68990</v>
      </c>
      <c r="Q12" s="42">
        <v>21571</v>
      </c>
      <c r="T12" s="38"/>
    </row>
    <row r="13" spans="1:20">
      <c r="A13" s="41" t="s">
        <v>197</v>
      </c>
      <c r="B13" s="42">
        <v>766694</v>
      </c>
      <c r="C13" s="42">
        <v>739033</v>
      </c>
      <c r="D13" s="42">
        <v>369208</v>
      </c>
      <c r="E13" s="42">
        <v>39204</v>
      </c>
      <c r="F13" s="42">
        <v>62727</v>
      </c>
      <c r="G13" s="42">
        <v>176548</v>
      </c>
      <c r="H13" s="42">
        <v>494821</v>
      </c>
      <c r="I13" s="42">
        <v>26120</v>
      </c>
      <c r="J13" s="42">
        <v>319767</v>
      </c>
      <c r="K13" s="42">
        <v>1266970</v>
      </c>
      <c r="L13" s="42">
        <v>188371</v>
      </c>
      <c r="M13" s="42">
        <v>39776</v>
      </c>
      <c r="N13" s="42">
        <v>80701</v>
      </c>
      <c r="O13" s="42">
        <v>41827</v>
      </c>
      <c r="P13" s="42">
        <v>97549</v>
      </c>
      <c r="Q13" s="42">
        <v>34605</v>
      </c>
      <c r="T13" s="38"/>
    </row>
    <row r="14" spans="1:20">
      <c r="A14" s="41" t="s">
        <v>198</v>
      </c>
      <c r="B14" s="42">
        <v>529708</v>
      </c>
      <c r="C14" s="42">
        <v>550380</v>
      </c>
      <c r="D14" s="42">
        <v>120204</v>
      </c>
      <c r="E14" s="42">
        <v>24732</v>
      </c>
      <c r="F14" s="42">
        <v>26244</v>
      </c>
      <c r="G14" s="42">
        <v>75316</v>
      </c>
      <c r="H14" s="42">
        <v>300040</v>
      </c>
      <c r="I14" s="42">
        <v>16509</v>
      </c>
      <c r="J14" s="42">
        <v>216322</v>
      </c>
      <c r="K14" s="42">
        <v>700251</v>
      </c>
      <c r="L14" s="42">
        <v>137633</v>
      </c>
      <c r="M14" s="42">
        <v>43626</v>
      </c>
      <c r="N14" s="42">
        <v>36453</v>
      </c>
      <c r="O14" s="42">
        <v>16217</v>
      </c>
      <c r="P14" s="42">
        <v>60124</v>
      </c>
      <c r="Q14" s="42">
        <v>16682</v>
      </c>
      <c r="T14" s="38"/>
    </row>
    <row r="15" spans="1:20">
      <c r="A15" s="41" t="s">
        <v>199</v>
      </c>
      <c r="B15" s="42">
        <v>874074</v>
      </c>
      <c r="C15" s="42">
        <v>868304</v>
      </c>
      <c r="D15" s="42">
        <v>380810</v>
      </c>
      <c r="E15" s="42">
        <v>42857</v>
      </c>
      <c r="F15" s="42">
        <v>70609</v>
      </c>
      <c r="G15" s="42">
        <v>186032</v>
      </c>
      <c r="H15" s="42">
        <v>561128</v>
      </c>
      <c r="I15" s="42">
        <v>28854</v>
      </c>
      <c r="J15" s="42">
        <v>354666</v>
      </c>
      <c r="K15" s="42">
        <v>1373979</v>
      </c>
      <c r="L15" s="42">
        <v>215102</v>
      </c>
      <c r="M15" s="42">
        <v>47070</v>
      </c>
      <c r="N15" s="42">
        <v>87195</v>
      </c>
      <c r="O15" s="42">
        <v>45938</v>
      </c>
      <c r="P15" s="42">
        <v>106415</v>
      </c>
      <c r="Q15" s="42">
        <v>39494</v>
      </c>
      <c r="T15" s="38"/>
    </row>
    <row r="16" spans="1:20">
      <c r="A16" s="41" t="s">
        <v>200</v>
      </c>
      <c r="B16" s="42">
        <v>387756</v>
      </c>
      <c r="C16" s="42">
        <v>340328</v>
      </c>
      <c r="D16" s="42">
        <v>75630</v>
      </c>
      <c r="E16" s="42">
        <v>8189</v>
      </c>
      <c r="F16" s="42">
        <v>14409</v>
      </c>
      <c r="G16" s="42">
        <v>47633</v>
      </c>
      <c r="H16" s="42">
        <v>195632</v>
      </c>
      <c r="I16" s="42">
        <v>5205</v>
      </c>
      <c r="J16" s="42">
        <v>119365</v>
      </c>
      <c r="K16" s="42">
        <v>466001</v>
      </c>
      <c r="L16" s="42">
        <v>84332</v>
      </c>
      <c r="M16" s="42">
        <v>35146</v>
      </c>
      <c r="N16" s="42">
        <v>14467</v>
      </c>
      <c r="O16" s="42">
        <v>5748</v>
      </c>
      <c r="P16" s="42">
        <v>33499</v>
      </c>
      <c r="Q16" s="42">
        <v>5819</v>
      </c>
      <c r="T16" s="38"/>
    </row>
    <row r="17" spans="1:20">
      <c r="A17" s="41" t="s">
        <v>201</v>
      </c>
      <c r="B17" s="42">
        <v>1016026</v>
      </c>
      <c r="C17" s="42">
        <v>1078356</v>
      </c>
      <c r="D17" s="42">
        <v>425384</v>
      </c>
      <c r="E17" s="42">
        <v>59400</v>
      </c>
      <c r="F17" s="42">
        <v>82444</v>
      </c>
      <c r="G17" s="42">
        <v>213715</v>
      </c>
      <c r="H17" s="42">
        <v>665536</v>
      </c>
      <c r="I17" s="42">
        <v>40158</v>
      </c>
      <c r="J17" s="42">
        <v>451623</v>
      </c>
      <c r="K17" s="42">
        <v>1608229</v>
      </c>
      <c r="L17" s="42">
        <v>268403</v>
      </c>
      <c r="M17" s="42">
        <v>55550</v>
      </c>
      <c r="N17" s="42">
        <v>109181</v>
      </c>
      <c r="O17" s="42">
        <v>56407</v>
      </c>
      <c r="P17" s="42">
        <v>133040</v>
      </c>
      <c r="Q17" s="42">
        <v>50357</v>
      </c>
      <c r="T17" s="38"/>
    </row>
    <row r="18" spans="1:20">
      <c r="A18" s="41" t="s">
        <v>202</v>
      </c>
      <c r="B18" s="42">
        <v>356902</v>
      </c>
      <c r="C18" s="42">
        <v>249770</v>
      </c>
      <c r="D18" s="42">
        <v>63452</v>
      </c>
      <c r="E18" s="42">
        <v>6826</v>
      </c>
      <c r="F18" s="42">
        <v>13063</v>
      </c>
      <c r="G18" s="42">
        <v>41473</v>
      </c>
      <c r="H18" s="42">
        <v>178313</v>
      </c>
      <c r="I18" s="42">
        <v>4403</v>
      </c>
      <c r="J18" s="42">
        <v>110471</v>
      </c>
      <c r="K18" s="42">
        <v>439135</v>
      </c>
      <c r="L18" s="42">
        <v>78152</v>
      </c>
      <c r="M18" s="42">
        <v>33888</v>
      </c>
      <c r="N18" s="42">
        <v>12569</v>
      </c>
      <c r="O18" s="42">
        <v>5094</v>
      </c>
      <c r="P18" s="42">
        <v>28290</v>
      </c>
      <c r="Q18" s="42">
        <v>5021</v>
      </c>
      <c r="T18" s="38"/>
    </row>
    <row r="19" spans="1:20">
      <c r="A19" s="41" t="s">
        <v>203</v>
      </c>
      <c r="B19" s="42">
        <v>1046880</v>
      </c>
      <c r="C19" s="42">
        <v>1168914</v>
      </c>
      <c r="D19" s="42">
        <v>437562</v>
      </c>
      <c r="E19" s="42">
        <v>60763</v>
      </c>
      <c r="F19" s="42">
        <v>83790</v>
      </c>
      <c r="G19" s="42">
        <v>219875</v>
      </c>
      <c r="H19" s="42">
        <v>682855</v>
      </c>
      <c r="I19" s="42">
        <v>40960</v>
      </c>
      <c r="J19" s="42">
        <v>460517</v>
      </c>
      <c r="K19" s="42">
        <v>1635095</v>
      </c>
      <c r="L19" s="42">
        <v>274583</v>
      </c>
      <c r="M19" s="42">
        <v>56808</v>
      </c>
      <c r="N19" s="42">
        <v>111079</v>
      </c>
      <c r="O19" s="42">
        <v>57061</v>
      </c>
      <c r="P19" s="42">
        <v>138249</v>
      </c>
      <c r="Q19" s="42">
        <v>51155</v>
      </c>
      <c r="T19" s="38"/>
    </row>
    <row r="20" spans="1:20">
      <c r="A20" s="41" t="s">
        <v>204</v>
      </c>
      <c r="B20" s="42">
        <v>304523</v>
      </c>
      <c r="C20" s="42">
        <v>218052</v>
      </c>
      <c r="D20" s="42">
        <v>53182</v>
      </c>
      <c r="E20" s="42">
        <v>5762</v>
      </c>
      <c r="F20" s="42">
        <v>8383</v>
      </c>
      <c r="G20" s="42">
        <v>27146</v>
      </c>
      <c r="H20" s="42">
        <v>139860</v>
      </c>
      <c r="I20" s="42">
        <v>3478</v>
      </c>
      <c r="J20" s="42">
        <v>90947</v>
      </c>
      <c r="K20" s="42">
        <v>360310</v>
      </c>
      <c r="L20" s="42">
        <v>65056</v>
      </c>
      <c r="M20" s="42">
        <v>32166</v>
      </c>
      <c r="N20" s="42">
        <v>9481</v>
      </c>
      <c r="O20" s="42">
        <v>3905</v>
      </c>
      <c r="P20" s="42">
        <v>23067</v>
      </c>
      <c r="Q20" s="42">
        <v>3776</v>
      </c>
      <c r="T20" s="38"/>
    </row>
    <row r="21" spans="1:20">
      <c r="A21" s="41" t="s">
        <v>205</v>
      </c>
      <c r="B21" s="42">
        <v>1099259</v>
      </c>
      <c r="C21" s="42">
        <v>1200632</v>
      </c>
      <c r="D21" s="42">
        <v>447832</v>
      </c>
      <c r="E21" s="42">
        <v>61827</v>
      </c>
      <c r="F21" s="42">
        <v>88470</v>
      </c>
      <c r="G21" s="42">
        <v>234202</v>
      </c>
      <c r="H21" s="42">
        <v>721308</v>
      </c>
      <c r="I21" s="42">
        <v>41885</v>
      </c>
      <c r="J21" s="42">
        <v>480041</v>
      </c>
      <c r="K21" s="42">
        <v>1713920</v>
      </c>
      <c r="L21" s="42">
        <v>287679</v>
      </c>
      <c r="M21" s="42">
        <v>58530</v>
      </c>
      <c r="N21" s="42">
        <v>114167</v>
      </c>
      <c r="O21" s="42">
        <v>58250</v>
      </c>
      <c r="P21" s="42">
        <v>143472</v>
      </c>
      <c r="Q21" s="42">
        <v>52400</v>
      </c>
      <c r="T21" s="38"/>
    </row>
    <row r="22" spans="1:20">
      <c r="A22" s="41" t="s">
        <v>206</v>
      </c>
      <c r="B22" s="42">
        <v>227373</v>
      </c>
      <c r="C22" s="42">
        <v>148808</v>
      </c>
      <c r="D22" s="42">
        <v>43830</v>
      </c>
      <c r="E22" s="42">
        <v>4666</v>
      </c>
      <c r="F22" s="42">
        <v>6568</v>
      </c>
      <c r="G22" s="42">
        <v>21106</v>
      </c>
      <c r="H22" s="42">
        <v>106712</v>
      </c>
      <c r="I22" s="42">
        <v>2635</v>
      </c>
      <c r="J22" s="42">
        <v>74052</v>
      </c>
      <c r="K22" s="42">
        <v>265667</v>
      </c>
      <c r="L22" s="42">
        <v>56793</v>
      </c>
      <c r="M22" s="42">
        <v>30854</v>
      </c>
      <c r="N22" s="42">
        <v>7088</v>
      </c>
      <c r="O22" s="42">
        <v>2582</v>
      </c>
      <c r="P22" s="42">
        <v>18951</v>
      </c>
      <c r="Q22" s="42">
        <v>2845</v>
      </c>
      <c r="T22" s="38"/>
    </row>
    <row r="23" spans="1:20">
      <c r="A23" s="41" t="s">
        <v>207</v>
      </c>
      <c r="B23" s="42">
        <v>1176409</v>
      </c>
      <c r="C23" s="42">
        <v>1269876</v>
      </c>
      <c r="D23" s="42">
        <v>457184</v>
      </c>
      <c r="E23" s="42">
        <v>62923</v>
      </c>
      <c r="F23" s="42">
        <v>90285</v>
      </c>
      <c r="G23" s="42">
        <v>240242</v>
      </c>
      <c r="H23" s="42">
        <v>754456</v>
      </c>
      <c r="I23" s="42">
        <v>42728</v>
      </c>
      <c r="J23" s="42">
        <v>496936</v>
      </c>
      <c r="K23" s="42">
        <v>1808563</v>
      </c>
      <c r="L23" s="42">
        <v>295942</v>
      </c>
      <c r="M23" s="42">
        <v>59842</v>
      </c>
      <c r="N23" s="42">
        <v>116560</v>
      </c>
      <c r="O23" s="42">
        <v>59573</v>
      </c>
      <c r="P23" s="42">
        <v>147588</v>
      </c>
      <c r="Q23" s="42">
        <v>53331</v>
      </c>
      <c r="T23" s="38"/>
    </row>
    <row r="24" spans="1:20">
      <c r="A24" s="41" t="s">
        <v>208</v>
      </c>
      <c r="B24" s="42">
        <v>213068</v>
      </c>
      <c r="C24" s="42">
        <v>126074</v>
      </c>
      <c r="D24" s="42">
        <v>30877</v>
      </c>
      <c r="E24" s="42">
        <v>3317</v>
      </c>
      <c r="F24" s="42">
        <v>4908</v>
      </c>
      <c r="G24" s="42">
        <v>14717</v>
      </c>
      <c r="H24" s="42">
        <v>92453</v>
      </c>
      <c r="I24" s="42">
        <v>2064</v>
      </c>
      <c r="J24" s="42">
        <v>61819</v>
      </c>
      <c r="K24" s="42">
        <v>234538</v>
      </c>
      <c r="L24" s="42">
        <v>51456</v>
      </c>
      <c r="M24" s="42">
        <v>30020</v>
      </c>
      <c r="N24" s="42">
        <v>5492</v>
      </c>
      <c r="O24" s="42">
        <v>2128</v>
      </c>
      <c r="P24" s="42">
        <v>8627</v>
      </c>
      <c r="Q24" s="42">
        <v>2290</v>
      </c>
      <c r="T24" s="38"/>
    </row>
    <row r="25" spans="1:20">
      <c r="A25" s="41" t="s">
        <v>209</v>
      </c>
      <c r="B25" s="42">
        <v>1190714</v>
      </c>
      <c r="C25" s="42">
        <v>1292610</v>
      </c>
      <c r="D25" s="42">
        <v>470137</v>
      </c>
      <c r="E25" s="42">
        <v>64272</v>
      </c>
      <c r="F25" s="42">
        <v>91945</v>
      </c>
      <c r="G25" s="42">
        <v>246631</v>
      </c>
      <c r="H25" s="42">
        <v>768715</v>
      </c>
      <c r="I25" s="42">
        <v>43299</v>
      </c>
      <c r="J25" s="42">
        <v>509169</v>
      </c>
      <c r="K25" s="42">
        <v>1839692</v>
      </c>
      <c r="L25" s="42">
        <v>301279</v>
      </c>
      <c r="M25" s="42">
        <v>60676</v>
      </c>
      <c r="N25" s="42">
        <v>118156</v>
      </c>
      <c r="O25" s="42">
        <v>60027</v>
      </c>
      <c r="P25" s="42">
        <v>157912</v>
      </c>
      <c r="Q25" s="42">
        <v>53886</v>
      </c>
      <c r="T25" s="38"/>
    </row>
    <row r="26" spans="1:20">
      <c r="A26" s="41" t="s">
        <v>210</v>
      </c>
      <c r="B26" s="42">
        <v>37989</v>
      </c>
      <c r="C26" s="42">
        <v>45554</v>
      </c>
      <c r="D26" s="42">
        <v>24919</v>
      </c>
      <c r="E26" s="42">
        <v>4533</v>
      </c>
      <c r="F26" s="42">
        <v>5791</v>
      </c>
      <c r="G26" s="42">
        <v>18752</v>
      </c>
      <c r="H26" s="42">
        <v>52669</v>
      </c>
      <c r="I26" s="42">
        <v>2646</v>
      </c>
      <c r="J26" s="42">
        <v>20813</v>
      </c>
      <c r="K26" s="42">
        <v>111174</v>
      </c>
      <c r="L26" s="42">
        <v>13468</v>
      </c>
      <c r="M26" s="42">
        <v>3619</v>
      </c>
      <c r="N26" s="42">
        <v>7934</v>
      </c>
      <c r="O26" s="42">
        <v>5351</v>
      </c>
      <c r="P26" s="42">
        <v>6056</v>
      </c>
      <c r="Q26" s="42">
        <v>2477</v>
      </c>
      <c r="T26" s="38"/>
    </row>
    <row r="27" spans="1:20">
      <c r="A27" s="41" t="s">
        <v>211</v>
      </c>
      <c r="B27" s="42">
        <v>12837</v>
      </c>
      <c r="C27" s="42">
        <v>11258</v>
      </c>
      <c r="D27" s="42">
        <v>10905</v>
      </c>
      <c r="E27" s="42">
        <v>575</v>
      </c>
      <c r="F27" s="42">
        <v>1515</v>
      </c>
      <c r="G27" s="42">
        <v>5154</v>
      </c>
      <c r="H27" s="42">
        <v>23802</v>
      </c>
      <c r="I27" s="42">
        <v>748</v>
      </c>
      <c r="J27" s="42">
        <v>6623</v>
      </c>
      <c r="K27" s="42">
        <v>55145</v>
      </c>
      <c r="L27" s="42">
        <v>5800</v>
      </c>
      <c r="M27" s="42">
        <v>1593</v>
      </c>
      <c r="N27" s="42">
        <v>5296</v>
      </c>
      <c r="O27" s="42">
        <v>843</v>
      </c>
      <c r="P27" s="42">
        <v>1940</v>
      </c>
      <c r="Q27" s="42">
        <v>908</v>
      </c>
      <c r="T27" s="38"/>
    </row>
    <row r="28" spans="1:20">
      <c r="A28" s="41" t="s">
        <v>212</v>
      </c>
      <c r="B28" s="42">
        <v>11926</v>
      </c>
      <c r="C28" s="42">
        <v>14518</v>
      </c>
      <c r="D28" s="42">
        <v>6600</v>
      </c>
      <c r="E28" s="42">
        <v>595</v>
      </c>
      <c r="F28" s="42">
        <v>3098</v>
      </c>
      <c r="G28" s="42">
        <v>10833</v>
      </c>
      <c r="H28" s="42">
        <v>5634</v>
      </c>
      <c r="I28" s="42">
        <v>1221</v>
      </c>
      <c r="J28" s="42">
        <v>6000</v>
      </c>
      <c r="K28" s="42">
        <v>28144</v>
      </c>
      <c r="L28" s="42">
        <v>2675</v>
      </c>
      <c r="M28" s="42">
        <v>739</v>
      </c>
      <c r="N28" s="42">
        <v>546</v>
      </c>
      <c r="O28" s="42">
        <v>3121</v>
      </c>
      <c r="P28" s="42">
        <v>2114</v>
      </c>
      <c r="Q28" s="42">
        <v>249</v>
      </c>
      <c r="T28" s="38"/>
    </row>
    <row r="29" spans="1:20">
      <c r="A29" s="41" t="s">
        <v>213</v>
      </c>
      <c r="B29" s="42">
        <v>4818</v>
      </c>
      <c r="C29" s="42">
        <v>3356</v>
      </c>
      <c r="D29" s="42">
        <v>3031</v>
      </c>
      <c r="E29" s="42">
        <v>1222</v>
      </c>
      <c r="F29" s="42">
        <v>550</v>
      </c>
      <c r="G29" s="42">
        <v>647</v>
      </c>
      <c r="H29" s="42">
        <v>2961</v>
      </c>
      <c r="I29" s="42">
        <v>46</v>
      </c>
      <c r="J29" s="42">
        <v>3044</v>
      </c>
      <c r="K29" s="42">
        <v>11586</v>
      </c>
      <c r="L29" s="42">
        <v>1494</v>
      </c>
      <c r="M29" s="42">
        <v>485</v>
      </c>
      <c r="N29" s="42">
        <v>318</v>
      </c>
      <c r="O29" s="42">
        <v>164</v>
      </c>
      <c r="P29" s="42">
        <v>445</v>
      </c>
      <c r="Q29" s="42">
        <v>177</v>
      </c>
      <c r="T29" s="38"/>
    </row>
    <row r="30" spans="1:20">
      <c r="A30" s="41" t="s">
        <v>214</v>
      </c>
      <c r="B30" s="42">
        <v>6483</v>
      </c>
      <c r="C30" s="42">
        <v>14121</v>
      </c>
      <c r="D30" s="42">
        <v>2453</v>
      </c>
      <c r="E30" s="42">
        <v>1965</v>
      </c>
      <c r="F30" s="42">
        <v>459</v>
      </c>
      <c r="G30" s="42">
        <v>1484</v>
      </c>
      <c r="H30" s="42">
        <v>19093</v>
      </c>
      <c r="I30" s="42">
        <v>568</v>
      </c>
      <c r="J30" s="42">
        <v>4047</v>
      </c>
      <c r="K30" s="42">
        <v>12239</v>
      </c>
      <c r="L30" s="42">
        <v>3063</v>
      </c>
      <c r="M30" s="42">
        <v>707</v>
      </c>
      <c r="N30" s="42">
        <v>1320</v>
      </c>
      <c r="O30" s="42">
        <v>976</v>
      </c>
      <c r="P30" s="42">
        <v>1257</v>
      </c>
      <c r="Q30" s="42">
        <v>1006</v>
      </c>
      <c r="T30" s="38"/>
    </row>
    <row r="31" spans="1:20">
      <c r="A31" s="41" t="s">
        <v>215</v>
      </c>
      <c r="B31" s="42">
        <v>1925</v>
      </c>
      <c r="C31" s="42">
        <v>2301</v>
      </c>
      <c r="D31" s="42">
        <v>1930</v>
      </c>
      <c r="E31" s="42">
        <v>176</v>
      </c>
      <c r="F31" s="42">
        <v>169</v>
      </c>
      <c r="G31" s="42">
        <v>634</v>
      </c>
      <c r="H31" s="42">
        <v>1179</v>
      </c>
      <c r="I31" s="42">
        <v>63</v>
      </c>
      <c r="J31" s="42">
        <v>1099</v>
      </c>
      <c r="K31" s="42">
        <v>4060</v>
      </c>
      <c r="L31" s="42">
        <v>436</v>
      </c>
      <c r="M31" s="42">
        <v>95</v>
      </c>
      <c r="N31" s="42">
        <v>454</v>
      </c>
      <c r="O31" s="42">
        <v>247</v>
      </c>
      <c r="P31" s="42">
        <v>300</v>
      </c>
      <c r="Q31" s="42">
        <v>137</v>
      </c>
      <c r="T31" s="38"/>
    </row>
    <row r="32" spans="1:20">
      <c r="A32" s="41" t="s">
        <v>216</v>
      </c>
      <c r="B32" s="42">
        <v>37278</v>
      </c>
      <c r="C32" s="42">
        <v>48342</v>
      </c>
      <c r="D32" s="42">
        <v>31352</v>
      </c>
      <c r="E32" s="42">
        <v>2561</v>
      </c>
      <c r="F32" s="42">
        <v>2923</v>
      </c>
      <c r="G32" s="42">
        <v>12846</v>
      </c>
      <c r="H32" s="42">
        <v>28600</v>
      </c>
      <c r="I32" s="42">
        <v>1037</v>
      </c>
      <c r="J32" s="42">
        <v>14015</v>
      </c>
      <c r="K32" s="42">
        <v>37852</v>
      </c>
      <c r="L32" s="42">
        <v>12840</v>
      </c>
      <c r="M32" s="42">
        <v>1790</v>
      </c>
      <c r="N32" s="42">
        <v>5571</v>
      </c>
      <c r="O32" s="42">
        <v>1595</v>
      </c>
      <c r="P32" s="42">
        <v>5014</v>
      </c>
      <c r="Q32" s="42">
        <v>2058</v>
      </c>
      <c r="T32" s="38"/>
    </row>
    <row r="33" spans="1:20">
      <c r="A33" s="41" t="s">
        <v>217</v>
      </c>
      <c r="B33" s="42">
        <v>18883</v>
      </c>
      <c r="C33" s="42">
        <v>26900</v>
      </c>
      <c r="D33" s="42">
        <v>18215</v>
      </c>
      <c r="E33" s="42">
        <v>1087</v>
      </c>
      <c r="F33" s="42">
        <v>1263</v>
      </c>
      <c r="G33" s="42">
        <v>5109</v>
      </c>
      <c r="H33" s="42">
        <v>16634</v>
      </c>
      <c r="I33" s="42">
        <v>363</v>
      </c>
      <c r="J33" s="42">
        <v>5705</v>
      </c>
      <c r="K33" s="42">
        <v>15596</v>
      </c>
      <c r="L33" s="42">
        <v>8247</v>
      </c>
      <c r="M33" s="42">
        <v>793</v>
      </c>
      <c r="N33" s="42">
        <v>2262</v>
      </c>
      <c r="O33" s="42">
        <v>526</v>
      </c>
      <c r="P33" s="42">
        <v>2375</v>
      </c>
      <c r="Q33" s="42">
        <v>637</v>
      </c>
      <c r="T33" s="38"/>
    </row>
    <row r="34" spans="1:20">
      <c r="A34" s="41" t="s">
        <v>218</v>
      </c>
      <c r="B34" s="42">
        <v>5295</v>
      </c>
      <c r="C34" s="42">
        <v>6882</v>
      </c>
      <c r="D34" s="42">
        <v>3706</v>
      </c>
      <c r="E34" s="42">
        <v>570</v>
      </c>
      <c r="F34" s="42">
        <v>478</v>
      </c>
      <c r="G34" s="42">
        <v>1865</v>
      </c>
      <c r="H34" s="42">
        <v>3285</v>
      </c>
      <c r="I34" s="42">
        <v>228</v>
      </c>
      <c r="J34" s="42">
        <v>2789</v>
      </c>
      <c r="K34" s="42">
        <v>6685</v>
      </c>
      <c r="L34" s="42">
        <v>1215</v>
      </c>
      <c r="M34" s="42">
        <v>319</v>
      </c>
      <c r="N34" s="42">
        <v>1262</v>
      </c>
      <c r="O34" s="42">
        <v>445</v>
      </c>
      <c r="P34" s="42">
        <v>771</v>
      </c>
      <c r="Q34" s="42">
        <v>574</v>
      </c>
      <c r="T34" s="38"/>
    </row>
    <row r="35" spans="1:20">
      <c r="A35" s="41" t="s">
        <v>219</v>
      </c>
      <c r="B35" s="42">
        <v>13100</v>
      </c>
      <c r="C35" s="42">
        <v>14560</v>
      </c>
      <c r="D35" s="42">
        <v>9431</v>
      </c>
      <c r="E35" s="42">
        <v>904</v>
      </c>
      <c r="F35" s="42">
        <v>1182</v>
      </c>
      <c r="G35" s="42">
        <v>5872</v>
      </c>
      <c r="H35" s="42">
        <v>8681</v>
      </c>
      <c r="I35" s="42">
        <v>446</v>
      </c>
      <c r="J35" s="42">
        <v>5521</v>
      </c>
      <c r="K35" s="42">
        <v>15571</v>
      </c>
      <c r="L35" s="42">
        <v>3378</v>
      </c>
      <c r="M35" s="42">
        <v>678</v>
      </c>
      <c r="N35" s="42">
        <v>2047</v>
      </c>
      <c r="O35" s="42">
        <v>624</v>
      </c>
      <c r="P35" s="42">
        <v>1868</v>
      </c>
      <c r="Q35" s="42">
        <v>847</v>
      </c>
      <c r="T35" s="38"/>
    </row>
    <row r="36" spans="1:20">
      <c r="A36" s="41" t="s">
        <v>220</v>
      </c>
      <c r="B36" s="42">
        <v>129386</v>
      </c>
      <c r="C36" s="42">
        <v>157491</v>
      </c>
      <c r="D36" s="42">
        <v>89662</v>
      </c>
      <c r="E36" s="42">
        <v>13445</v>
      </c>
      <c r="F36" s="42">
        <v>13734</v>
      </c>
      <c r="G36" s="42">
        <v>51066</v>
      </c>
      <c r="H36" s="42">
        <v>113065</v>
      </c>
      <c r="I36" s="42">
        <v>10597</v>
      </c>
      <c r="J36" s="42">
        <v>89166</v>
      </c>
      <c r="K36" s="42">
        <v>251665</v>
      </c>
      <c r="L36" s="42">
        <v>42444</v>
      </c>
      <c r="M36" s="42">
        <v>11944</v>
      </c>
      <c r="N36" s="42">
        <v>37321</v>
      </c>
      <c r="O36" s="42">
        <v>18007</v>
      </c>
      <c r="P36" s="42">
        <v>30677</v>
      </c>
      <c r="Q36" s="42">
        <v>15365</v>
      </c>
      <c r="T36" s="38"/>
    </row>
    <row r="37" spans="1:20">
      <c r="A37" s="41" t="s">
        <v>221</v>
      </c>
      <c r="B37" s="42">
        <v>39198</v>
      </c>
      <c r="C37" s="42">
        <v>54590</v>
      </c>
      <c r="D37" s="42">
        <v>32430</v>
      </c>
      <c r="E37" s="42">
        <v>3733</v>
      </c>
      <c r="F37" s="42">
        <v>6056</v>
      </c>
      <c r="G37" s="42">
        <v>13889</v>
      </c>
      <c r="H37" s="42">
        <v>26900</v>
      </c>
      <c r="I37" s="42">
        <v>4274</v>
      </c>
      <c r="J37" s="42">
        <v>44797</v>
      </c>
      <c r="K37" s="42">
        <v>109459</v>
      </c>
      <c r="L37" s="42">
        <v>16027</v>
      </c>
      <c r="M37" s="42">
        <v>5321</v>
      </c>
      <c r="N37" s="42">
        <v>11325</v>
      </c>
      <c r="O37" s="42">
        <v>6186</v>
      </c>
      <c r="P37" s="42">
        <v>15020</v>
      </c>
      <c r="Q37" s="42">
        <v>5670</v>
      </c>
      <c r="T37" s="38"/>
    </row>
    <row r="38" spans="1:20">
      <c r="A38" s="41" t="s">
        <v>222</v>
      </c>
      <c r="B38" s="42">
        <v>50557</v>
      </c>
      <c r="C38" s="42">
        <v>52812</v>
      </c>
      <c r="D38" s="42">
        <v>35033</v>
      </c>
      <c r="E38" s="42">
        <v>5736</v>
      </c>
      <c r="F38" s="42">
        <v>4306</v>
      </c>
      <c r="G38" s="42">
        <v>13015</v>
      </c>
      <c r="H38" s="42">
        <v>43891</v>
      </c>
      <c r="I38" s="42">
        <v>3471</v>
      </c>
      <c r="J38" s="42">
        <v>23130</v>
      </c>
      <c r="K38" s="42">
        <v>67337</v>
      </c>
      <c r="L38" s="42">
        <v>15430</v>
      </c>
      <c r="M38" s="42">
        <v>3667</v>
      </c>
      <c r="N38" s="42">
        <v>15096</v>
      </c>
      <c r="O38" s="42">
        <v>7200</v>
      </c>
      <c r="P38" s="42">
        <v>6542</v>
      </c>
      <c r="Q38" s="42">
        <v>5170</v>
      </c>
      <c r="T38" s="38"/>
    </row>
    <row r="39" spans="1:20">
      <c r="A39" s="41" t="s">
        <v>223</v>
      </c>
      <c r="B39" s="42">
        <v>39631</v>
      </c>
      <c r="C39" s="42">
        <v>50089</v>
      </c>
      <c r="D39" s="42">
        <v>22199</v>
      </c>
      <c r="E39" s="42">
        <v>3976</v>
      </c>
      <c r="F39" s="42">
        <v>3372</v>
      </c>
      <c r="G39" s="42">
        <v>24162</v>
      </c>
      <c r="H39" s="42">
        <v>42274</v>
      </c>
      <c r="I39" s="42">
        <v>2852</v>
      </c>
      <c r="J39" s="42">
        <v>21239</v>
      </c>
      <c r="K39" s="42">
        <v>74869</v>
      </c>
      <c r="L39" s="42">
        <v>10987</v>
      </c>
      <c r="M39" s="42">
        <v>2956</v>
      </c>
      <c r="N39" s="42">
        <v>10900</v>
      </c>
      <c r="O39" s="42">
        <v>4621</v>
      </c>
      <c r="P39" s="42">
        <v>9115</v>
      </c>
      <c r="Q39" s="42">
        <v>4525</v>
      </c>
      <c r="T39" s="38"/>
    </row>
    <row r="40" spans="1:20">
      <c r="A40" s="41" t="s">
        <v>224</v>
      </c>
      <c r="B40" s="42">
        <v>1834</v>
      </c>
      <c r="C40" s="42">
        <v>2787</v>
      </c>
      <c r="D40" s="42">
        <v>3022</v>
      </c>
      <c r="E40" s="42">
        <v>152</v>
      </c>
      <c r="F40" s="42">
        <v>159</v>
      </c>
      <c r="G40" s="42">
        <v>1000</v>
      </c>
      <c r="H40" s="42">
        <v>1093</v>
      </c>
      <c r="I40" s="42">
        <v>157</v>
      </c>
      <c r="J40" s="42">
        <v>969</v>
      </c>
      <c r="K40" s="42">
        <v>2367</v>
      </c>
      <c r="L40" s="42">
        <v>378</v>
      </c>
      <c r="M40" s="42">
        <v>61</v>
      </c>
      <c r="N40" s="42">
        <v>253</v>
      </c>
      <c r="O40" s="42">
        <v>65</v>
      </c>
      <c r="P40" s="42">
        <v>380</v>
      </c>
      <c r="Q40" s="42">
        <v>90</v>
      </c>
      <c r="T40" s="38"/>
    </row>
    <row r="41" spans="1:20">
      <c r="A41" s="41" t="s">
        <v>225</v>
      </c>
      <c r="B41" s="42">
        <v>812717</v>
      </c>
      <c r="C41" s="42">
        <v>612830</v>
      </c>
      <c r="D41" s="42">
        <v>203628</v>
      </c>
      <c r="E41" s="42">
        <v>9796</v>
      </c>
      <c r="F41" s="42">
        <v>43187</v>
      </c>
      <c r="G41" s="42">
        <v>104483</v>
      </c>
      <c r="H41" s="42">
        <v>424643</v>
      </c>
      <c r="I41" s="42">
        <v>6388</v>
      </c>
      <c r="J41" s="42">
        <v>215782</v>
      </c>
      <c r="K41" s="42">
        <v>1104803</v>
      </c>
      <c r="L41" s="42">
        <v>152437</v>
      </c>
      <c r="M41" s="42">
        <v>40223</v>
      </c>
      <c r="N41" s="42">
        <v>21174</v>
      </c>
      <c r="O41" s="42">
        <v>11540</v>
      </c>
      <c r="P41" s="42">
        <v>55430</v>
      </c>
      <c r="Q41" s="42">
        <v>10579</v>
      </c>
      <c r="T41" s="38"/>
    </row>
    <row r="42" spans="1:20">
      <c r="A42" s="41" t="s">
        <v>226</v>
      </c>
      <c r="B42" s="42">
        <v>237590</v>
      </c>
      <c r="C42" s="42">
        <v>210763</v>
      </c>
      <c r="D42" s="42">
        <v>55846</v>
      </c>
      <c r="E42" s="42">
        <v>3774</v>
      </c>
      <c r="F42" s="42">
        <v>8687</v>
      </c>
      <c r="G42" s="42">
        <v>27391</v>
      </c>
      <c r="H42" s="42">
        <v>104651</v>
      </c>
      <c r="I42" s="42">
        <v>2196</v>
      </c>
      <c r="J42" s="42">
        <v>57447</v>
      </c>
      <c r="K42" s="42">
        <v>243986</v>
      </c>
      <c r="L42" s="42">
        <v>38769</v>
      </c>
      <c r="M42" s="42">
        <v>6664</v>
      </c>
      <c r="N42" s="42">
        <v>6014</v>
      </c>
      <c r="O42" s="42">
        <v>5320</v>
      </c>
      <c r="P42" s="42">
        <v>11772</v>
      </c>
      <c r="Q42" s="42">
        <v>4648</v>
      </c>
      <c r="T42" s="38"/>
    </row>
    <row r="43" spans="1:20">
      <c r="A43" s="41" t="s">
        <v>227</v>
      </c>
      <c r="B43" s="42">
        <v>96959</v>
      </c>
      <c r="C43" s="42">
        <v>80275</v>
      </c>
      <c r="D43" s="42">
        <v>18935</v>
      </c>
      <c r="E43" s="42">
        <v>1916</v>
      </c>
      <c r="F43" s="42">
        <v>4986</v>
      </c>
      <c r="G43" s="42">
        <v>11364</v>
      </c>
      <c r="H43" s="42">
        <v>38717</v>
      </c>
      <c r="I43" s="42">
        <v>1227</v>
      </c>
      <c r="J43" s="42">
        <v>38385</v>
      </c>
      <c r="K43" s="42">
        <v>124721</v>
      </c>
      <c r="L43" s="42">
        <v>18627</v>
      </c>
      <c r="M43" s="42">
        <v>3484</v>
      </c>
      <c r="N43" s="42">
        <v>3773</v>
      </c>
      <c r="O43" s="42">
        <v>3067</v>
      </c>
      <c r="P43" s="42">
        <v>6209</v>
      </c>
      <c r="Q43" s="42">
        <v>3462</v>
      </c>
      <c r="T43" s="38"/>
    </row>
    <row r="44" spans="1:20">
      <c r="A44" s="41" t="s">
        <v>228</v>
      </c>
      <c r="B44" s="42">
        <v>70306</v>
      </c>
      <c r="C44" s="42">
        <v>91860</v>
      </c>
      <c r="D44" s="42">
        <v>44997</v>
      </c>
      <c r="E44" s="42">
        <v>13276</v>
      </c>
      <c r="F44" s="42">
        <v>7423</v>
      </c>
      <c r="G44" s="42">
        <v>19713</v>
      </c>
      <c r="H44" s="42">
        <v>46271</v>
      </c>
      <c r="I44" s="42">
        <v>10362</v>
      </c>
      <c r="J44" s="42">
        <v>52330</v>
      </c>
      <c r="K44" s="42">
        <v>129864</v>
      </c>
      <c r="L44" s="42">
        <v>26982</v>
      </c>
      <c r="M44" s="42">
        <v>5676</v>
      </c>
      <c r="N44" s="42">
        <v>21945</v>
      </c>
      <c r="O44" s="42">
        <v>9667</v>
      </c>
      <c r="P44" s="42">
        <v>18740</v>
      </c>
      <c r="Q44" s="42">
        <v>10082</v>
      </c>
      <c r="T44" s="38"/>
    </row>
    <row r="45" spans="1:20">
      <c r="A45" s="41" t="s">
        <v>229</v>
      </c>
      <c r="B45" s="42">
        <v>14429</v>
      </c>
      <c r="C45" s="42">
        <v>41508</v>
      </c>
      <c r="D45" s="42">
        <v>2687</v>
      </c>
      <c r="E45" s="42">
        <v>1009</v>
      </c>
      <c r="F45" s="42">
        <v>442</v>
      </c>
      <c r="G45" s="42">
        <v>1191</v>
      </c>
      <c r="H45" s="42">
        <v>8198</v>
      </c>
      <c r="I45" s="42">
        <v>633</v>
      </c>
      <c r="J45" s="42">
        <v>4059</v>
      </c>
      <c r="K45" s="42">
        <v>11011</v>
      </c>
      <c r="L45" s="42">
        <v>3394</v>
      </c>
      <c r="M45" s="42">
        <v>682</v>
      </c>
      <c r="N45" s="42">
        <v>6074</v>
      </c>
      <c r="O45" s="42">
        <v>1152</v>
      </c>
      <c r="P45" s="42">
        <v>1104</v>
      </c>
      <c r="Q45" s="42">
        <v>2068</v>
      </c>
      <c r="T45" s="38"/>
    </row>
    <row r="46" spans="1:20">
      <c r="A46" s="41" t="s">
        <v>230</v>
      </c>
      <c r="B46" s="42">
        <v>11413</v>
      </c>
      <c r="C46" s="42">
        <v>17973</v>
      </c>
      <c r="D46" s="42">
        <v>9397</v>
      </c>
      <c r="E46" s="42">
        <v>1043</v>
      </c>
      <c r="F46" s="42">
        <v>1297</v>
      </c>
      <c r="G46" s="42">
        <v>4325</v>
      </c>
      <c r="H46" s="42">
        <v>11549</v>
      </c>
      <c r="I46" s="42">
        <v>381</v>
      </c>
      <c r="J46" s="42">
        <v>10202</v>
      </c>
      <c r="K46" s="42">
        <v>26926</v>
      </c>
      <c r="L46" s="42">
        <v>4372</v>
      </c>
      <c r="M46" s="42">
        <v>637</v>
      </c>
      <c r="N46" s="42">
        <v>1223</v>
      </c>
      <c r="O46" s="42">
        <v>360</v>
      </c>
      <c r="P46" s="42">
        <v>3011</v>
      </c>
      <c r="Q46" s="42">
        <v>447</v>
      </c>
      <c r="T46" s="38"/>
    </row>
    <row r="47" spans="1:20" ht="22.5" customHeight="1">
      <c r="A47" s="172" t="s">
        <v>231</v>
      </c>
      <c r="B47" s="173"/>
      <c r="C47" s="173"/>
      <c r="D47" s="174"/>
      <c r="E47" s="174"/>
      <c r="F47" s="174"/>
      <c r="G47" s="174"/>
      <c r="H47" s="173"/>
      <c r="I47" s="174"/>
      <c r="J47" s="174"/>
      <c r="K47" s="173"/>
      <c r="L47" s="174"/>
      <c r="M47" s="174"/>
      <c r="N47" s="174"/>
      <c r="O47" s="174"/>
      <c r="P47" s="174"/>
      <c r="Q47" s="174"/>
      <c r="T47" s="38"/>
    </row>
    <row r="48" spans="1:20">
      <c r="A48" s="41" t="s">
        <v>135</v>
      </c>
      <c r="B48" s="42">
        <v>1544665</v>
      </c>
      <c r="C48" s="42">
        <v>1577194</v>
      </c>
      <c r="D48" s="42">
        <v>572801</v>
      </c>
      <c r="E48" s="42">
        <v>88158</v>
      </c>
      <c r="F48" s="42">
        <v>106693</v>
      </c>
      <c r="G48" s="42">
        <v>275995</v>
      </c>
      <c r="H48" s="42">
        <v>929556</v>
      </c>
      <c r="I48" s="42">
        <v>65004</v>
      </c>
      <c r="J48" s="42">
        <v>663817</v>
      </c>
      <c r="K48" s="42">
        <v>2270248</v>
      </c>
      <c r="L48" s="42">
        <v>394088</v>
      </c>
      <c r="M48" s="42">
        <v>104878</v>
      </c>
      <c r="N48" s="42">
        <v>164230</v>
      </c>
      <c r="O48" s="42">
        <v>83051</v>
      </c>
      <c r="P48" s="42">
        <v>191327</v>
      </c>
      <c r="Q48" s="42">
        <v>76188</v>
      </c>
      <c r="T48" s="38"/>
    </row>
    <row r="49" spans="1:20" ht="22.5" customHeight="1">
      <c r="A49" s="43" t="s">
        <v>192</v>
      </c>
      <c r="B49" s="173"/>
      <c r="C49" s="173"/>
      <c r="D49" s="174"/>
      <c r="E49" s="174"/>
      <c r="F49" s="174"/>
      <c r="G49" s="174"/>
      <c r="H49" s="173"/>
      <c r="I49" s="174"/>
      <c r="J49" s="174"/>
      <c r="K49" s="173"/>
      <c r="L49" s="174"/>
      <c r="M49" s="174"/>
      <c r="N49" s="174"/>
      <c r="O49" s="174"/>
      <c r="P49" s="174"/>
      <c r="Q49" s="174"/>
      <c r="T49" s="38"/>
    </row>
    <row r="50" spans="1:20">
      <c r="A50" s="41" t="s">
        <v>193</v>
      </c>
      <c r="B50" s="42">
        <v>1270732</v>
      </c>
      <c r="C50" s="42">
        <v>1245641</v>
      </c>
      <c r="D50" s="42">
        <v>368422</v>
      </c>
      <c r="E50" s="42">
        <v>52792</v>
      </c>
      <c r="F50" s="42">
        <v>78405</v>
      </c>
      <c r="G50" s="42">
        <v>182928</v>
      </c>
      <c r="H50" s="42">
        <v>694632</v>
      </c>
      <c r="I50" s="42">
        <v>34831</v>
      </c>
      <c r="J50" s="42">
        <v>478323</v>
      </c>
      <c r="K50" s="42">
        <v>1742649</v>
      </c>
      <c r="L50" s="42">
        <v>303897</v>
      </c>
      <c r="M50" s="42">
        <v>75942</v>
      </c>
      <c r="N50" s="42">
        <v>82359</v>
      </c>
      <c r="O50" s="42">
        <v>42000</v>
      </c>
      <c r="P50" s="42">
        <v>133042</v>
      </c>
      <c r="Q50" s="42">
        <v>44833</v>
      </c>
      <c r="T50" s="38"/>
    </row>
    <row r="51" spans="1:20">
      <c r="A51" s="41" t="s">
        <v>194</v>
      </c>
      <c r="B51" s="42">
        <v>781429</v>
      </c>
      <c r="C51" s="42">
        <v>817637</v>
      </c>
      <c r="D51" s="42">
        <v>166387</v>
      </c>
      <c r="E51" s="42">
        <v>32723</v>
      </c>
      <c r="F51" s="42">
        <v>39246</v>
      </c>
      <c r="G51" s="42">
        <v>96645</v>
      </c>
      <c r="H51" s="42">
        <v>432582</v>
      </c>
      <c r="I51" s="42">
        <v>22031</v>
      </c>
      <c r="J51" s="42">
        <v>285857</v>
      </c>
      <c r="K51" s="42">
        <v>911501</v>
      </c>
      <c r="L51" s="42">
        <v>190357</v>
      </c>
      <c r="M51" s="42">
        <v>55270</v>
      </c>
      <c r="N51" s="42">
        <v>50182</v>
      </c>
      <c r="O51" s="42">
        <v>24825</v>
      </c>
      <c r="P51" s="42">
        <v>78795</v>
      </c>
      <c r="Q51" s="42">
        <v>27712</v>
      </c>
      <c r="T51" s="38"/>
    </row>
    <row r="52" spans="1:20">
      <c r="A52" s="41" t="s">
        <v>195</v>
      </c>
      <c r="B52" s="42">
        <v>763236</v>
      </c>
      <c r="C52" s="42">
        <v>759557</v>
      </c>
      <c r="D52" s="42">
        <v>406414</v>
      </c>
      <c r="E52" s="42">
        <v>55435</v>
      </c>
      <c r="F52" s="42">
        <v>67447</v>
      </c>
      <c r="G52" s="42">
        <v>179350</v>
      </c>
      <c r="H52" s="42">
        <v>496974</v>
      </c>
      <c r="I52" s="42">
        <v>42973</v>
      </c>
      <c r="J52" s="42">
        <v>377960</v>
      </c>
      <c r="K52" s="42">
        <v>1358747</v>
      </c>
      <c r="L52" s="42">
        <v>203731</v>
      </c>
      <c r="M52" s="42">
        <v>49608</v>
      </c>
      <c r="N52" s="42">
        <v>114048</v>
      </c>
      <c r="O52" s="42">
        <v>58226</v>
      </c>
      <c r="P52" s="42">
        <v>112532</v>
      </c>
      <c r="Q52" s="42">
        <v>48476</v>
      </c>
      <c r="T52" s="38"/>
    </row>
    <row r="53" spans="1:20">
      <c r="A53" s="41" t="s">
        <v>196</v>
      </c>
      <c r="B53" s="42">
        <v>689337</v>
      </c>
      <c r="C53" s="42">
        <v>741452</v>
      </c>
      <c r="D53" s="42">
        <v>156861</v>
      </c>
      <c r="E53" s="42">
        <v>32092</v>
      </c>
      <c r="F53" s="42">
        <v>37897</v>
      </c>
      <c r="G53" s="42">
        <v>90655</v>
      </c>
      <c r="H53" s="42">
        <v>389497</v>
      </c>
      <c r="I53" s="42">
        <v>21708</v>
      </c>
      <c r="J53" s="42">
        <v>277352</v>
      </c>
      <c r="K53" s="42">
        <v>866856</v>
      </c>
      <c r="L53" s="42">
        <v>180284</v>
      </c>
      <c r="M53" s="42">
        <v>54107</v>
      </c>
      <c r="N53" s="42">
        <v>49345</v>
      </c>
      <c r="O53" s="42">
        <v>24181</v>
      </c>
      <c r="P53" s="42">
        <v>76323</v>
      </c>
      <c r="Q53" s="42">
        <v>27337</v>
      </c>
      <c r="T53" s="38"/>
    </row>
    <row r="54" spans="1:20">
      <c r="A54" s="41" t="s">
        <v>197</v>
      </c>
      <c r="B54" s="42">
        <v>855328</v>
      </c>
      <c r="C54" s="42">
        <v>835742</v>
      </c>
      <c r="D54" s="42">
        <v>415940</v>
      </c>
      <c r="E54" s="42">
        <v>56066</v>
      </c>
      <c r="F54" s="42">
        <v>68796</v>
      </c>
      <c r="G54" s="42">
        <v>185340</v>
      </c>
      <c r="H54" s="42">
        <v>540059</v>
      </c>
      <c r="I54" s="42">
        <v>43296</v>
      </c>
      <c r="J54" s="42">
        <v>386465</v>
      </c>
      <c r="K54" s="42">
        <v>1403392</v>
      </c>
      <c r="L54" s="42">
        <v>213804</v>
      </c>
      <c r="M54" s="42">
        <v>50771</v>
      </c>
      <c r="N54" s="42">
        <v>114885</v>
      </c>
      <c r="O54" s="42">
        <v>58870</v>
      </c>
      <c r="P54" s="42">
        <v>115004</v>
      </c>
      <c r="Q54" s="42">
        <v>48851</v>
      </c>
      <c r="T54" s="38"/>
    </row>
    <row r="55" spans="1:20">
      <c r="A55" s="41" t="s">
        <v>198</v>
      </c>
      <c r="B55" s="42">
        <v>555945</v>
      </c>
      <c r="C55" s="42">
        <v>583763</v>
      </c>
      <c r="D55" s="42">
        <v>137579</v>
      </c>
      <c r="E55" s="42">
        <v>27444</v>
      </c>
      <c r="F55" s="42">
        <v>27828</v>
      </c>
      <c r="G55" s="42">
        <v>78394</v>
      </c>
      <c r="H55" s="42">
        <v>310604</v>
      </c>
      <c r="I55" s="42">
        <v>18323</v>
      </c>
      <c r="J55" s="42">
        <v>230983</v>
      </c>
      <c r="K55" s="42">
        <v>730570</v>
      </c>
      <c r="L55" s="42">
        <v>145418</v>
      </c>
      <c r="M55" s="42">
        <v>44627</v>
      </c>
      <c r="N55" s="42">
        <v>41191</v>
      </c>
      <c r="O55" s="42">
        <v>18383</v>
      </c>
      <c r="P55" s="42">
        <v>64175</v>
      </c>
      <c r="Q55" s="42">
        <v>20413</v>
      </c>
      <c r="T55" s="38"/>
    </row>
    <row r="56" spans="1:20">
      <c r="A56" s="41" t="s">
        <v>199</v>
      </c>
      <c r="B56" s="42">
        <v>988720</v>
      </c>
      <c r="C56" s="42">
        <v>993431</v>
      </c>
      <c r="D56" s="42">
        <v>435222</v>
      </c>
      <c r="E56" s="42">
        <v>60714</v>
      </c>
      <c r="F56" s="42">
        <v>78865</v>
      </c>
      <c r="G56" s="42">
        <v>197601</v>
      </c>
      <c r="H56" s="42">
        <v>618952</v>
      </c>
      <c r="I56" s="42">
        <v>46681</v>
      </c>
      <c r="J56" s="42">
        <v>432834</v>
      </c>
      <c r="K56" s="42">
        <v>1539678</v>
      </c>
      <c r="L56" s="42">
        <v>248670</v>
      </c>
      <c r="M56" s="42">
        <v>60251</v>
      </c>
      <c r="N56" s="42">
        <v>123039</v>
      </c>
      <c r="O56" s="42">
        <v>64668</v>
      </c>
      <c r="P56" s="42">
        <v>127152</v>
      </c>
      <c r="Q56" s="42">
        <v>55775</v>
      </c>
      <c r="T56" s="38"/>
    </row>
    <row r="57" spans="1:20">
      <c r="A57" s="41" t="s">
        <v>200</v>
      </c>
      <c r="B57" s="42">
        <v>397817</v>
      </c>
      <c r="C57" s="42">
        <v>351493</v>
      </c>
      <c r="D57" s="42">
        <v>86257</v>
      </c>
      <c r="E57" s="42">
        <v>8838</v>
      </c>
      <c r="F57" s="42">
        <v>15199</v>
      </c>
      <c r="G57" s="42">
        <v>49022</v>
      </c>
      <c r="H57" s="42">
        <v>199594</v>
      </c>
      <c r="I57" s="42">
        <v>5504</v>
      </c>
      <c r="J57" s="42">
        <v>122611</v>
      </c>
      <c r="K57" s="42">
        <v>477301</v>
      </c>
      <c r="L57" s="42">
        <v>87099</v>
      </c>
      <c r="M57" s="42">
        <v>35523</v>
      </c>
      <c r="N57" s="42">
        <v>15900</v>
      </c>
      <c r="O57" s="42">
        <v>6295</v>
      </c>
      <c r="P57" s="42">
        <v>34217</v>
      </c>
      <c r="Q57" s="42">
        <v>6299</v>
      </c>
      <c r="T57" s="38"/>
    </row>
    <row r="58" spans="1:20">
      <c r="A58" s="41" t="s">
        <v>201</v>
      </c>
      <c r="B58" s="42">
        <v>1146848</v>
      </c>
      <c r="C58" s="42">
        <v>1225701</v>
      </c>
      <c r="D58" s="42">
        <v>486544</v>
      </c>
      <c r="E58" s="42">
        <v>79320</v>
      </c>
      <c r="F58" s="42">
        <v>91494</v>
      </c>
      <c r="G58" s="42">
        <v>226973</v>
      </c>
      <c r="H58" s="42">
        <v>729962</v>
      </c>
      <c r="I58" s="42">
        <v>59500</v>
      </c>
      <c r="J58" s="42">
        <v>541206</v>
      </c>
      <c r="K58" s="42">
        <v>1792947</v>
      </c>
      <c r="L58" s="42">
        <v>306989</v>
      </c>
      <c r="M58" s="42">
        <v>69355</v>
      </c>
      <c r="N58" s="42">
        <v>148330</v>
      </c>
      <c r="O58" s="42">
        <v>76756</v>
      </c>
      <c r="P58" s="42">
        <v>157110</v>
      </c>
      <c r="Q58" s="42">
        <v>69889</v>
      </c>
      <c r="T58" s="38"/>
    </row>
    <row r="59" spans="1:20">
      <c r="A59" s="41" t="s">
        <v>202</v>
      </c>
      <c r="B59" s="42">
        <v>366717</v>
      </c>
      <c r="C59" s="42">
        <v>259917</v>
      </c>
      <c r="D59" s="42">
        <v>72911</v>
      </c>
      <c r="E59" s="42">
        <v>7372</v>
      </c>
      <c r="F59" s="42">
        <v>13879</v>
      </c>
      <c r="G59" s="42">
        <v>42884</v>
      </c>
      <c r="H59" s="42">
        <v>182283</v>
      </c>
      <c r="I59" s="42">
        <v>4689</v>
      </c>
      <c r="J59" s="42">
        <v>113535</v>
      </c>
      <c r="K59" s="42">
        <v>450077</v>
      </c>
      <c r="L59" s="42">
        <v>80855</v>
      </c>
      <c r="M59" s="42">
        <v>34248</v>
      </c>
      <c r="N59" s="42">
        <v>13889</v>
      </c>
      <c r="O59" s="42">
        <v>5626</v>
      </c>
      <c r="P59" s="42">
        <v>28967</v>
      </c>
      <c r="Q59" s="42">
        <v>5479</v>
      </c>
      <c r="T59" s="38"/>
    </row>
    <row r="60" spans="1:20">
      <c r="A60" s="41" t="s">
        <v>203</v>
      </c>
      <c r="B60" s="42">
        <v>1177948</v>
      </c>
      <c r="C60" s="42">
        <v>1317277</v>
      </c>
      <c r="D60" s="42">
        <v>499890</v>
      </c>
      <c r="E60" s="42">
        <v>80786</v>
      </c>
      <c r="F60" s="42">
        <v>92814</v>
      </c>
      <c r="G60" s="42">
        <v>233111</v>
      </c>
      <c r="H60" s="42">
        <v>747273</v>
      </c>
      <c r="I60" s="42">
        <v>60315</v>
      </c>
      <c r="J60" s="42">
        <v>550282</v>
      </c>
      <c r="K60" s="42">
        <v>1820171</v>
      </c>
      <c r="L60" s="42">
        <v>313233</v>
      </c>
      <c r="M60" s="42">
        <v>70630</v>
      </c>
      <c r="N60" s="42">
        <v>150341</v>
      </c>
      <c r="O60" s="42">
        <v>77425</v>
      </c>
      <c r="P60" s="42">
        <v>162360</v>
      </c>
      <c r="Q60" s="42">
        <v>70709</v>
      </c>
      <c r="T60" s="38"/>
    </row>
    <row r="61" spans="1:20">
      <c r="A61" s="41" t="s">
        <v>204</v>
      </c>
      <c r="B61" s="42">
        <v>312692</v>
      </c>
      <c r="C61" s="42">
        <v>226631</v>
      </c>
      <c r="D61" s="42">
        <v>60824</v>
      </c>
      <c r="E61" s="42">
        <v>6162</v>
      </c>
      <c r="F61" s="42">
        <v>9145</v>
      </c>
      <c r="G61" s="42">
        <v>27972</v>
      </c>
      <c r="H61" s="42">
        <v>142593</v>
      </c>
      <c r="I61" s="42">
        <v>3667</v>
      </c>
      <c r="J61" s="42">
        <v>93303</v>
      </c>
      <c r="K61" s="42">
        <v>368303</v>
      </c>
      <c r="L61" s="42">
        <v>67371</v>
      </c>
      <c r="M61" s="42">
        <v>32450</v>
      </c>
      <c r="N61" s="42">
        <v>10456</v>
      </c>
      <c r="O61" s="42">
        <v>4271</v>
      </c>
      <c r="P61" s="42">
        <v>23572</v>
      </c>
      <c r="Q61" s="42">
        <v>4069</v>
      </c>
      <c r="T61" s="38"/>
    </row>
    <row r="62" spans="1:20">
      <c r="A62" s="41" t="s">
        <v>205</v>
      </c>
      <c r="B62" s="42">
        <v>1231973</v>
      </c>
      <c r="C62" s="42">
        <v>1350563</v>
      </c>
      <c r="D62" s="42">
        <v>511977</v>
      </c>
      <c r="E62" s="42">
        <v>81996</v>
      </c>
      <c r="F62" s="42">
        <v>97548</v>
      </c>
      <c r="G62" s="42">
        <v>248023</v>
      </c>
      <c r="H62" s="42">
        <v>786963</v>
      </c>
      <c r="I62" s="42">
        <v>61337</v>
      </c>
      <c r="J62" s="42">
        <v>570514</v>
      </c>
      <c r="K62" s="42">
        <v>1901945</v>
      </c>
      <c r="L62" s="42">
        <v>326717</v>
      </c>
      <c r="M62" s="42">
        <v>72428</v>
      </c>
      <c r="N62" s="42">
        <v>153774</v>
      </c>
      <c r="O62" s="42">
        <v>78780</v>
      </c>
      <c r="P62" s="42">
        <v>167755</v>
      </c>
      <c r="Q62" s="42">
        <v>72119</v>
      </c>
      <c r="T62" s="38"/>
    </row>
    <row r="63" spans="1:20">
      <c r="A63" s="41" t="s">
        <v>206</v>
      </c>
      <c r="B63" s="42">
        <v>233642</v>
      </c>
      <c r="C63" s="42">
        <v>154604</v>
      </c>
      <c r="D63" s="42">
        <v>50572</v>
      </c>
      <c r="E63" s="42">
        <v>4935</v>
      </c>
      <c r="F63" s="42">
        <v>6378</v>
      </c>
      <c r="G63" s="42">
        <v>21751</v>
      </c>
      <c r="H63" s="42">
        <v>108664</v>
      </c>
      <c r="I63" s="42">
        <v>2790</v>
      </c>
      <c r="J63" s="42">
        <v>75781</v>
      </c>
      <c r="K63" s="42">
        <v>271632</v>
      </c>
      <c r="L63" s="42">
        <v>58744</v>
      </c>
      <c r="M63" s="42">
        <v>31099</v>
      </c>
      <c r="N63" s="42">
        <v>7808</v>
      </c>
      <c r="O63" s="42">
        <v>2789</v>
      </c>
      <c r="P63" s="42">
        <v>19286</v>
      </c>
      <c r="Q63" s="42">
        <v>3075</v>
      </c>
      <c r="T63" s="38"/>
    </row>
    <row r="64" spans="1:20">
      <c r="A64" s="41" t="s">
        <v>207</v>
      </c>
      <c r="B64" s="42">
        <v>1311023</v>
      </c>
      <c r="C64" s="42">
        <v>1422590</v>
      </c>
      <c r="D64" s="42">
        <v>522229</v>
      </c>
      <c r="E64" s="42">
        <v>83223</v>
      </c>
      <c r="F64" s="42">
        <v>100315</v>
      </c>
      <c r="G64" s="42">
        <v>254244</v>
      </c>
      <c r="H64" s="42">
        <v>820892</v>
      </c>
      <c r="I64" s="42">
        <v>62214</v>
      </c>
      <c r="J64" s="42">
        <v>588036</v>
      </c>
      <c r="K64" s="42">
        <v>1998616</v>
      </c>
      <c r="L64" s="42">
        <v>335344</v>
      </c>
      <c r="M64" s="42">
        <v>73779</v>
      </c>
      <c r="N64" s="42">
        <v>156422</v>
      </c>
      <c r="O64" s="42">
        <v>80262</v>
      </c>
      <c r="P64" s="42">
        <v>172041</v>
      </c>
      <c r="Q64" s="42">
        <v>73113</v>
      </c>
      <c r="T64" s="38"/>
    </row>
    <row r="65" spans="1:20">
      <c r="A65" s="41" t="s">
        <v>208</v>
      </c>
      <c r="B65" s="42">
        <v>219104</v>
      </c>
      <c r="C65" s="42">
        <v>131438</v>
      </c>
      <c r="D65" s="42">
        <v>35717</v>
      </c>
      <c r="E65" s="42">
        <v>3530</v>
      </c>
      <c r="F65" s="42">
        <v>4776</v>
      </c>
      <c r="G65" s="42">
        <v>15320</v>
      </c>
      <c r="H65" s="42">
        <v>94481</v>
      </c>
      <c r="I65" s="42">
        <v>2204</v>
      </c>
      <c r="J65" s="42">
        <v>63426</v>
      </c>
      <c r="K65" s="42">
        <v>240230</v>
      </c>
      <c r="L65" s="42">
        <v>53269</v>
      </c>
      <c r="M65" s="42">
        <v>30275</v>
      </c>
      <c r="N65" s="42">
        <v>6082</v>
      </c>
      <c r="O65" s="42">
        <v>2290</v>
      </c>
      <c r="P65" s="42">
        <v>8988</v>
      </c>
      <c r="Q65" s="42">
        <v>2519</v>
      </c>
      <c r="T65" s="38"/>
    </row>
    <row r="66" spans="1:20">
      <c r="A66" s="41" t="s">
        <v>209</v>
      </c>
      <c r="B66" s="42">
        <v>1325561</v>
      </c>
      <c r="C66" s="42">
        <v>1445756</v>
      </c>
      <c r="D66" s="42">
        <v>537084</v>
      </c>
      <c r="E66" s="42">
        <v>84628</v>
      </c>
      <c r="F66" s="42">
        <v>101917</v>
      </c>
      <c r="G66" s="42">
        <v>260675</v>
      </c>
      <c r="H66" s="42">
        <v>835075</v>
      </c>
      <c r="I66" s="42">
        <v>62800</v>
      </c>
      <c r="J66" s="42">
        <v>600391</v>
      </c>
      <c r="K66" s="42">
        <v>2030018</v>
      </c>
      <c r="L66" s="42">
        <v>340819</v>
      </c>
      <c r="M66" s="42">
        <v>74603</v>
      </c>
      <c r="N66" s="42">
        <v>158148</v>
      </c>
      <c r="O66" s="42">
        <v>80761</v>
      </c>
      <c r="P66" s="42">
        <v>182339</v>
      </c>
      <c r="Q66" s="42">
        <v>73669</v>
      </c>
      <c r="T66" s="38"/>
    </row>
    <row r="67" spans="1:20">
      <c r="A67" s="41" t="s">
        <v>210</v>
      </c>
      <c r="B67" s="42">
        <v>48351</v>
      </c>
      <c r="C67" s="42">
        <v>58982</v>
      </c>
      <c r="D67" s="42">
        <v>27318</v>
      </c>
      <c r="E67" s="42">
        <v>5734</v>
      </c>
      <c r="F67" s="42">
        <v>6671</v>
      </c>
      <c r="G67" s="42">
        <v>19970</v>
      </c>
      <c r="H67" s="42">
        <v>58095</v>
      </c>
      <c r="I67" s="42">
        <v>3496</v>
      </c>
      <c r="J67" s="42">
        <v>29314</v>
      </c>
      <c r="K67" s="42">
        <v>124219</v>
      </c>
      <c r="L67" s="42">
        <v>15341</v>
      </c>
      <c r="M67" s="42">
        <v>3802</v>
      </c>
      <c r="N67" s="42">
        <v>10280</v>
      </c>
      <c r="O67" s="42">
        <v>6808</v>
      </c>
      <c r="P67" s="42">
        <v>7421</v>
      </c>
      <c r="Q67" s="42">
        <v>3246</v>
      </c>
      <c r="T67" s="38"/>
    </row>
    <row r="68" spans="1:20">
      <c r="A68" s="41" t="s">
        <v>211</v>
      </c>
      <c r="B68" s="42">
        <v>14823</v>
      </c>
      <c r="C68" s="42">
        <v>12430</v>
      </c>
      <c r="D68" s="42">
        <v>12062</v>
      </c>
      <c r="E68" s="42">
        <v>655</v>
      </c>
      <c r="F68" s="42">
        <v>1626</v>
      </c>
      <c r="G68" s="42">
        <v>5226</v>
      </c>
      <c r="H68" s="42">
        <v>24878</v>
      </c>
      <c r="I68" s="42">
        <v>886</v>
      </c>
      <c r="J68" s="42">
        <v>8459</v>
      </c>
      <c r="K68" s="42">
        <v>59571</v>
      </c>
      <c r="L68" s="42">
        <v>6179</v>
      </c>
      <c r="M68" s="42">
        <v>1651</v>
      </c>
      <c r="N68" s="42">
        <v>6905</v>
      </c>
      <c r="O68" s="42">
        <v>887</v>
      </c>
      <c r="P68" s="42">
        <v>2160</v>
      </c>
      <c r="Q68" s="42">
        <v>1034</v>
      </c>
      <c r="T68" s="38"/>
    </row>
    <row r="69" spans="1:20">
      <c r="A69" s="41" t="s">
        <v>212</v>
      </c>
      <c r="B69" s="42">
        <v>17387</v>
      </c>
      <c r="C69" s="42">
        <v>19903</v>
      </c>
      <c r="D69" s="42">
        <v>7016</v>
      </c>
      <c r="E69" s="42">
        <v>637</v>
      </c>
      <c r="F69" s="42">
        <v>3636</v>
      </c>
      <c r="G69" s="42">
        <v>10850</v>
      </c>
      <c r="H69" s="42">
        <v>6017</v>
      </c>
      <c r="I69" s="42">
        <v>1568</v>
      </c>
      <c r="J69" s="42">
        <v>7547</v>
      </c>
      <c r="K69" s="42">
        <v>33787</v>
      </c>
      <c r="L69" s="42">
        <v>2679</v>
      </c>
      <c r="M69" s="42">
        <v>760</v>
      </c>
      <c r="N69" s="42">
        <v>609</v>
      </c>
      <c r="O69" s="42">
        <v>3952</v>
      </c>
      <c r="P69" s="42">
        <v>2261</v>
      </c>
      <c r="Q69" s="42">
        <v>303</v>
      </c>
      <c r="T69" s="38"/>
    </row>
    <row r="70" spans="1:20">
      <c r="A70" s="41" t="s">
        <v>213</v>
      </c>
      <c r="B70" s="42">
        <v>5423</v>
      </c>
      <c r="C70" s="42">
        <v>3615</v>
      </c>
      <c r="D70" s="42">
        <v>3137</v>
      </c>
      <c r="E70" s="42">
        <v>1649</v>
      </c>
      <c r="F70" s="42">
        <v>574</v>
      </c>
      <c r="G70" s="42">
        <v>629</v>
      </c>
      <c r="H70" s="42">
        <v>3030</v>
      </c>
      <c r="I70" s="42">
        <v>41</v>
      </c>
      <c r="J70" s="42">
        <v>6507</v>
      </c>
      <c r="K70" s="42">
        <v>11762</v>
      </c>
      <c r="L70" s="42">
        <v>1481</v>
      </c>
      <c r="M70" s="42">
        <v>442</v>
      </c>
      <c r="N70" s="42">
        <v>347</v>
      </c>
      <c r="O70" s="42">
        <v>169</v>
      </c>
      <c r="P70" s="42">
        <v>395</v>
      </c>
      <c r="Q70" s="42">
        <v>190</v>
      </c>
      <c r="T70" s="38"/>
    </row>
    <row r="71" spans="1:20">
      <c r="A71" s="41" t="s">
        <v>214</v>
      </c>
      <c r="B71" s="42">
        <v>8758</v>
      </c>
      <c r="C71" s="42">
        <v>20620</v>
      </c>
      <c r="D71" s="42">
        <v>3152</v>
      </c>
      <c r="E71" s="42">
        <v>2605</v>
      </c>
      <c r="F71" s="42">
        <v>673</v>
      </c>
      <c r="G71" s="42">
        <v>2655</v>
      </c>
      <c r="H71" s="42">
        <v>22980</v>
      </c>
      <c r="I71" s="42">
        <v>940</v>
      </c>
      <c r="J71" s="42">
        <v>5716</v>
      </c>
      <c r="K71" s="42">
        <v>15041</v>
      </c>
      <c r="L71" s="42">
        <v>4575</v>
      </c>
      <c r="M71" s="42">
        <v>851</v>
      </c>
      <c r="N71" s="42">
        <v>1953</v>
      </c>
      <c r="O71" s="42">
        <v>1557</v>
      </c>
      <c r="P71" s="42">
        <v>2317</v>
      </c>
      <c r="Q71" s="42">
        <v>1574</v>
      </c>
      <c r="T71" s="38"/>
    </row>
    <row r="72" spans="1:20">
      <c r="A72" s="41" t="s">
        <v>215</v>
      </c>
      <c r="B72" s="42">
        <v>1960</v>
      </c>
      <c r="C72" s="42">
        <v>2414</v>
      </c>
      <c r="D72" s="42">
        <v>1951</v>
      </c>
      <c r="E72" s="42">
        <v>188</v>
      </c>
      <c r="F72" s="42">
        <v>162</v>
      </c>
      <c r="G72" s="42">
        <v>610</v>
      </c>
      <c r="H72" s="42">
        <v>1190</v>
      </c>
      <c r="I72" s="42">
        <v>61</v>
      </c>
      <c r="J72" s="42">
        <v>1085</v>
      </c>
      <c r="K72" s="42">
        <v>4058</v>
      </c>
      <c r="L72" s="42">
        <v>427</v>
      </c>
      <c r="M72" s="42">
        <v>98</v>
      </c>
      <c r="N72" s="42">
        <v>466</v>
      </c>
      <c r="O72" s="42">
        <v>243</v>
      </c>
      <c r="P72" s="42">
        <v>288</v>
      </c>
      <c r="Q72" s="42">
        <v>145</v>
      </c>
      <c r="T72" s="38"/>
    </row>
    <row r="73" spans="1:20">
      <c r="A73" s="41" t="s">
        <v>216</v>
      </c>
      <c r="B73" s="42">
        <v>38011</v>
      </c>
      <c r="C73" s="42">
        <v>49505</v>
      </c>
      <c r="D73" s="42">
        <v>33275</v>
      </c>
      <c r="E73" s="42">
        <v>2787</v>
      </c>
      <c r="F73" s="42">
        <v>2874</v>
      </c>
      <c r="G73" s="42">
        <v>12394</v>
      </c>
      <c r="H73" s="42">
        <v>28613</v>
      </c>
      <c r="I73" s="42">
        <v>1192</v>
      </c>
      <c r="J73" s="42">
        <v>14766</v>
      </c>
      <c r="K73" s="42">
        <v>38821</v>
      </c>
      <c r="L73" s="42">
        <v>13200</v>
      </c>
      <c r="M73" s="42">
        <v>1808</v>
      </c>
      <c r="N73" s="42">
        <v>5742</v>
      </c>
      <c r="O73" s="42">
        <v>1625</v>
      </c>
      <c r="P73" s="42">
        <v>5003</v>
      </c>
      <c r="Q73" s="42">
        <v>2213</v>
      </c>
      <c r="T73" s="38"/>
    </row>
    <row r="74" spans="1:20">
      <c r="A74" s="41" t="s">
        <v>217</v>
      </c>
      <c r="B74" s="42">
        <v>19188</v>
      </c>
      <c r="C74" s="42">
        <v>27713</v>
      </c>
      <c r="D74" s="42">
        <v>19377</v>
      </c>
      <c r="E74" s="42">
        <v>1194</v>
      </c>
      <c r="F74" s="42">
        <v>1221</v>
      </c>
      <c r="G74" s="42">
        <v>4886</v>
      </c>
      <c r="H74" s="42">
        <v>16644</v>
      </c>
      <c r="I74" s="42">
        <v>383</v>
      </c>
      <c r="J74" s="42">
        <v>5926</v>
      </c>
      <c r="K74" s="42">
        <v>16174</v>
      </c>
      <c r="L74" s="42">
        <v>8495</v>
      </c>
      <c r="M74" s="42">
        <v>807</v>
      </c>
      <c r="N74" s="42">
        <v>2228</v>
      </c>
      <c r="O74" s="42">
        <v>531</v>
      </c>
      <c r="P74" s="42">
        <v>2401</v>
      </c>
      <c r="Q74" s="42">
        <v>694</v>
      </c>
      <c r="T74" s="38"/>
    </row>
    <row r="75" spans="1:20">
      <c r="A75" s="41" t="s">
        <v>218</v>
      </c>
      <c r="B75" s="42">
        <v>5474</v>
      </c>
      <c r="C75" s="42">
        <v>6610</v>
      </c>
      <c r="D75" s="42">
        <v>3928</v>
      </c>
      <c r="E75" s="42">
        <v>594</v>
      </c>
      <c r="F75" s="42">
        <v>472</v>
      </c>
      <c r="G75" s="42">
        <v>1852</v>
      </c>
      <c r="H75" s="42">
        <v>3330</v>
      </c>
      <c r="I75" s="42">
        <v>263</v>
      </c>
      <c r="J75" s="42">
        <v>3011</v>
      </c>
      <c r="K75" s="42">
        <v>6788</v>
      </c>
      <c r="L75" s="42">
        <v>1263</v>
      </c>
      <c r="M75" s="42">
        <v>339</v>
      </c>
      <c r="N75" s="42">
        <v>1316</v>
      </c>
      <c r="O75" s="42">
        <v>452</v>
      </c>
      <c r="P75" s="42">
        <v>766</v>
      </c>
      <c r="Q75" s="42">
        <v>566</v>
      </c>
      <c r="T75" s="38"/>
    </row>
    <row r="76" spans="1:20">
      <c r="A76" s="41" t="s">
        <v>219</v>
      </c>
      <c r="B76" s="42">
        <v>13349</v>
      </c>
      <c r="C76" s="42">
        <v>15182</v>
      </c>
      <c r="D76" s="42">
        <v>9970</v>
      </c>
      <c r="E76" s="42">
        <v>999</v>
      </c>
      <c r="F76" s="42">
        <v>1181</v>
      </c>
      <c r="G76" s="42">
        <v>5656</v>
      </c>
      <c r="H76" s="42">
        <v>8639</v>
      </c>
      <c r="I76" s="42">
        <v>546</v>
      </c>
      <c r="J76" s="42">
        <v>5829</v>
      </c>
      <c r="K76" s="42">
        <v>15859</v>
      </c>
      <c r="L76" s="42">
        <v>3442</v>
      </c>
      <c r="M76" s="42">
        <v>662</v>
      </c>
      <c r="N76" s="42">
        <v>2198</v>
      </c>
      <c r="O76" s="42">
        <v>642</v>
      </c>
      <c r="P76" s="42">
        <v>1836</v>
      </c>
      <c r="Q76" s="42">
        <v>953</v>
      </c>
      <c r="T76" s="38"/>
    </row>
    <row r="77" spans="1:20">
      <c r="A77" s="41" t="s">
        <v>220</v>
      </c>
      <c r="B77" s="42">
        <v>179423</v>
      </c>
      <c r="C77" s="42">
        <v>212720</v>
      </c>
      <c r="D77" s="42">
        <v>123133</v>
      </c>
      <c r="E77" s="42">
        <v>24749</v>
      </c>
      <c r="F77" s="42">
        <v>17568</v>
      </c>
      <c r="G77" s="42">
        <v>57707</v>
      </c>
      <c r="H77" s="42">
        <v>140930</v>
      </c>
      <c r="I77" s="42">
        <v>23814</v>
      </c>
      <c r="J77" s="42">
        <v>130614</v>
      </c>
      <c r="K77" s="42">
        <v>344910</v>
      </c>
      <c r="L77" s="42">
        <v>58933</v>
      </c>
      <c r="M77" s="42">
        <v>22300</v>
      </c>
      <c r="N77" s="42">
        <v>63210</v>
      </c>
      <c r="O77" s="42">
        <v>31295</v>
      </c>
      <c r="P77" s="42">
        <v>43160</v>
      </c>
      <c r="Q77" s="42">
        <v>24712</v>
      </c>
      <c r="T77" s="38"/>
    </row>
    <row r="78" spans="1:20">
      <c r="A78" s="41" t="s">
        <v>221</v>
      </c>
      <c r="B78" s="42">
        <v>75733</v>
      </c>
      <c r="C78" s="42">
        <v>93459</v>
      </c>
      <c r="D78" s="42">
        <v>56167</v>
      </c>
      <c r="E78" s="42">
        <v>12284</v>
      </c>
      <c r="F78" s="42">
        <v>9494</v>
      </c>
      <c r="G78" s="42">
        <v>19464</v>
      </c>
      <c r="H78" s="42">
        <v>43934</v>
      </c>
      <c r="I78" s="42">
        <v>16321</v>
      </c>
      <c r="J78" s="42">
        <v>79014</v>
      </c>
      <c r="K78" s="42">
        <v>183642</v>
      </c>
      <c r="L78" s="42">
        <v>28412</v>
      </c>
      <c r="M78" s="42">
        <v>15249</v>
      </c>
      <c r="N78" s="42">
        <v>29054</v>
      </c>
      <c r="O78" s="42">
        <v>16913</v>
      </c>
      <c r="P78" s="42">
        <v>25218</v>
      </c>
      <c r="Q78" s="42">
        <v>12721</v>
      </c>
      <c r="T78" s="38"/>
    </row>
    <row r="79" spans="1:20">
      <c r="A79" s="41" t="s">
        <v>222</v>
      </c>
      <c r="B79" s="42">
        <v>56407</v>
      </c>
      <c r="C79" s="42">
        <v>58172</v>
      </c>
      <c r="D79" s="42">
        <v>37932</v>
      </c>
      <c r="E79" s="42">
        <v>6664</v>
      </c>
      <c r="F79" s="42">
        <v>4308</v>
      </c>
      <c r="G79" s="42">
        <v>12678</v>
      </c>
      <c r="H79" s="42">
        <v>47623</v>
      </c>
      <c r="I79" s="42">
        <v>3518</v>
      </c>
      <c r="J79" s="42">
        <v>24692</v>
      </c>
      <c r="K79" s="42">
        <v>74600</v>
      </c>
      <c r="L79" s="42">
        <v>16667</v>
      </c>
      <c r="M79" s="42">
        <v>3743</v>
      </c>
      <c r="N79" s="42">
        <v>17837</v>
      </c>
      <c r="O79" s="42">
        <v>7968</v>
      </c>
      <c r="P79" s="42">
        <v>6653</v>
      </c>
      <c r="Q79" s="42">
        <v>5495</v>
      </c>
      <c r="T79" s="38"/>
    </row>
    <row r="80" spans="1:20">
      <c r="A80" s="41" t="s">
        <v>223</v>
      </c>
      <c r="B80" s="42">
        <v>47283</v>
      </c>
      <c r="C80" s="42">
        <v>61089</v>
      </c>
      <c r="D80" s="42">
        <v>29034</v>
      </c>
      <c r="E80" s="42">
        <v>5801</v>
      </c>
      <c r="F80" s="42">
        <v>3766</v>
      </c>
      <c r="G80" s="42">
        <v>25565</v>
      </c>
      <c r="H80" s="42">
        <v>49373</v>
      </c>
      <c r="I80" s="42">
        <v>3975</v>
      </c>
      <c r="J80" s="42">
        <v>26908</v>
      </c>
      <c r="K80" s="42">
        <v>86668</v>
      </c>
      <c r="L80" s="42">
        <v>13854</v>
      </c>
      <c r="M80" s="42">
        <v>3308</v>
      </c>
      <c r="N80" s="42">
        <v>16319</v>
      </c>
      <c r="O80" s="42">
        <v>6414</v>
      </c>
      <c r="P80" s="42">
        <v>11289</v>
      </c>
      <c r="Q80" s="42">
        <v>6496</v>
      </c>
      <c r="T80" s="38"/>
    </row>
    <row r="81" spans="1:20">
      <c r="A81" s="41" t="s">
        <v>224</v>
      </c>
      <c r="B81" s="42">
        <v>1970</v>
      </c>
      <c r="C81" s="42">
        <v>2959</v>
      </c>
      <c r="D81" s="42">
        <v>3546</v>
      </c>
      <c r="E81" s="42">
        <v>160</v>
      </c>
      <c r="F81" s="42">
        <v>165</v>
      </c>
      <c r="G81" s="42">
        <v>954</v>
      </c>
      <c r="H81" s="42">
        <v>1158</v>
      </c>
      <c r="I81" s="42">
        <v>135</v>
      </c>
      <c r="J81" s="42">
        <v>952</v>
      </c>
      <c r="K81" s="42">
        <v>2518</v>
      </c>
      <c r="L81" s="42">
        <v>428</v>
      </c>
      <c r="M81" s="42">
        <v>65</v>
      </c>
      <c r="N81" s="42">
        <v>246</v>
      </c>
      <c r="O81" s="42">
        <v>73</v>
      </c>
      <c r="P81" s="42">
        <v>388</v>
      </c>
      <c r="Q81" s="42">
        <v>95</v>
      </c>
      <c r="T81" s="38"/>
    </row>
    <row r="82" spans="1:20">
      <c r="A82" s="41" t="s">
        <v>225</v>
      </c>
      <c r="B82" s="42">
        <v>841025</v>
      </c>
      <c r="C82" s="42">
        <v>638441</v>
      </c>
      <c r="D82" s="42">
        <v>208318</v>
      </c>
      <c r="E82" s="42">
        <v>10898</v>
      </c>
      <c r="F82" s="42">
        <v>44867</v>
      </c>
      <c r="G82" s="42">
        <v>105336</v>
      </c>
      <c r="H82" s="42">
        <v>434022</v>
      </c>
      <c r="I82" s="42">
        <v>6855</v>
      </c>
      <c r="J82" s="42">
        <v>227487</v>
      </c>
      <c r="K82" s="42">
        <v>1125374</v>
      </c>
      <c r="L82" s="42">
        <v>157065</v>
      </c>
      <c r="M82" s="42">
        <v>40404</v>
      </c>
      <c r="N82" s="42">
        <v>25306</v>
      </c>
      <c r="O82" s="42">
        <v>12962</v>
      </c>
      <c r="P82" s="42">
        <v>57453</v>
      </c>
      <c r="Q82" s="42">
        <v>12791</v>
      </c>
      <c r="T82" s="38"/>
    </row>
    <row r="83" spans="1:20">
      <c r="A83" s="41" t="s">
        <v>226</v>
      </c>
      <c r="B83" s="42">
        <v>259572</v>
      </c>
      <c r="C83" s="42">
        <v>229157</v>
      </c>
      <c r="D83" s="42">
        <v>56876</v>
      </c>
      <c r="E83" s="42">
        <v>4412</v>
      </c>
      <c r="F83" s="42">
        <v>9795</v>
      </c>
      <c r="G83" s="42">
        <v>28205</v>
      </c>
      <c r="H83" s="42">
        <v>111739</v>
      </c>
      <c r="I83" s="42">
        <v>2413</v>
      </c>
      <c r="J83" s="42">
        <v>67132</v>
      </c>
      <c r="K83" s="42">
        <v>260912</v>
      </c>
      <c r="L83" s="42">
        <v>42447</v>
      </c>
      <c r="M83" s="42">
        <v>6823</v>
      </c>
      <c r="N83" s="42">
        <v>8054</v>
      </c>
      <c r="O83" s="42">
        <v>6118</v>
      </c>
      <c r="P83" s="42">
        <v>13733</v>
      </c>
      <c r="Q83" s="42">
        <v>6373</v>
      </c>
      <c r="T83" s="38"/>
    </row>
    <row r="84" spans="1:20">
      <c r="A84" s="41" t="s">
        <v>227</v>
      </c>
      <c r="B84" s="42">
        <v>104496</v>
      </c>
      <c r="C84" s="42">
        <v>83846</v>
      </c>
      <c r="D84" s="42">
        <v>20162</v>
      </c>
      <c r="E84" s="42">
        <v>2120</v>
      </c>
      <c r="F84" s="42">
        <v>5653</v>
      </c>
      <c r="G84" s="42">
        <v>11558</v>
      </c>
      <c r="H84" s="42">
        <v>40050</v>
      </c>
      <c r="I84" s="42">
        <v>1244</v>
      </c>
      <c r="J84" s="42">
        <v>45092</v>
      </c>
      <c r="K84" s="42">
        <v>132829</v>
      </c>
      <c r="L84" s="42">
        <v>20143</v>
      </c>
      <c r="M84" s="42">
        <v>3526</v>
      </c>
      <c r="N84" s="42">
        <v>5229</v>
      </c>
      <c r="O84" s="42">
        <v>3551</v>
      </c>
      <c r="P84" s="42">
        <v>7430</v>
      </c>
      <c r="Q84" s="42">
        <v>4669</v>
      </c>
      <c r="T84" s="38"/>
    </row>
    <row r="85" spans="1:20">
      <c r="A85" s="41" t="s">
        <v>228</v>
      </c>
      <c r="B85" s="42">
        <v>73400</v>
      </c>
      <c r="C85" s="42">
        <v>99368</v>
      </c>
      <c r="D85" s="42">
        <v>49735</v>
      </c>
      <c r="E85" s="42">
        <v>14864</v>
      </c>
      <c r="F85" s="42">
        <v>7553</v>
      </c>
      <c r="G85" s="42">
        <v>19859</v>
      </c>
      <c r="H85" s="42">
        <v>47961</v>
      </c>
      <c r="I85" s="42">
        <v>12007</v>
      </c>
      <c r="J85" s="42">
        <v>55082</v>
      </c>
      <c r="K85" s="42">
        <v>135522</v>
      </c>
      <c r="L85" s="42">
        <v>28452</v>
      </c>
      <c r="M85" s="42">
        <v>5684</v>
      </c>
      <c r="N85" s="42">
        <v>23163</v>
      </c>
      <c r="O85" s="42">
        <v>10024</v>
      </c>
      <c r="P85" s="42">
        <v>19717</v>
      </c>
      <c r="Q85" s="42">
        <v>10642</v>
      </c>
      <c r="T85" s="38"/>
    </row>
    <row r="86" spans="1:20">
      <c r="A86" s="41" t="s">
        <v>229</v>
      </c>
      <c r="B86" s="42">
        <v>15667</v>
      </c>
      <c r="C86" s="42">
        <v>44959</v>
      </c>
      <c r="D86" s="42">
        <v>3119</v>
      </c>
      <c r="E86" s="42">
        <v>1078</v>
      </c>
      <c r="F86" s="42">
        <v>406</v>
      </c>
      <c r="G86" s="42">
        <v>1166</v>
      </c>
      <c r="H86" s="42">
        <v>8474</v>
      </c>
      <c r="I86" s="42">
        <v>644</v>
      </c>
      <c r="J86" s="42">
        <v>4540</v>
      </c>
      <c r="K86" s="42">
        <v>11464</v>
      </c>
      <c r="L86" s="42">
        <v>3769</v>
      </c>
      <c r="M86" s="42">
        <v>739</v>
      </c>
      <c r="N86" s="42">
        <v>6865</v>
      </c>
      <c r="O86" s="42">
        <v>1285</v>
      </c>
      <c r="P86" s="42">
        <v>1225</v>
      </c>
      <c r="Q86" s="42">
        <v>2758</v>
      </c>
      <c r="T86" s="38"/>
    </row>
    <row r="87" spans="1:20">
      <c r="A87" s="41" t="s">
        <v>230</v>
      </c>
      <c r="B87" s="42">
        <v>11619</v>
      </c>
      <c r="C87" s="42">
        <v>18215</v>
      </c>
      <c r="D87" s="42">
        <v>10775</v>
      </c>
      <c r="E87" s="42">
        <v>1102</v>
      </c>
      <c r="F87" s="42">
        <v>1264</v>
      </c>
      <c r="G87" s="42">
        <v>4260</v>
      </c>
      <c r="H87" s="42">
        <v>11499</v>
      </c>
      <c r="I87" s="42">
        <v>393</v>
      </c>
      <c r="J87" s="42">
        <v>10296</v>
      </c>
      <c r="K87" s="42">
        <v>27005</v>
      </c>
      <c r="L87" s="42">
        <v>4489</v>
      </c>
      <c r="M87" s="42">
        <v>629</v>
      </c>
      <c r="N87" s="42">
        <v>1335</v>
      </c>
      <c r="O87" s="42">
        <v>394</v>
      </c>
      <c r="P87" s="42">
        <v>3007</v>
      </c>
      <c r="Q87" s="42">
        <v>452</v>
      </c>
      <c r="T87" s="38"/>
    </row>
    <row r="88" spans="1:20" ht="22.5" customHeight="1">
      <c r="A88" s="172" t="s">
        <v>232</v>
      </c>
      <c r="B88" s="173"/>
      <c r="C88" s="173"/>
      <c r="D88" s="174"/>
      <c r="E88" s="174"/>
      <c r="F88" s="174"/>
      <c r="G88" s="174"/>
      <c r="H88" s="173"/>
      <c r="I88" s="174"/>
      <c r="J88" s="174"/>
      <c r="K88" s="173"/>
      <c r="L88" s="174"/>
      <c r="M88" s="174"/>
      <c r="N88" s="174"/>
      <c r="O88" s="174"/>
      <c r="P88" s="174"/>
      <c r="Q88" s="174"/>
      <c r="T88" s="38"/>
    </row>
    <row r="89" spans="1:20">
      <c r="A89" s="41" t="s">
        <v>135</v>
      </c>
      <c r="B89" s="42">
        <v>1665100</v>
      </c>
      <c r="C89" s="42">
        <v>1716665</v>
      </c>
      <c r="D89" s="42">
        <v>627805</v>
      </c>
      <c r="E89" s="42">
        <v>107855</v>
      </c>
      <c r="F89" s="42">
        <v>120715</v>
      </c>
      <c r="G89" s="42">
        <v>299005</v>
      </c>
      <c r="H89" s="42">
        <v>1012475</v>
      </c>
      <c r="I89" s="42">
        <v>68955</v>
      </c>
      <c r="J89" s="42">
        <v>745185</v>
      </c>
      <c r="K89" s="42">
        <v>2512865</v>
      </c>
      <c r="L89" s="42">
        <v>441410</v>
      </c>
      <c r="M89" s="42">
        <v>114245</v>
      </c>
      <c r="N89" s="42">
        <v>183200</v>
      </c>
      <c r="O89" s="42">
        <v>102115</v>
      </c>
      <c r="P89" s="42">
        <v>230180</v>
      </c>
      <c r="Q89" s="42">
        <v>91300</v>
      </c>
      <c r="T89" s="38"/>
    </row>
    <row r="90" spans="1:20" ht="22.5" customHeight="1">
      <c r="A90" s="43" t="s">
        <v>192</v>
      </c>
      <c r="B90" s="173"/>
      <c r="C90" s="173"/>
      <c r="D90" s="174"/>
      <c r="E90" s="174"/>
      <c r="F90" s="174"/>
      <c r="G90" s="174"/>
      <c r="H90" s="173"/>
      <c r="I90" s="174"/>
      <c r="J90" s="174"/>
      <c r="K90" s="173"/>
      <c r="L90" s="174"/>
      <c r="M90" s="174"/>
      <c r="N90" s="174"/>
      <c r="O90" s="174"/>
      <c r="P90" s="174"/>
      <c r="Q90" s="174"/>
      <c r="T90" s="38"/>
    </row>
    <row r="91" spans="1:20">
      <c r="A91" s="41" t="s">
        <v>193</v>
      </c>
      <c r="B91" s="42">
        <v>1306480</v>
      </c>
      <c r="C91" s="42">
        <v>1303450</v>
      </c>
      <c r="D91" s="42">
        <v>393065</v>
      </c>
      <c r="E91" s="42">
        <v>58840</v>
      </c>
      <c r="F91" s="42">
        <v>79850</v>
      </c>
      <c r="G91" s="42">
        <v>186055</v>
      </c>
      <c r="H91" s="42">
        <v>711475</v>
      </c>
      <c r="I91" s="42">
        <v>37740</v>
      </c>
      <c r="J91" s="42">
        <v>494310</v>
      </c>
      <c r="K91" s="42">
        <v>1790220</v>
      </c>
      <c r="L91" s="42">
        <v>314795</v>
      </c>
      <c r="M91" s="42">
        <v>77250</v>
      </c>
      <c r="N91" s="42">
        <v>88515</v>
      </c>
      <c r="O91" s="42">
        <v>45805</v>
      </c>
      <c r="P91" s="42">
        <v>139285</v>
      </c>
      <c r="Q91" s="42">
        <v>46850</v>
      </c>
      <c r="T91" s="38"/>
    </row>
    <row r="92" spans="1:20">
      <c r="A92" s="41" t="s">
        <v>194</v>
      </c>
      <c r="B92" s="42">
        <v>821915</v>
      </c>
      <c r="C92" s="42">
        <v>872025</v>
      </c>
      <c r="D92" s="42">
        <v>191830</v>
      </c>
      <c r="E92" s="42">
        <v>37065</v>
      </c>
      <c r="F92" s="42">
        <v>40900</v>
      </c>
      <c r="G92" s="42">
        <v>101250</v>
      </c>
      <c r="H92" s="42">
        <v>450165</v>
      </c>
      <c r="I92" s="42">
        <v>25260</v>
      </c>
      <c r="J92" s="42">
        <v>308525</v>
      </c>
      <c r="K92" s="42">
        <v>964405</v>
      </c>
      <c r="L92" s="42">
        <v>205410</v>
      </c>
      <c r="M92" s="42">
        <v>56740</v>
      </c>
      <c r="N92" s="42">
        <v>57475</v>
      </c>
      <c r="O92" s="42">
        <v>29410</v>
      </c>
      <c r="P92" s="42">
        <v>85455</v>
      </c>
      <c r="Q92" s="42">
        <v>31950</v>
      </c>
      <c r="T92" s="38"/>
    </row>
    <row r="93" spans="1:20">
      <c r="A93" s="41" t="s">
        <v>195</v>
      </c>
      <c r="B93" s="42">
        <v>843185</v>
      </c>
      <c r="C93" s="42">
        <v>844640</v>
      </c>
      <c r="D93" s="42">
        <v>435975</v>
      </c>
      <c r="E93" s="42">
        <v>70795</v>
      </c>
      <c r="F93" s="42">
        <v>79820</v>
      </c>
      <c r="G93" s="42">
        <v>197760</v>
      </c>
      <c r="H93" s="42">
        <v>562315</v>
      </c>
      <c r="I93" s="42">
        <v>43695</v>
      </c>
      <c r="J93" s="42">
        <v>436660</v>
      </c>
      <c r="K93" s="42">
        <v>1548460</v>
      </c>
      <c r="L93" s="42">
        <v>235995</v>
      </c>
      <c r="M93" s="42">
        <v>57505</v>
      </c>
      <c r="N93" s="42">
        <v>125725</v>
      </c>
      <c r="O93" s="42">
        <v>72710</v>
      </c>
      <c r="P93" s="42">
        <v>144725</v>
      </c>
      <c r="Q93" s="42">
        <v>59350</v>
      </c>
      <c r="T93" s="38"/>
    </row>
    <row r="94" spans="1:20">
      <c r="A94" s="41" t="s">
        <v>196</v>
      </c>
      <c r="B94" s="42">
        <v>720320</v>
      </c>
      <c r="C94" s="42">
        <v>783890</v>
      </c>
      <c r="D94" s="42">
        <v>181700</v>
      </c>
      <c r="E94" s="42">
        <v>36320</v>
      </c>
      <c r="F94" s="42">
        <v>39440</v>
      </c>
      <c r="G94" s="42">
        <v>94930</v>
      </c>
      <c r="H94" s="42">
        <v>402750</v>
      </c>
      <c r="I94" s="42">
        <v>24825</v>
      </c>
      <c r="J94" s="42">
        <v>298920</v>
      </c>
      <c r="K94" s="42">
        <v>915795</v>
      </c>
      <c r="L94" s="42">
        <v>193830</v>
      </c>
      <c r="M94" s="42">
        <v>55515</v>
      </c>
      <c r="N94" s="42">
        <v>56355</v>
      </c>
      <c r="O94" s="42">
        <v>28530</v>
      </c>
      <c r="P94" s="42">
        <v>82570</v>
      </c>
      <c r="Q94" s="42">
        <v>31475</v>
      </c>
      <c r="T94" s="38"/>
    </row>
    <row r="95" spans="1:20">
      <c r="A95" s="41" t="s">
        <v>197</v>
      </c>
      <c r="B95" s="42">
        <v>944780</v>
      </c>
      <c r="C95" s="42">
        <v>932770</v>
      </c>
      <c r="D95" s="42">
        <v>446105</v>
      </c>
      <c r="E95" s="42">
        <v>71540</v>
      </c>
      <c r="F95" s="42">
        <v>81280</v>
      </c>
      <c r="G95" s="42">
        <v>204080</v>
      </c>
      <c r="H95" s="42">
        <v>609725</v>
      </c>
      <c r="I95" s="42">
        <v>44130</v>
      </c>
      <c r="J95" s="42">
        <v>446265</v>
      </c>
      <c r="K95" s="42">
        <v>1597070</v>
      </c>
      <c r="L95" s="42">
        <v>247575</v>
      </c>
      <c r="M95" s="42">
        <v>58730</v>
      </c>
      <c r="N95" s="42">
        <v>126845</v>
      </c>
      <c r="O95" s="42">
        <v>73585</v>
      </c>
      <c r="P95" s="42">
        <v>147610</v>
      </c>
      <c r="Q95" s="42">
        <v>59825</v>
      </c>
      <c r="T95" s="38"/>
    </row>
    <row r="96" spans="1:20">
      <c r="A96" s="41" t="s">
        <v>198</v>
      </c>
      <c r="B96" s="42">
        <v>568205</v>
      </c>
      <c r="C96" s="42">
        <v>604565</v>
      </c>
      <c r="D96" s="42">
        <v>155315</v>
      </c>
      <c r="E96" s="42">
        <v>30150</v>
      </c>
      <c r="F96" s="42">
        <v>28840</v>
      </c>
      <c r="G96" s="42">
        <v>80725</v>
      </c>
      <c r="H96" s="42">
        <v>314170</v>
      </c>
      <c r="I96" s="42">
        <v>20650</v>
      </c>
      <c r="J96" s="42">
        <v>241005</v>
      </c>
      <c r="K96" s="42">
        <v>753445</v>
      </c>
      <c r="L96" s="42">
        <v>151365</v>
      </c>
      <c r="M96" s="42">
        <v>45010</v>
      </c>
      <c r="N96" s="42">
        <v>45955</v>
      </c>
      <c r="O96" s="42">
        <v>20655</v>
      </c>
      <c r="P96" s="42">
        <v>67200</v>
      </c>
      <c r="Q96" s="42">
        <v>22925</v>
      </c>
      <c r="T96" s="38"/>
    </row>
    <row r="97" spans="1:20">
      <c r="A97" s="41" t="s">
        <v>199</v>
      </c>
      <c r="B97" s="42">
        <v>1096895</v>
      </c>
      <c r="C97" s="42">
        <v>1112100</v>
      </c>
      <c r="D97" s="42">
        <v>472495</v>
      </c>
      <c r="E97" s="42">
        <v>77705</v>
      </c>
      <c r="F97" s="42">
        <v>91875</v>
      </c>
      <c r="G97" s="42">
        <v>218280</v>
      </c>
      <c r="H97" s="42">
        <v>698305</v>
      </c>
      <c r="I97" s="42">
        <v>48305</v>
      </c>
      <c r="J97" s="42">
        <v>504180</v>
      </c>
      <c r="K97" s="42">
        <v>1759420</v>
      </c>
      <c r="L97" s="42">
        <v>290045</v>
      </c>
      <c r="M97" s="42">
        <v>69235</v>
      </c>
      <c r="N97" s="42">
        <v>137245</v>
      </c>
      <c r="O97" s="42">
        <v>81460</v>
      </c>
      <c r="P97" s="42">
        <v>162980</v>
      </c>
      <c r="Q97" s="42">
        <v>68375</v>
      </c>
      <c r="T97" s="38"/>
    </row>
    <row r="98" spans="1:20">
      <c r="A98" s="41" t="s">
        <v>200</v>
      </c>
      <c r="B98" s="42">
        <v>403045</v>
      </c>
      <c r="C98" s="42">
        <v>359595</v>
      </c>
      <c r="D98" s="42">
        <v>98245</v>
      </c>
      <c r="E98" s="42">
        <v>9575</v>
      </c>
      <c r="F98" s="42">
        <v>15400</v>
      </c>
      <c r="G98" s="42">
        <v>50450</v>
      </c>
      <c r="H98" s="42">
        <v>201270</v>
      </c>
      <c r="I98" s="42">
        <v>6090</v>
      </c>
      <c r="J98" s="42">
        <v>124755</v>
      </c>
      <c r="K98" s="42">
        <v>486390</v>
      </c>
      <c r="L98" s="42">
        <v>89380</v>
      </c>
      <c r="M98" s="42">
        <v>35690</v>
      </c>
      <c r="N98" s="42">
        <v>17115</v>
      </c>
      <c r="O98" s="42">
        <v>6875</v>
      </c>
      <c r="P98" s="42">
        <v>34995</v>
      </c>
      <c r="Q98" s="42">
        <v>6830</v>
      </c>
      <c r="T98" s="38"/>
    </row>
    <row r="99" spans="1:20">
      <c r="A99" s="41" t="s">
        <v>201</v>
      </c>
      <c r="B99" s="42">
        <v>1262055</v>
      </c>
      <c r="C99" s="42">
        <v>1357065</v>
      </c>
      <c r="D99" s="42">
        <v>529560</v>
      </c>
      <c r="E99" s="42">
        <v>98280</v>
      </c>
      <c r="F99" s="42">
        <v>105315</v>
      </c>
      <c r="G99" s="42">
        <v>248555</v>
      </c>
      <c r="H99" s="42">
        <v>811205</v>
      </c>
      <c r="I99" s="42">
        <v>62865</v>
      </c>
      <c r="J99" s="42">
        <v>620430</v>
      </c>
      <c r="K99" s="42">
        <v>2026475</v>
      </c>
      <c r="L99" s="42">
        <v>352025</v>
      </c>
      <c r="M99" s="42">
        <v>78555</v>
      </c>
      <c r="N99" s="42">
        <v>166085</v>
      </c>
      <c r="O99" s="42">
        <v>95245</v>
      </c>
      <c r="P99" s="42">
        <v>195185</v>
      </c>
      <c r="Q99" s="42">
        <v>84470</v>
      </c>
      <c r="T99" s="38"/>
    </row>
    <row r="100" spans="1:20">
      <c r="A100" s="41" t="s">
        <v>202</v>
      </c>
      <c r="B100" s="42">
        <v>371615</v>
      </c>
      <c r="C100" s="42">
        <v>267440</v>
      </c>
      <c r="D100" s="42">
        <v>83580</v>
      </c>
      <c r="E100" s="42">
        <v>8020</v>
      </c>
      <c r="F100" s="42">
        <v>14030</v>
      </c>
      <c r="G100" s="42">
        <v>44170</v>
      </c>
      <c r="H100" s="42">
        <v>184070</v>
      </c>
      <c r="I100" s="42">
        <v>5205</v>
      </c>
      <c r="J100" s="42">
        <v>115670</v>
      </c>
      <c r="K100" s="42">
        <v>458920</v>
      </c>
      <c r="L100" s="42">
        <v>83125</v>
      </c>
      <c r="M100" s="42">
        <v>34440</v>
      </c>
      <c r="N100" s="42">
        <v>15005</v>
      </c>
      <c r="O100" s="42">
        <v>6160</v>
      </c>
      <c r="P100" s="42">
        <v>29720</v>
      </c>
      <c r="Q100" s="42">
        <v>5975</v>
      </c>
      <c r="T100" s="38"/>
    </row>
    <row r="101" spans="1:20">
      <c r="A101" s="41" t="s">
        <v>203</v>
      </c>
      <c r="B101" s="42">
        <v>1293485</v>
      </c>
      <c r="C101" s="42">
        <v>1449225</v>
      </c>
      <c r="D101" s="42">
        <v>544230</v>
      </c>
      <c r="E101" s="42">
        <v>99840</v>
      </c>
      <c r="F101" s="42">
        <v>106690</v>
      </c>
      <c r="G101" s="42">
        <v>254835</v>
      </c>
      <c r="H101" s="42">
        <v>828405</v>
      </c>
      <c r="I101" s="42">
        <v>63750</v>
      </c>
      <c r="J101" s="42">
        <v>629515</v>
      </c>
      <c r="K101" s="42">
        <v>2053945</v>
      </c>
      <c r="L101" s="42">
        <v>358280</v>
      </c>
      <c r="M101" s="42">
        <v>79805</v>
      </c>
      <c r="N101" s="42">
        <v>168195</v>
      </c>
      <c r="O101" s="42">
        <v>95955</v>
      </c>
      <c r="P101" s="42">
        <v>200460</v>
      </c>
      <c r="Q101" s="42">
        <v>85325</v>
      </c>
      <c r="T101" s="38"/>
    </row>
    <row r="102" spans="1:20">
      <c r="A102" s="41" t="s">
        <v>204</v>
      </c>
      <c r="B102" s="42">
        <v>316945</v>
      </c>
      <c r="C102" s="42">
        <v>233330</v>
      </c>
      <c r="D102" s="42">
        <v>69685</v>
      </c>
      <c r="E102" s="42">
        <v>6630</v>
      </c>
      <c r="F102" s="42">
        <v>9045</v>
      </c>
      <c r="G102" s="42">
        <v>28885</v>
      </c>
      <c r="H102" s="42">
        <v>143620</v>
      </c>
      <c r="I102" s="42">
        <v>4070</v>
      </c>
      <c r="J102" s="42">
        <v>94960</v>
      </c>
      <c r="K102" s="42">
        <v>374015</v>
      </c>
      <c r="L102" s="42">
        <v>69245</v>
      </c>
      <c r="M102" s="42">
        <v>32625</v>
      </c>
      <c r="N102" s="42">
        <v>11340</v>
      </c>
      <c r="O102" s="42">
        <v>4560</v>
      </c>
      <c r="P102" s="42">
        <v>24100</v>
      </c>
      <c r="Q102" s="42">
        <v>4455</v>
      </c>
      <c r="T102" s="38"/>
    </row>
    <row r="103" spans="1:20">
      <c r="A103" s="41" t="s">
        <v>205</v>
      </c>
      <c r="B103" s="42">
        <v>1348155</v>
      </c>
      <c r="C103" s="42">
        <v>1483335</v>
      </c>
      <c r="D103" s="42">
        <v>558125</v>
      </c>
      <c r="E103" s="42">
        <v>101225</v>
      </c>
      <c r="F103" s="42">
        <v>111670</v>
      </c>
      <c r="G103" s="42">
        <v>270120</v>
      </c>
      <c r="H103" s="42">
        <v>868860</v>
      </c>
      <c r="I103" s="42">
        <v>64890</v>
      </c>
      <c r="J103" s="42">
        <v>650225</v>
      </c>
      <c r="K103" s="42">
        <v>2138850</v>
      </c>
      <c r="L103" s="42">
        <v>372160</v>
      </c>
      <c r="M103" s="42">
        <v>81620</v>
      </c>
      <c r="N103" s="42">
        <v>171860</v>
      </c>
      <c r="O103" s="42">
        <v>97555</v>
      </c>
      <c r="P103" s="42">
        <v>206080</v>
      </c>
      <c r="Q103" s="42">
        <v>86845</v>
      </c>
      <c r="T103" s="38"/>
    </row>
    <row r="104" spans="1:20">
      <c r="A104" s="41" t="s">
        <v>206</v>
      </c>
      <c r="B104" s="42">
        <v>236475</v>
      </c>
      <c r="C104" s="42">
        <v>159310</v>
      </c>
      <c r="D104" s="42">
        <v>58305</v>
      </c>
      <c r="E104" s="42">
        <v>5220</v>
      </c>
      <c r="F104" s="42">
        <v>6795</v>
      </c>
      <c r="G104" s="42">
        <v>22460</v>
      </c>
      <c r="H104" s="42">
        <v>109170</v>
      </c>
      <c r="I104" s="42">
        <v>2990</v>
      </c>
      <c r="J104" s="42">
        <v>76655</v>
      </c>
      <c r="K104" s="42">
        <v>275660</v>
      </c>
      <c r="L104" s="42">
        <v>60435</v>
      </c>
      <c r="M104" s="42">
        <v>31220</v>
      </c>
      <c r="N104" s="42">
        <v>8420</v>
      </c>
      <c r="O104" s="42">
        <v>2980</v>
      </c>
      <c r="P104" s="42">
        <v>19595</v>
      </c>
      <c r="Q104" s="42">
        <v>3330</v>
      </c>
      <c r="T104" s="38"/>
    </row>
    <row r="105" spans="1:20">
      <c r="A105" s="41" t="s">
        <v>207</v>
      </c>
      <c r="B105" s="42">
        <v>1428625</v>
      </c>
      <c r="C105" s="42">
        <v>1557350</v>
      </c>
      <c r="D105" s="42">
        <v>569500</v>
      </c>
      <c r="E105" s="42">
        <v>102635</v>
      </c>
      <c r="F105" s="42">
        <v>113920</v>
      </c>
      <c r="G105" s="42">
        <v>276550</v>
      </c>
      <c r="H105" s="42">
        <v>903305</v>
      </c>
      <c r="I105" s="42">
        <v>65965</v>
      </c>
      <c r="J105" s="42">
        <v>668525</v>
      </c>
      <c r="K105" s="42">
        <v>2237200</v>
      </c>
      <c r="L105" s="42">
        <v>380970</v>
      </c>
      <c r="M105" s="42">
        <v>83025</v>
      </c>
      <c r="N105" s="42">
        <v>174780</v>
      </c>
      <c r="O105" s="42">
        <v>99135</v>
      </c>
      <c r="P105" s="42">
        <v>210585</v>
      </c>
      <c r="Q105" s="42">
        <v>87970</v>
      </c>
      <c r="T105" s="38"/>
    </row>
    <row r="106" spans="1:20">
      <c r="A106" s="41" t="s">
        <v>208</v>
      </c>
      <c r="B106" s="42">
        <v>221930</v>
      </c>
      <c r="C106" s="42">
        <v>135825</v>
      </c>
      <c r="D106" s="42">
        <v>41055</v>
      </c>
      <c r="E106" s="42">
        <v>3740</v>
      </c>
      <c r="F106" s="42">
        <v>5105</v>
      </c>
      <c r="G106" s="42">
        <v>15905</v>
      </c>
      <c r="H106" s="42">
        <v>95360</v>
      </c>
      <c r="I106" s="42">
        <v>2385</v>
      </c>
      <c r="J106" s="42">
        <v>64520</v>
      </c>
      <c r="K106" s="42">
        <v>244755</v>
      </c>
      <c r="L106" s="42">
        <v>55010</v>
      </c>
      <c r="M106" s="42">
        <v>30390</v>
      </c>
      <c r="N106" s="42">
        <v>6560</v>
      </c>
      <c r="O106" s="42">
        <v>2440</v>
      </c>
      <c r="P106" s="42">
        <v>9355</v>
      </c>
      <c r="Q106" s="42">
        <v>2730</v>
      </c>
      <c r="T106" s="38"/>
    </row>
    <row r="107" spans="1:20">
      <c r="A107" s="41" t="s">
        <v>209</v>
      </c>
      <c r="B107" s="42">
        <v>1443170</v>
      </c>
      <c r="C107" s="42">
        <v>1580835</v>
      </c>
      <c r="D107" s="42">
        <v>586750</v>
      </c>
      <c r="E107" s="42">
        <v>104120</v>
      </c>
      <c r="F107" s="42">
        <v>115610</v>
      </c>
      <c r="G107" s="42">
        <v>283100</v>
      </c>
      <c r="H107" s="42">
        <v>917115</v>
      </c>
      <c r="I107" s="42">
        <v>66575</v>
      </c>
      <c r="J107" s="42">
        <v>680660</v>
      </c>
      <c r="K107" s="42">
        <v>2268105</v>
      </c>
      <c r="L107" s="42">
        <v>386395</v>
      </c>
      <c r="M107" s="42">
        <v>83855</v>
      </c>
      <c r="N107" s="42">
        <v>176645</v>
      </c>
      <c r="O107" s="42">
        <v>99680</v>
      </c>
      <c r="P107" s="42">
        <v>220830</v>
      </c>
      <c r="Q107" s="42">
        <v>88570</v>
      </c>
      <c r="T107" s="38"/>
    </row>
    <row r="108" spans="1:20">
      <c r="A108" s="41" t="s">
        <v>210</v>
      </c>
      <c r="B108" s="42">
        <v>62860</v>
      </c>
      <c r="C108" s="42">
        <v>74785</v>
      </c>
      <c r="D108" s="42">
        <v>30070</v>
      </c>
      <c r="E108" s="42">
        <v>7525</v>
      </c>
      <c r="F108" s="42">
        <v>7875</v>
      </c>
      <c r="G108" s="42">
        <v>21810</v>
      </c>
      <c r="H108" s="42">
        <v>65685</v>
      </c>
      <c r="I108" s="42">
        <v>4145</v>
      </c>
      <c r="J108" s="42">
        <v>34265</v>
      </c>
      <c r="K108" s="42">
        <v>143885</v>
      </c>
      <c r="L108" s="42">
        <v>19450</v>
      </c>
      <c r="M108" s="42">
        <v>3960</v>
      </c>
      <c r="N108" s="42">
        <v>11920</v>
      </c>
      <c r="O108" s="42">
        <v>8545</v>
      </c>
      <c r="P108" s="42">
        <v>9310</v>
      </c>
      <c r="Q108" s="42">
        <v>4450</v>
      </c>
      <c r="T108" s="38"/>
    </row>
    <row r="109" spans="1:20">
      <c r="A109" s="41" t="s">
        <v>211</v>
      </c>
      <c r="B109" s="42">
        <v>16455</v>
      </c>
      <c r="C109" s="42">
        <v>13845</v>
      </c>
      <c r="D109" s="42">
        <v>13115</v>
      </c>
      <c r="E109" s="42">
        <v>915</v>
      </c>
      <c r="F109" s="42">
        <v>1850</v>
      </c>
      <c r="G109" s="42">
        <v>5500</v>
      </c>
      <c r="H109" s="42">
        <v>25505</v>
      </c>
      <c r="I109" s="42">
        <v>1055</v>
      </c>
      <c r="J109" s="42">
        <v>9040</v>
      </c>
      <c r="K109" s="42">
        <v>63195</v>
      </c>
      <c r="L109" s="42">
        <v>6915</v>
      </c>
      <c r="M109" s="42">
        <v>1605</v>
      </c>
      <c r="N109" s="42">
        <v>7490</v>
      </c>
      <c r="O109" s="42">
        <v>1085</v>
      </c>
      <c r="P109" s="42">
        <v>2425</v>
      </c>
      <c r="Q109" s="42">
        <v>1260</v>
      </c>
      <c r="T109" s="38"/>
    </row>
    <row r="110" spans="1:20">
      <c r="A110" s="41" t="s">
        <v>212</v>
      </c>
      <c r="B110" s="42">
        <v>25430</v>
      </c>
      <c r="C110" s="42">
        <v>26800</v>
      </c>
      <c r="D110" s="42">
        <v>7880</v>
      </c>
      <c r="E110" s="42">
        <v>830</v>
      </c>
      <c r="F110" s="42">
        <v>4160</v>
      </c>
      <c r="G110" s="42">
        <v>11185</v>
      </c>
      <c r="H110" s="42">
        <v>6285</v>
      </c>
      <c r="I110" s="42">
        <v>1690</v>
      </c>
      <c r="J110" s="42">
        <v>9580</v>
      </c>
      <c r="K110" s="42">
        <v>44140</v>
      </c>
      <c r="L110" s="42">
        <v>2870</v>
      </c>
      <c r="M110" s="42">
        <v>765</v>
      </c>
      <c r="N110" s="42">
        <v>740</v>
      </c>
      <c r="O110" s="42">
        <v>4540</v>
      </c>
      <c r="P110" s="42">
        <v>2405</v>
      </c>
      <c r="Q110" s="42">
        <v>375</v>
      </c>
      <c r="T110" s="38"/>
    </row>
    <row r="111" spans="1:20">
      <c r="A111" s="41" t="s">
        <v>213</v>
      </c>
      <c r="B111" s="42">
        <v>6135</v>
      </c>
      <c r="C111" s="42">
        <v>3885</v>
      </c>
      <c r="D111" s="42">
        <v>3290</v>
      </c>
      <c r="E111" s="42">
        <v>2195</v>
      </c>
      <c r="F111" s="42">
        <v>570</v>
      </c>
      <c r="G111" s="42">
        <v>605</v>
      </c>
      <c r="H111" s="42">
        <v>3030</v>
      </c>
      <c r="I111" s="42">
        <v>35</v>
      </c>
      <c r="J111" s="42">
        <v>7020</v>
      </c>
      <c r="K111" s="42">
        <v>11965</v>
      </c>
      <c r="L111" s="42">
        <v>1570</v>
      </c>
      <c r="M111" s="42">
        <v>425</v>
      </c>
      <c r="N111" s="42">
        <v>355</v>
      </c>
      <c r="O111" s="42">
        <v>185</v>
      </c>
      <c r="P111" s="42">
        <v>395</v>
      </c>
      <c r="Q111" s="42">
        <v>205</v>
      </c>
      <c r="T111" s="38"/>
    </row>
    <row r="112" spans="1:20">
      <c r="A112" s="41" t="s">
        <v>214</v>
      </c>
      <c r="B112" s="42">
        <v>12845</v>
      </c>
      <c r="C112" s="42">
        <v>27730</v>
      </c>
      <c r="D112" s="42">
        <v>3775</v>
      </c>
      <c r="E112" s="42">
        <v>3380</v>
      </c>
      <c r="F112" s="42">
        <v>1145</v>
      </c>
      <c r="G112" s="42">
        <v>3895</v>
      </c>
      <c r="H112" s="42">
        <v>29650</v>
      </c>
      <c r="I112" s="42">
        <v>1310</v>
      </c>
      <c r="J112" s="42">
        <v>7330</v>
      </c>
      <c r="K112" s="42">
        <v>20275</v>
      </c>
      <c r="L112" s="42">
        <v>7655</v>
      </c>
      <c r="M112" s="42">
        <v>1075</v>
      </c>
      <c r="N112" s="42">
        <v>2865</v>
      </c>
      <c r="O112" s="42">
        <v>2490</v>
      </c>
      <c r="P112" s="42">
        <v>3770</v>
      </c>
      <c r="Q112" s="42">
        <v>2460</v>
      </c>
      <c r="T112" s="38"/>
    </row>
    <row r="113" spans="1:20">
      <c r="A113" s="41" t="s">
        <v>215</v>
      </c>
      <c r="B113" s="42">
        <v>1995</v>
      </c>
      <c r="C113" s="42">
        <v>2525</v>
      </c>
      <c r="D113" s="42">
        <v>2010</v>
      </c>
      <c r="E113" s="42">
        <v>210</v>
      </c>
      <c r="F113" s="42">
        <v>155</v>
      </c>
      <c r="G113" s="42">
        <v>630</v>
      </c>
      <c r="H113" s="42">
        <v>1215</v>
      </c>
      <c r="I113" s="42">
        <v>55</v>
      </c>
      <c r="J113" s="42">
        <v>1290</v>
      </c>
      <c r="K113" s="42">
        <v>4305</v>
      </c>
      <c r="L113" s="42">
        <v>440</v>
      </c>
      <c r="M113" s="42">
        <v>90</v>
      </c>
      <c r="N113" s="42">
        <v>475</v>
      </c>
      <c r="O113" s="42">
        <v>245</v>
      </c>
      <c r="P113" s="42">
        <v>310</v>
      </c>
      <c r="Q113" s="42">
        <v>150</v>
      </c>
      <c r="T113" s="38"/>
    </row>
    <row r="114" spans="1:20">
      <c r="A114" s="41" t="s">
        <v>216</v>
      </c>
      <c r="B114" s="42">
        <v>39060</v>
      </c>
      <c r="C114" s="42">
        <v>50880</v>
      </c>
      <c r="D114" s="42">
        <v>36060</v>
      </c>
      <c r="E114" s="42">
        <v>2860</v>
      </c>
      <c r="F114" s="42">
        <v>2980</v>
      </c>
      <c r="G114" s="42">
        <v>12590</v>
      </c>
      <c r="H114" s="42">
        <v>28955</v>
      </c>
      <c r="I114" s="42">
        <v>1250</v>
      </c>
      <c r="J114" s="42">
        <v>15115</v>
      </c>
      <c r="K114" s="42">
        <v>39790</v>
      </c>
      <c r="L114" s="42">
        <v>13540</v>
      </c>
      <c r="M114" s="42">
        <v>1900</v>
      </c>
      <c r="N114" s="42">
        <v>5835</v>
      </c>
      <c r="O114" s="42">
        <v>1655</v>
      </c>
      <c r="P114" s="42">
        <v>5260</v>
      </c>
      <c r="Q114" s="42">
        <v>2105</v>
      </c>
      <c r="T114" s="38"/>
    </row>
    <row r="115" spans="1:20">
      <c r="A115" s="41" t="s">
        <v>217</v>
      </c>
      <c r="B115" s="42">
        <v>19350</v>
      </c>
      <c r="C115" s="42">
        <v>28155</v>
      </c>
      <c r="D115" s="42">
        <v>20940</v>
      </c>
      <c r="E115" s="42">
        <v>1230</v>
      </c>
      <c r="F115" s="42">
        <v>1330</v>
      </c>
      <c r="G115" s="42">
        <v>5005</v>
      </c>
      <c r="H115" s="42">
        <v>16600</v>
      </c>
      <c r="I115" s="42">
        <v>420</v>
      </c>
      <c r="J115" s="42">
        <v>6035</v>
      </c>
      <c r="K115" s="42">
        <v>16400</v>
      </c>
      <c r="L115" s="42">
        <v>8695</v>
      </c>
      <c r="M115" s="42">
        <v>860</v>
      </c>
      <c r="N115" s="42">
        <v>2310</v>
      </c>
      <c r="O115" s="42">
        <v>555</v>
      </c>
      <c r="P115" s="42">
        <v>2455</v>
      </c>
      <c r="Q115" s="42">
        <v>685</v>
      </c>
      <c r="T115" s="38"/>
    </row>
    <row r="116" spans="1:20">
      <c r="A116" s="41" t="s">
        <v>218</v>
      </c>
      <c r="B116" s="42">
        <v>5705</v>
      </c>
      <c r="C116" s="42">
        <v>6905</v>
      </c>
      <c r="D116" s="42">
        <v>4145</v>
      </c>
      <c r="E116" s="42">
        <v>580</v>
      </c>
      <c r="F116" s="42">
        <v>485</v>
      </c>
      <c r="G116" s="42">
        <v>1875</v>
      </c>
      <c r="H116" s="42">
        <v>3430</v>
      </c>
      <c r="I116" s="42">
        <v>295</v>
      </c>
      <c r="J116" s="42">
        <v>2960</v>
      </c>
      <c r="K116" s="42">
        <v>6970</v>
      </c>
      <c r="L116" s="42">
        <v>1335</v>
      </c>
      <c r="M116" s="42">
        <v>335</v>
      </c>
      <c r="N116" s="42">
        <v>1365</v>
      </c>
      <c r="O116" s="42">
        <v>460</v>
      </c>
      <c r="P116" s="42">
        <v>800</v>
      </c>
      <c r="Q116" s="42">
        <v>565</v>
      </c>
      <c r="T116" s="38"/>
    </row>
    <row r="117" spans="1:20">
      <c r="A117" s="41" t="s">
        <v>219</v>
      </c>
      <c r="B117" s="42">
        <v>14010</v>
      </c>
      <c r="C117" s="42">
        <v>15820</v>
      </c>
      <c r="D117" s="42">
        <v>10975</v>
      </c>
      <c r="E117" s="42">
        <v>1050</v>
      </c>
      <c r="F117" s="42">
        <v>1170</v>
      </c>
      <c r="G117" s="42">
        <v>5715</v>
      </c>
      <c r="H117" s="42">
        <v>8925</v>
      </c>
      <c r="I117" s="42">
        <v>540</v>
      </c>
      <c r="J117" s="42">
        <v>6120</v>
      </c>
      <c r="K117" s="42">
        <v>16420</v>
      </c>
      <c r="L117" s="42">
        <v>3510</v>
      </c>
      <c r="M117" s="42">
        <v>705</v>
      </c>
      <c r="N117" s="42">
        <v>2160</v>
      </c>
      <c r="O117" s="42">
        <v>640</v>
      </c>
      <c r="P117" s="42">
        <v>2010</v>
      </c>
      <c r="Q117" s="42">
        <v>860</v>
      </c>
      <c r="T117" s="38"/>
    </row>
    <row r="118" spans="1:20">
      <c r="A118" s="41" t="s">
        <v>220</v>
      </c>
      <c r="B118" s="42">
        <v>244045</v>
      </c>
      <c r="C118" s="42">
        <v>276180</v>
      </c>
      <c r="D118" s="42">
        <v>142970</v>
      </c>
      <c r="E118" s="42">
        <v>36105</v>
      </c>
      <c r="F118" s="42">
        <v>28700</v>
      </c>
      <c r="G118" s="42">
        <v>74950</v>
      </c>
      <c r="H118" s="42">
        <v>197410</v>
      </c>
      <c r="I118" s="42">
        <v>24125</v>
      </c>
      <c r="J118" s="42">
        <v>189460</v>
      </c>
      <c r="K118" s="42">
        <v>515485</v>
      </c>
      <c r="L118" s="42">
        <v>90040</v>
      </c>
      <c r="M118" s="42">
        <v>29985</v>
      </c>
      <c r="N118" s="42">
        <v>73745</v>
      </c>
      <c r="O118" s="42">
        <v>44495</v>
      </c>
      <c r="P118" s="42">
        <v>73235</v>
      </c>
      <c r="Q118" s="42">
        <v>36400</v>
      </c>
      <c r="T118" s="38"/>
    </row>
    <row r="119" spans="1:20">
      <c r="A119" s="41" t="s">
        <v>221</v>
      </c>
      <c r="B119" s="42">
        <v>120150</v>
      </c>
      <c r="C119" s="42">
        <v>131645</v>
      </c>
      <c r="D119" s="42">
        <v>68300</v>
      </c>
      <c r="E119" s="42">
        <v>18845</v>
      </c>
      <c r="F119" s="42">
        <v>18315</v>
      </c>
      <c r="G119" s="42">
        <v>29785</v>
      </c>
      <c r="H119" s="42">
        <v>76740</v>
      </c>
      <c r="I119" s="42">
        <v>15855</v>
      </c>
      <c r="J119" s="42">
        <v>124375</v>
      </c>
      <c r="K119" s="42">
        <v>319005</v>
      </c>
      <c r="L119" s="42">
        <v>50875</v>
      </c>
      <c r="M119" s="42">
        <v>22690</v>
      </c>
      <c r="N119" s="42">
        <v>35250</v>
      </c>
      <c r="O119" s="42">
        <v>25475</v>
      </c>
      <c r="P119" s="42">
        <v>47950</v>
      </c>
      <c r="Q119" s="42">
        <v>20210</v>
      </c>
      <c r="T119" s="38"/>
    </row>
    <row r="120" spans="1:20">
      <c r="A120" s="41" t="s">
        <v>222</v>
      </c>
      <c r="B120" s="42">
        <v>60050</v>
      </c>
      <c r="C120" s="42">
        <v>64535</v>
      </c>
      <c r="D120" s="42">
        <v>40545</v>
      </c>
      <c r="E120" s="42">
        <v>7235</v>
      </c>
      <c r="F120" s="42">
        <v>4480</v>
      </c>
      <c r="G120" s="42">
        <v>13050</v>
      </c>
      <c r="H120" s="42">
        <v>52340</v>
      </c>
      <c r="I120" s="42">
        <v>3860</v>
      </c>
      <c r="J120" s="42">
        <v>26750</v>
      </c>
      <c r="K120" s="42">
        <v>81700</v>
      </c>
      <c r="L120" s="42">
        <v>18045</v>
      </c>
      <c r="M120" s="42">
        <v>3740</v>
      </c>
      <c r="N120" s="42">
        <v>18675</v>
      </c>
      <c r="O120" s="42">
        <v>9035</v>
      </c>
      <c r="P120" s="42">
        <v>6930</v>
      </c>
      <c r="Q120" s="42">
        <v>5645</v>
      </c>
      <c r="T120" s="38"/>
    </row>
    <row r="121" spans="1:20">
      <c r="A121" s="41" t="s">
        <v>223</v>
      </c>
      <c r="B121" s="42">
        <v>63845</v>
      </c>
      <c r="C121" s="42">
        <v>80000</v>
      </c>
      <c r="D121" s="42">
        <v>34125</v>
      </c>
      <c r="E121" s="42">
        <v>10025</v>
      </c>
      <c r="F121" s="42">
        <v>5905</v>
      </c>
      <c r="G121" s="42">
        <v>32110</v>
      </c>
      <c r="H121" s="42">
        <v>68335</v>
      </c>
      <c r="I121" s="42">
        <v>4405</v>
      </c>
      <c r="J121" s="42">
        <v>38335</v>
      </c>
      <c r="K121" s="42">
        <v>114775</v>
      </c>
      <c r="L121" s="42">
        <v>21120</v>
      </c>
      <c r="M121" s="42">
        <v>3555</v>
      </c>
      <c r="N121" s="42">
        <v>19820</v>
      </c>
      <c r="O121" s="42">
        <v>9985</v>
      </c>
      <c r="P121" s="42">
        <v>18355</v>
      </c>
      <c r="Q121" s="42">
        <v>10550</v>
      </c>
      <c r="T121" s="38"/>
    </row>
    <row r="122" spans="1:20">
      <c r="A122" s="41" t="s">
        <v>224</v>
      </c>
      <c r="B122" s="42">
        <v>2085</v>
      </c>
      <c r="C122" s="42">
        <v>3015</v>
      </c>
      <c r="D122" s="42">
        <v>4080</v>
      </c>
      <c r="E122" s="42">
        <v>185</v>
      </c>
      <c r="F122" s="42">
        <v>150</v>
      </c>
      <c r="G122" s="42">
        <v>1000</v>
      </c>
      <c r="H122" s="42">
        <v>1190</v>
      </c>
      <c r="I122" s="42">
        <v>125</v>
      </c>
      <c r="J122" s="42">
        <v>945</v>
      </c>
      <c r="K122" s="42">
        <v>2670</v>
      </c>
      <c r="L122" s="42">
        <v>430</v>
      </c>
      <c r="M122" s="42">
        <v>60</v>
      </c>
      <c r="N122" s="42">
        <v>280</v>
      </c>
      <c r="O122" s="42">
        <v>75</v>
      </c>
      <c r="P122" s="42">
        <v>415</v>
      </c>
      <c r="Q122" s="42">
        <v>95</v>
      </c>
      <c r="T122" s="38"/>
    </row>
    <row r="123" spans="1:20">
      <c r="A123" s="41" t="s">
        <v>225</v>
      </c>
      <c r="B123" s="42">
        <v>850785</v>
      </c>
      <c r="C123" s="42">
        <v>660050</v>
      </c>
      <c r="D123" s="42">
        <v>211850</v>
      </c>
      <c r="E123" s="42">
        <v>11590</v>
      </c>
      <c r="F123" s="42">
        <v>44530</v>
      </c>
      <c r="G123" s="42">
        <v>105425</v>
      </c>
      <c r="H123" s="42">
        <v>440945</v>
      </c>
      <c r="I123" s="42">
        <v>7230</v>
      </c>
      <c r="J123" s="42">
        <v>225525</v>
      </c>
      <c r="K123" s="42">
        <v>1133270</v>
      </c>
      <c r="L123" s="42">
        <v>157270</v>
      </c>
      <c r="M123" s="42">
        <v>40285</v>
      </c>
      <c r="N123" s="42">
        <v>25025</v>
      </c>
      <c r="O123" s="42">
        <v>13255</v>
      </c>
      <c r="P123" s="42">
        <v>58255</v>
      </c>
      <c r="Q123" s="42">
        <v>11575</v>
      </c>
      <c r="T123" s="38"/>
    </row>
    <row r="124" spans="1:20">
      <c r="A124" s="41" t="s">
        <v>226</v>
      </c>
      <c r="B124" s="42">
        <v>266815</v>
      </c>
      <c r="C124" s="42">
        <v>246165</v>
      </c>
      <c r="D124" s="42">
        <v>55135</v>
      </c>
      <c r="E124" s="42">
        <v>4350</v>
      </c>
      <c r="F124" s="42">
        <v>9765</v>
      </c>
      <c r="G124" s="42">
        <v>27925</v>
      </c>
      <c r="H124" s="42">
        <v>117400</v>
      </c>
      <c r="I124" s="42">
        <v>2325</v>
      </c>
      <c r="J124" s="42">
        <v>63370</v>
      </c>
      <c r="K124" s="42">
        <v>262845</v>
      </c>
      <c r="L124" s="42">
        <v>41745</v>
      </c>
      <c r="M124" s="42">
        <v>6865</v>
      </c>
      <c r="N124" s="42">
        <v>6940</v>
      </c>
      <c r="O124" s="42">
        <v>5720</v>
      </c>
      <c r="P124" s="42">
        <v>13905</v>
      </c>
      <c r="Q124" s="42">
        <v>4690</v>
      </c>
      <c r="T124" s="38"/>
    </row>
    <row r="125" spans="1:20">
      <c r="A125" s="41" t="s">
        <v>227</v>
      </c>
      <c r="B125" s="42">
        <v>102260</v>
      </c>
      <c r="C125" s="42">
        <v>84850</v>
      </c>
      <c r="D125" s="42">
        <v>18545</v>
      </c>
      <c r="E125" s="42">
        <v>1820</v>
      </c>
      <c r="F125" s="42">
        <v>5510</v>
      </c>
      <c r="G125" s="42">
        <v>10990</v>
      </c>
      <c r="H125" s="42">
        <v>40135</v>
      </c>
      <c r="I125" s="42">
        <v>1015</v>
      </c>
      <c r="J125" s="42">
        <v>40505</v>
      </c>
      <c r="K125" s="42">
        <v>130485</v>
      </c>
      <c r="L125" s="42">
        <v>18575</v>
      </c>
      <c r="M125" s="42">
        <v>3470</v>
      </c>
      <c r="N125" s="42">
        <v>3970</v>
      </c>
      <c r="O125" s="42">
        <v>3090</v>
      </c>
      <c r="P125" s="42">
        <v>6845</v>
      </c>
      <c r="Q125" s="42">
        <v>3235</v>
      </c>
      <c r="T125" s="38"/>
    </row>
    <row r="126" spans="1:20">
      <c r="A126" s="41" t="s">
        <v>228</v>
      </c>
      <c r="B126" s="42">
        <v>76385</v>
      </c>
      <c r="C126" s="42">
        <v>105095</v>
      </c>
      <c r="D126" s="42">
        <v>54115</v>
      </c>
      <c r="E126" s="42">
        <v>17360</v>
      </c>
      <c r="F126" s="42">
        <v>8115</v>
      </c>
      <c r="G126" s="42">
        <v>20680</v>
      </c>
      <c r="H126" s="42">
        <v>49590</v>
      </c>
      <c r="I126" s="42">
        <v>12440</v>
      </c>
      <c r="J126" s="42">
        <v>57540</v>
      </c>
      <c r="K126" s="42">
        <v>147350</v>
      </c>
      <c r="L126" s="42">
        <v>31240</v>
      </c>
      <c r="M126" s="42">
        <v>5690</v>
      </c>
      <c r="N126" s="42">
        <v>24700</v>
      </c>
      <c r="O126" s="42">
        <v>10440</v>
      </c>
      <c r="P126" s="42">
        <v>22275</v>
      </c>
      <c r="Q126" s="42">
        <v>11370</v>
      </c>
      <c r="T126" s="38"/>
    </row>
    <row r="127" spans="1:20">
      <c r="A127" s="41" t="s">
        <v>229</v>
      </c>
      <c r="B127" s="42">
        <v>16045</v>
      </c>
      <c r="C127" s="42">
        <v>46650</v>
      </c>
      <c r="D127" s="42">
        <v>3475</v>
      </c>
      <c r="E127" s="42">
        <v>1230</v>
      </c>
      <c r="F127" s="42">
        <v>405</v>
      </c>
      <c r="G127" s="42">
        <v>1200</v>
      </c>
      <c r="H127" s="42">
        <v>8470</v>
      </c>
      <c r="I127" s="42">
        <v>695</v>
      </c>
      <c r="J127" s="42">
        <v>4655</v>
      </c>
      <c r="K127" s="42">
        <v>11780</v>
      </c>
      <c r="L127" s="42">
        <v>3765</v>
      </c>
      <c r="M127" s="42">
        <v>740</v>
      </c>
      <c r="N127" s="42">
        <v>7765</v>
      </c>
      <c r="O127" s="42">
        <v>1420</v>
      </c>
      <c r="P127" s="42">
        <v>1300</v>
      </c>
      <c r="Q127" s="42">
        <v>3155</v>
      </c>
      <c r="T127" s="38"/>
    </row>
    <row r="128" spans="1:20">
      <c r="A128" s="41" t="s">
        <v>230</v>
      </c>
      <c r="B128" s="42">
        <v>11555</v>
      </c>
      <c r="C128" s="42">
        <v>18495</v>
      </c>
      <c r="D128" s="42">
        <v>12530</v>
      </c>
      <c r="E128" s="42">
        <v>1160</v>
      </c>
      <c r="F128" s="42">
        <v>1340</v>
      </c>
      <c r="G128" s="42">
        <v>4315</v>
      </c>
      <c r="H128" s="42">
        <v>11055</v>
      </c>
      <c r="I128" s="42">
        <v>415</v>
      </c>
      <c r="J128" s="42">
        <v>10075</v>
      </c>
      <c r="K128" s="42">
        <v>26445</v>
      </c>
      <c r="L128" s="42">
        <v>4440</v>
      </c>
      <c r="M128" s="42">
        <v>640</v>
      </c>
      <c r="N128" s="42">
        <v>1425</v>
      </c>
      <c r="O128" s="42">
        <v>415</v>
      </c>
      <c r="P128" s="42">
        <v>3020</v>
      </c>
      <c r="Q128" s="42">
        <v>485</v>
      </c>
      <c r="T128" s="38"/>
    </row>
    <row r="129" spans="1:20" ht="22.5" customHeight="1">
      <c r="A129" s="172" t="s">
        <v>233</v>
      </c>
      <c r="B129" s="173"/>
      <c r="C129" s="173"/>
      <c r="D129" s="174"/>
      <c r="E129" s="174"/>
      <c r="F129" s="174"/>
      <c r="G129" s="174"/>
      <c r="H129" s="173"/>
      <c r="I129" s="174"/>
      <c r="J129" s="174"/>
      <c r="K129" s="173"/>
      <c r="L129" s="174"/>
      <c r="M129" s="174"/>
      <c r="N129" s="174"/>
      <c r="O129" s="174"/>
      <c r="P129" s="174"/>
      <c r="Q129" s="174"/>
      <c r="T129" s="38"/>
    </row>
    <row r="130" spans="1:20">
      <c r="A130" s="41" t="s">
        <v>135</v>
      </c>
      <c r="B130" s="42">
        <v>1719485</v>
      </c>
      <c r="C130" s="42">
        <v>1773060</v>
      </c>
      <c r="D130" s="42">
        <v>888555</v>
      </c>
      <c r="E130" s="42">
        <v>114830</v>
      </c>
      <c r="F130" s="42">
        <v>125795</v>
      </c>
      <c r="G130" s="42">
        <v>302125</v>
      </c>
      <c r="H130" s="42">
        <v>1050000</v>
      </c>
      <c r="I130" s="42">
        <v>73950</v>
      </c>
      <c r="J130" s="42">
        <v>776860</v>
      </c>
      <c r="K130" s="42">
        <v>2572005</v>
      </c>
      <c r="L130" s="42">
        <v>459425</v>
      </c>
      <c r="M130" s="42">
        <v>119330</v>
      </c>
      <c r="N130" s="42">
        <v>195375</v>
      </c>
      <c r="O130" s="42">
        <v>108575</v>
      </c>
      <c r="P130" s="42">
        <v>243615</v>
      </c>
      <c r="Q130" s="42">
        <v>100955</v>
      </c>
      <c r="T130" s="38"/>
    </row>
    <row r="131" spans="1:20" ht="22.5" customHeight="1">
      <c r="A131" s="43" t="s">
        <v>192</v>
      </c>
      <c r="B131" s="173"/>
      <c r="C131" s="173"/>
      <c r="D131" s="174"/>
      <c r="E131" s="174"/>
      <c r="F131" s="174"/>
      <c r="G131" s="174"/>
      <c r="H131" s="173"/>
      <c r="I131" s="174"/>
      <c r="J131" s="174"/>
      <c r="K131" s="173"/>
      <c r="L131" s="174"/>
      <c r="M131" s="174"/>
      <c r="N131" s="174"/>
      <c r="O131" s="174"/>
      <c r="P131" s="174"/>
      <c r="Q131" s="174"/>
      <c r="T131" s="38"/>
    </row>
    <row r="132" spans="1:20">
      <c r="A132" s="41" t="s">
        <v>193</v>
      </c>
      <c r="B132" s="42">
        <v>1343565</v>
      </c>
      <c r="C132" s="42">
        <v>1345285</v>
      </c>
      <c r="D132" s="42">
        <v>638305</v>
      </c>
      <c r="E132" s="42">
        <v>61620</v>
      </c>
      <c r="F132" s="42">
        <v>81330</v>
      </c>
      <c r="G132" s="42">
        <v>185500</v>
      </c>
      <c r="H132" s="42">
        <v>738085</v>
      </c>
      <c r="I132" s="42">
        <v>40300</v>
      </c>
      <c r="J132" s="42">
        <v>509435</v>
      </c>
      <c r="K132" s="42">
        <v>1818175</v>
      </c>
      <c r="L132" s="42">
        <v>324270</v>
      </c>
      <c r="M132" s="42">
        <v>78960</v>
      </c>
      <c r="N132" s="42">
        <v>95165</v>
      </c>
      <c r="O132" s="42">
        <v>49845</v>
      </c>
      <c r="P132" s="42">
        <v>145630</v>
      </c>
      <c r="Q132" s="42">
        <v>51840</v>
      </c>
      <c r="T132" s="38"/>
    </row>
    <row r="133" spans="1:20">
      <c r="A133" s="41" t="s">
        <v>194</v>
      </c>
      <c r="B133" s="42">
        <v>854440</v>
      </c>
      <c r="C133" s="42">
        <v>907530</v>
      </c>
      <c r="D133" s="42">
        <v>436425</v>
      </c>
      <c r="E133" s="42">
        <v>39015</v>
      </c>
      <c r="F133" s="42">
        <v>42110</v>
      </c>
      <c r="G133" s="42">
        <v>100495</v>
      </c>
      <c r="H133" s="42">
        <v>471740</v>
      </c>
      <c r="I133" s="42">
        <v>28045</v>
      </c>
      <c r="J133" s="42">
        <v>323285</v>
      </c>
      <c r="K133" s="42">
        <v>999770</v>
      </c>
      <c r="L133" s="42">
        <v>214635</v>
      </c>
      <c r="M133" s="42">
        <v>58345</v>
      </c>
      <c r="N133" s="42">
        <v>63705</v>
      </c>
      <c r="O133" s="42">
        <v>33310</v>
      </c>
      <c r="P133" s="42">
        <v>91885</v>
      </c>
      <c r="Q133" s="42">
        <v>36555</v>
      </c>
      <c r="T133" s="38"/>
    </row>
    <row r="134" spans="1:20">
      <c r="A134" s="41" t="s">
        <v>195</v>
      </c>
      <c r="B134" s="42">
        <v>865045</v>
      </c>
      <c r="C134" s="42">
        <v>865530</v>
      </c>
      <c r="D134" s="42">
        <v>452125</v>
      </c>
      <c r="E134" s="42">
        <v>75820</v>
      </c>
      <c r="F134" s="42">
        <v>83685</v>
      </c>
      <c r="G134" s="42">
        <v>201630</v>
      </c>
      <c r="H134" s="42">
        <v>578265</v>
      </c>
      <c r="I134" s="42">
        <v>45905</v>
      </c>
      <c r="J134" s="42">
        <v>453575</v>
      </c>
      <c r="K134" s="42">
        <v>1572230</v>
      </c>
      <c r="L134" s="42">
        <v>244785</v>
      </c>
      <c r="M134" s="42">
        <v>60985</v>
      </c>
      <c r="N134" s="42">
        <v>131670</v>
      </c>
      <c r="O134" s="42">
        <v>75270</v>
      </c>
      <c r="P134" s="42">
        <v>151735</v>
      </c>
      <c r="Q134" s="42">
        <v>64400</v>
      </c>
      <c r="T134" s="38"/>
    </row>
    <row r="135" spans="1:20">
      <c r="A135" s="41" t="s">
        <v>196</v>
      </c>
      <c r="B135" s="42">
        <v>744940</v>
      </c>
      <c r="C135" s="42">
        <v>808655</v>
      </c>
      <c r="D135" s="42">
        <v>419435</v>
      </c>
      <c r="E135" s="42">
        <v>38285</v>
      </c>
      <c r="F135" s="42">
        <v>40525</v>
      </c>
      <c r="G135" s="42">
        <v>94150</v>
      </c>
      <c r="H135" s="42">
        <v>420955</v>
      </c>
      <c r="I135" s="42">
        <v>27505</v>
      </c>
      <c r="J135" s="42">
        <v>312830</v>
      </c>
      <c r="K135" s="42">
        <v>947980</v>
      </c>
      <c r="L135" s="42">
        <v>202035</v>
      </c>
      <c r="M135" s="42">
        <v>57035</v>
      </c>
      <c r="N135" s="42">
        <v>62370</v>
      </c>
      <c r="O135" s="42">
        <v>32190</v>
      </c>
      <c r="P135" s="42">
        <v>88600</v>
      </c>
      <c r="Q135" s="42">
        <v>35905</v>
      </c>
      <c r="T135" s="38"/>
    </row>
    <row r="136" spans="1:20">
      <c r="A136" s="41" t="s">
        <v>197</v>
      </c>
      <c r="B136" s="42">
        <v>974540</v>
      </c>
      <c r="C136" s="42">
        <v>964405</v>
      </c>
      <c r="D136" s="42">
        <v>469120</v>
      </c>
      <c r="E136" s="42">
        <v>76545</v>
      </c>
      <c r="F136" s="42">
        <v>85270</v>
      </c>
      <c r="G136" s="42">
        <v>207975</v>
      </c>
      <c r="H136" s="42">
        <v>629050</v>
      </c>
      <c r="I136" s="42">
        <v>46450</v>
      </c>
      <c r="J136" s="42">
        <v>464030</v>
      </c>
      <c r="K136" s="42">
        <v>1624025</v>
      </c>
      <c r="L136" s="42">
        <v>257385</v>
      </c>
      <c r="M136" s="42">
        <v>62300</v>
      </c>
      <c r="N136" s="42">
        <v>133005</v>
      </c>
      <c r="O136" s="42">
        <v>76385</v>
      </c>
      <c r="P136" s="42">
        <v>155015</v>
      </c>
      <c r="Q136" s="42">
        <v>65050</v>
      </c>
      <c r="T136" s="38"/>
    </row>
    <row r="137" spans="1:20">
      <c r="A137" s="41" t="s">
        <v>198</v>
      </c>
      <c r="B137" s="42">
        <v>575905</v>
      </c>
      <c r="C137" s="42">
        <v>609845</v>
      </c>
      <c r="D137" s="42">
        <v>354715</v>
      </c>
      <c r="E137" s="42">
        <v>30570</v>
      </c>
      <c r="F137" s="42">
        <v>29020</v>
      </c>
      <c r="G137" s="42">
        <v>79275</v>
      </c>
      <c r="H137" s="42">
        <v>320485</v>
      </c>
      <c r="I137" s="42">
        <v>22240</v>
      </c>
      <c r="J137" s="42">
        <v>245700</v>
      </c>
      <c r="K137" s="42">
        <v>765965</v>
      </c>
      <c r="L137" s="42">
        <v>153480</v>
      </c>
      <c r="M137" s="42">
        <v>45545</v>
      </c>
      <c r="N137" s="42">
        <v>49875</v>
      </c>
      <c r="O137" s="42">
        <v>22450</v>
      </c>
      <c r="P137" s="42">
        <v>69465</v>
      </c>
      <c r="Q137" s="42">
        <v>25650</v>
      </c>
      <c r="T137" s="38"/>
    </row>
    <row r="138" spans="1:20">
      <c r="A138" s="41" t="s">
        <v>199</v>
      </c>
      <c r="B138" s="42">
        <v>1143580</v>
      </c>
      <c r="C138" s="42">
        <v>1163215</v>
      </c>
      <c r="D138" s="42">
        <v>533840</v>
      </c>
      <c r="E138" s="42">
        <v>84260</v>
      </c>
      <c r="F138" s="42">
        <v>96775</v>
      </c>
      <c r="G138" s="42">
        <v>222850</v>
      </c>
      <c r="H138" s="42">
        <v>729515</v>
      </c>
      <c r="I138" s="42">
        <v>51710</v>
      </c>
      <c r="J138" s="42">
        <v>531160</v>
      </c>
      <c r="K138" s="42">
        <v>1806035</v>
      </c>
      <c r="L138" s="42">
        <v>305945</v>
      </c>
      <c r="M138" s="42">
        <v>73785</v>
      </c>
      <c r="N138" s="42">
        <v>145500</v>
      </c>
      <c r="O138" s="42">
        <v>86125</v>
      </c>
      <c r="P138" s="42">
        <v>174155</v>
      </c>
      <c r="Q138" s="42">
        <v>75305</v>
      </c>
      <c r="T138" s="38"/>
    </row>
    <row r="139" spans="1:20">
      <c r="A139" s="41" t="s">
        <v>200</v>
      </c>
      <c r="B139" s="42">
        <v>404965</v>
      </c>
      <c r="C139" s="42">
        <v>357170</v>
      </c>
      <c r="D139" s="42">
        <v>221450</v>
      </c>
      <c r="E139" s="42">
        <v>8365</v>
      </c>
      <c r="F139" s="42">
        <v>15255</v>
      </c>
      <c r="G139" s="42">
        <v>49550</v>
      </c>
      <c r="H139" s="42">
        <v>204090</v>
      </c>
      <c r="I139" s="42">
        <v>6095</v>
      </c>
      <c r="J139" s="42">
        <v>124315</v>
      </c>
      <c r="K139" s="42">
        <v>490310</v>
      </c>
      <c r="L139" s="42">
        <v>90010</v>
      </c>
      <c r="M139" s="42">
        <v>36000</v>
      </c>
      <c r="N139" s="42">
        <v>17750</v>
      </c>
      <c r="O139" s="42">
        <v>6880</v>
      </c>
      <c r="P139" s="42">
        <v>35535</v>
      </c>
      <c r="Q139" s="42">
        <v>7005</v>
      </c>
      <c r="T139" s="38"/>
    </row>
    <row r="140" spans="1:20">
      <c r="A140" s="41" t="s">
        <v>201</v>
      </c>
      <c r="B140" s="42">
        <v>1314520</v>
      </c>
      <c r="C140" s="42">
        <v>1415890</v>
      </c>
      <c r="D140" s="42">
        <v>667100</v>
      </c>
      <c r="E140" s="42">
        <v>106470</v>
      </c>
      <c r="F140" s="42">
        <v>110540</v>
      </c>
      <c r="G140" s="42">
        <v>252575</v>
      </c>
      <c r="H140" s="42">
        <v>845910</v>
      </c>
      <c r="I140" s="42">
        <v>67855</v>
      </c>
      <c r="J140" s="42">
        <v>652545</v>
      </c>
      <c r="K140" s="42">
        <v>2081695</v>
      </c>
      <c r="L140" s="42">
        <v>369410</v>
      </c>
      <c r="M140" s="42">
        <v>83330</v>
      </c>
      <c r="N140" s="42">
        <v>177625</v>
      </c>
      <c r="O140" s="42">
        <v>101695</v>
      </c>
      <c r="P140" s="42">
        <v>208085</v>
      </c>
      <c r="Q140" s="42">
        <v>93950</v>
      </c>
      <c r="T140" s="38"/>
    </row>
    <row r="141" spans="1:20">
      <c r="A141" s="41" t="s">
        <v>202</v>
      </c>
      <c r="B141" s="42">
        <v>373695</v>
      </c>
      <c r="C141" s="42">
        <v>266460</v>
      </c>
      <c r="D141" s="42">
        <v>190400</v>
      </c>
      <c r="E141" s="42">
        <v>7085</v>
      </c>
      <c r="F141" s="42">
        <v>13910</v>
      </c>
      <c r="G141" s="42">
        <v>43445</v>
      </c>
      <c r="H141" s="42">
        <v>186970</v>
      </c>
      <c r="I141" s="42">
        <v>5195</v>
      </c>
      <c r="J141" s="42">
        <v>115265</v>
      </c>
      <c r="K141" s="42">
        <v>462840</v>
      </c>
      <c r="L141" s="42">
        <v>83820</v>
      </c>
      <c r="M141" s="42">
        <v>34760</v>
      </c>
      <c r="N141" s="42">
        <v>15590</v>
      </c>
      <c r="O141" s="42">
        <v>6135</v>
      </c>
      <c r="P141" s="42">
        <v>30265</v>
      </c>
      <c r="Q141" s="42">
        <v>6150</v>
      </c>
      <c r="T141" s="38"/>
    </row>
    <row r="142" spans="1:20">
      <c r="A142" s="41" t="s">
        <v>203</v>
      </c>
      <c r="B142" s="42">
        <v>1345790</v>
      </c>
      <c r="C142" s="42">
        <v>1506600</v>
      </c>
      <c r="D142" s="42">
        <v>698155</v>
      </c>
      <c r="E142" s="42">
        <v>107745</v>
      </c>
      <c r="F142" s="42">
        <v>111885</v>
      </c>
      <c r="G142" s="42">
        <v>258680</v>
      </c>
      <c r="H142" s="42">
        <v>863035</v>
      </c>
      <c r="I142" s="42">
        <v>68755</v>
      </c>
      <c r="J142" s="42">
        <v>661595</v>
      </c>
      <c r="K142" s="42">
        <v>2109165</v>
      </c>
      <c r="L142" s="42">
        <v>375605</v>
      </c>
      <c r="M142" s="42">
        <v>84570</v>
      </c>
      <c r="N142" s="42">
        <v>179785</v>
      </c>
      <c r="O142" s="42">
        <v>102440</v>
      </c>
      <c r="P142" s="42">
        <v>213350</v>
      </c>
      <c r="Q142" s="42">
        <v>94805</v>
      </c>
      <c r="T142" s="38"/>
    </row>
    <row r="143" spans="1:20">
      <c r="A143" s="41" t="s">
        <v>204</v>
      </c>
      <c r="B143" s="42">
        <v>318985</v>
      </c>
      <c r="C143" s="42">
        <v>232465</v>
      </c>
      <c r="D143" s="42">
        <v>153090</v>
      </c>
      <c r="E143" s="42">
        <v>5810</v>
      </c>
      <c r="F143" s="42">
        <v>9000</v>
      </c>
      <c r="G143" s="42">
        <v>28140</v>
      </c>
      <c r="H143" s="42">
        <v>145950</v>
      </c>
      <c r="I143" s="42">
        <v>4140</v>
      </c>
      <c r="J143" s="42">
        <v>94730</v>
      </c>
      <c r="K143" s="42">
        <v>376570</v>
      </c>
      <c r="L143" s="42">
        <v>69835</v>
      </c>
      <c r="M143" s="42">
        <v>32890</v>
      </c>
      <c r="N143" s="42">
        <v>11910</v>
      </c>
      <c r="O143" s="42">
        <v>4600</v>
      </c>
      <c r="P143" s="42">
        <v>24475</v>
      </c>
      <c r="Q143" s="42">
        <v>4585</v>
      </c>
      <c r="T143" s="38"/>
    </row>
    <row r="144" spans="1:20">
      <c r="A144" s="41" t="s">
        <v>205</v>
      </c>
      <c r="B144" s="42">
        <v>1400500</v>
      </c>
      <c r="C144" s="42">
        <v>1540595</v>
      </c>
      <c r="D144" s="42">
        <v>735465</v>
      </c>
      <c r="E144" s="42">
        <v>109025</v>
      </c>
      <c r="F144" s="42">
        <v>116795</v>
      </c>
      <c r="G144" s="42">
        <v>273985</v>
      </c>
      <c r="H144" s="42">
        <v>904050</v>
      </c>
      <c r="I144" s="42">
        <v>69810</v>
      </c>
      <c r="J144" s="42">
        <v>682130</v>
      </c>
      <c r="K144" s="42">
        <v>2195435</v>
      </c>
      <c r="L144" s="42">
        <v>389585</v>
      </c>
      <c r="M144" s="42">
        <v>86440</v>
      </c>
      <c r="N144" s="42">
        <v>183465</v>
      </c>
      <c r="O144" s="42">
        <v>103975</v>
      </c>
      <c r="P144" s="42">
        <v>219145</v>
      </c>
      <c r="Q144" s="42">
        <v>96370</v>
      </c>
      <c r="T144" s="38"/>
    </row>
    <row r="145" spans="1:20">
      <c r="A145" s="41" t="s">
        <v>206</v>
      </c>
      <c r="B145" s="42">
        <v>237835</v>
      </c>
      <c r="C145" s="42">
        <v>158285</v>
      </c>
      <c r="D145" s="42">
        <v>131885</v>
      </c>
      <c r="E145" s="42">
        <v>4510</v>
      </c>
      <c r="F145" s="42">
        <v>6785</v>
      </c>
      <c r="G145" s="42">
        <v>21730</v>
      </c>
      <c r="H145" s="42">
        <v>110650</v>
      </c>
      <c r="I145" s="42">
        <v>3000</v>
      </c>
      <c r="J145" s="42">
        <v>76150</v>
      </c>
      <c r="K145" s="42">
        <v>276625</v>
      </c>
      <c r="L145" s="42">
        <v>60875</v>
      </c>
      <c r="M145" s="42">
        <v>31465</v>
      </c>
      <c r="N145" s="42">
        <v>8880</v>
      </c>
      <c r="O145" s="42">
        <v>3015</v>
      </c>
      <c r="P145" s="42">
        <v>19800</v>
      </c>
      <c r="Q145" s="42">
        <v>3435</v>
      </c>
      <c r="T145" s="38"/>
    </row>
    <row r="146" spans="1:20">
      <c r="A146" s="41" t="s">
        <v>207</v>
      </c>
      <c r="B146" s="42">
        <v>1481650</v>
      </c>
      <c r="C146" s="42">
        <v>1614770</v>
      </c>
      <c r="D146" s="42">
        <v>756670</v>
      </c>
      <c r="E146" s="42">
        <v>110320</v>
      </c>
      <c r="F146" s="42">
        <v>119010</v>
      </c>
      <c r="G146" s="42">
        <v>280395</v>
      </c>
      <c r="H146" s="42">
        <v>939355</v>
      </c>
      <c r="I146" s="42">
        <v>70950</v>
      </c>
      <c r="J146" s="42">
        <v>700710</v>
      </c>
      <c r="K146" s="42">
        <v>2295380</v>
      </c>
      <c r="L146" s="42">
        <v>398550</v>
      </c>
      <c r="M146" s="42">
        <v>87870</v>
      </c>
      <c r="N146" s="42">
        <v>186495</v>
      </c>
      <c r="O146" s="42">
        <v>105560</v>
      </c>
      <c r="P146" s="42">
        <v>223815</v>
      </c>
      <c r="Q146" s="42">
        <v>97520</v>
      </c>
      <c r="T146" s="38"/>
    </row>
    <row r="147" spans="1:20">
      <c r="A147" s="41" t="s">
        <v>208</v>
      </c>
      <c r="B147" s="42">
        <v>223920</v>
      </c>
      <c r="C147" s="42">
        <v>136100</v>
      </c>
      <c r="D147" s="42">
        <v>92670</v>
      </c>
      <c r="E147" s="42">
        <v>3325</v>
      </c>
      <c r="F147" s="42">
        <v>5130</v>
      </c>
      <c r="G147" s="42">
        <v>15605</v>
      </c>
      <c r="H147" s="42">
        <v>97205</v>
      </c>
      <c r="I147" s="42">
        <v>2395</v>
      </c>
      <c r="J147" s="42">
        <v>64600</v>
      </c>
      <c r="K147" s="42">
        <v>246790</v>
      </c>
      <c r="L147" s="42">
        <v>55640</v>
      </c>
      <c r="M147" s="42">
        <v>30635</v>
      </c>
      <c r="N147" s="42">
        <v>6985</v>
      </c>
      <c r="O147" s="42">
        <v>2510</v>
      </c>
      <c r="P147" s="42">
        <v>9630</v>
      </c>
      <c r="Q147" s="42">
        <v>2840</v>
      </c>
      <c r="T147" s="38"/>
    </row>
    <row r="148" spans="1:20">
      <c r="A148" s="41" t="s">
        <v>209</v>
      </c>
      <c r="B148" s="42">
        <v>1495565</v>
      </c>
      <c r="C148" s="42">
        <v>1636960</v>
      </c>
      <c r="D148" s="42">
        <v>795885</v>
      </c>
      <c r="E148" s="42">
        <v>111505</v>
      </c>
      <c r="F148" s="42">
        <v>120665</v>
      </c>
      <c r="G148" s="42">
        <v>286520</v>
      </c>
      <c r="H148" s="42">
        <v>952795</v>
      </c>
      <c r="I148" s="42">
        <v>71555</v>
      </c>
      <c r="J148" s="42">
        <v>712255</v>
      </c>
      <c r="K148" s="42">
        <v>2325210</v>
      </c>
      <c r="L148" s="42">
        <v>403785</v>
      </c>
      <c r="M148" s="42">
        <v>88695</v>
      </c>
      <c r="N148" s="42">
        <v>188390</v>
      </c>
      <c r="O148" s="42">
        <v>106065</v>
      </c>
      <c r="P148" s="42">
        <v>233990</v>
      </c>
      <c r="Q148" s="42">
        <v>98115</v>
      </c>
      <c r="T148" s="38"/>
    </row>
    <row r="149" spans="1:20">
      <c r="A149" s="41" t="s">
        <v>210</v>
      </c>
      <c r="B149" s="42">
        <v>66880</v>
      </c>
      <c r="C149" s="42">
        <v>80130</v>
      </c>
      <c r="D149" s="42">
        <v>31760</v>
      </c>
      <c r="E149" s="42">
        <v>8750</v>
      </c>
      <c r="F149" s="42">
        <v>8580</v>
      </c>
      <c r="G149" s="42">
        <v>22600</v>
      </c>
      <c r="H149" s="42">
        <v>69000</v>
      </c>
      <c r="I149" s="42">
        <v>4540</v>
      </c>
      <c r="J149" s="42">
        <v>36290</v>
      </c>
      <c r="K149" s="42">
        <v>147230</v>
      </c>
      <c r="L149" s="42">
        <v>21700</v>
      </c>
      <c r="M149" s="42">
        <v>4140</v>
      </c>
      <c r="N149" s="42">
        <v>13005</v>
      </c>
      <c r="O149" s="42">
        <v>9000</v>
      </c>
      <c r="P149" s="42">
        <v>10175</v>
      </c>
      <c r="Q149" s="42">
        <v>5610</v>
      </c>
      <c r="T149" s="38"/>
    </row>
    <row r="150" spans="1:20">
      <c r="A150" s="41" t="s">
        <v>211</v>
      </c>
      <c r="B150" s="42">
        <v>16545</v>
      </c>
      <c r="C150" s="42">
        <v>14600</v>
      </c>
      <c r="D150" s="42">
        <v>13475</v>
      </c>
      <c r="E150" s="42">
        <v>1160</v>
      </c>
      <c r="F150" s="42">
        <v>1980</v>
      </c>
      <c r="G150" s="42">
        <v>5635</v>
      </c>
      <c r="H150" s="42">
        <v>25830</v>
      </c>
      <c r="I150" s="42">
        <v>1155</v>
      </c>
      <c r="J150" s="42">
        <v>9220</v>
      </c>
      <c r="K150" s="42">
        <v>62385</v>
      </c>
      <c r="L150" s="42">
        <v>7310</v>
      </c>
      <c r="M150" s="42">
        <v>1625</v>
      </c>
      <c r="N150" s="42">
        <v>7610</v>
      </c>
      <c r="O150" s="42">
        <v>1295</v>
      </c>
      <c r="P150" s="42">
        <v>2525</v>
      </c>
      <c r="Q150" s="42">
        <v>1655</v>
      </c>
      <c r="T150" s="38"/>
    </row>
    <row r="151" spans="1:20">
      <c r="A151" s="41" t="s">
        <v>212</v>
      </c>
      <c r="B151" s="42">
        <v>27410</v>
      </c>
      <c r="C151" s="42">
        <v>29290</v>
      </c>
      <c r="D151" s="42">
        <v>8520</v>
      </c>
      <c r="E151" s="42">
        <v>975</v>
      </c>
      <c r="F151" s="42">
        <v>4615</v>
      </c>
      <c r="G151" s="42">
        <v>11435</v>
      </c>
      <c r="H151" s="42">
        <v>6770</v>
      </c>
      <c r="I151" s="42">
        <v>1680</v>
      </c>
      <c r="J151" s="42">
        <v>11000</v>
      </c>
      <c r="K151" s="42">
        <v>46260</v>
      </c>
      <c r="L151" s="42">
        <v>3090</v>
      </c>
      <c r="M151" s="42">
        <v>810</v>
      </c>
      <c r="N151" s="42">
        <v>1035</v>
      </c>
      <c r="O151" s="42">
        <v>4320</v>
      </c>
      <c r="P151" s="42">
        <v>2660</v>
      </c>
      <c r="Q151" s="42">
        <v>630</v>
      </c>
      <c r="T151" s="38"/>
    </row>
    <row r="152" spans="1:20">
      <c r="A152" s="41" t="s">
        <v>213</v>
      </c>
      <c r="B152" s="42">
        <v>6340</v>
      </c>
      <c r="C152" s="42">
        <v>3985</v>
      </c>
      <c r="D152" s="42">
        <v>3415</v>
      </c>
      <c r="E152" s="42">
        <v>2455</v>
      </c>
      <c r="F152" s="42">
        <v>565</v>
      </c>
      <c r="G152" s="42">
        <v>610</v>
      </c>
      <c r="H152" s="42">
        <v>3115</v>
      </c>
      <c r="I152" s="42">
        <v>55</v>
      </c>
      <c r="J152" s="42">
        <v>6530</v>
      </c>
      <c r="K152" s="42">
        <v>11920</v>
      </c>
      <c r="L152" s="42">
        <v>1985</v>
      </c>
      <c r="M152" s="42">
        <v>425</v>
      </c>
      <c r="N152" s="42">
        <v>450</v>
      </c>
      <c r="O152" s="42">
        <v>220</v>
      </c>
      <c r="P152" s="42">
        <v>405</v>
      </c>
      <c r="Q152" s="42">
        <v>210</v>
      </c>
      <c r="T152" s="38"/>
    </row>
    <row r="153" spans="1:20">
      <c r="A153" s="41" t="s">
        <v>214</v>
      </c>
      <c r="B153" s="42">
        <v>14510</v>
      </c>
      <c r="C153" s="42">
        <v>29665</v>
      </c>
      <c r="D153" s="42">
        <v>4220</v>
      </c>
      <c r="E153" s="42">
        <v>3935</v>
      </c>
      <c r="F153" s="42">
        <v>1250</v>
      </c>
      <c r="G153" s="42">
        <v>4250</v>
      </c>
      <c r="H153" s="42">
        <v>31975</v>
      </c>
      <c r="I153" s="42">
        <v>1590</v>
      </c>
      <c r="J153" s="42">
        <v>8035</v>
      </c>
      <c r="K153" s="42">
        <v>22150</v>
      </c>
      <c r="L153" s="42">
        <v>8845</v>
      </c>
      <c r="M153" s="42">
        <v>1180</v>
      </c>
      <c r="N153" s="42">
        <v>3425</v>
      </c>
      <c r="O153" s="42">
        <v>2925</v>
      </c>
      <c r="P153" s="42">
        <v>4250</v>
      </c>
      <c r="Q153" s="42">
        <v>2970</v>
      </c>
      <c r="T153" s="38"/>
    </row>
    <row r="154" spans="1:20">
      <c r="A154" s="41" t="s">
        <v>215</v>
      </c>
      <c r="B154" s="42">
        <v>2070</v>
      </c>
      <c r="C154" s="42">
        <v>2590</v>
      </c>
      <c r="D154" s="42">
        <v>2130</v>
      </c>
      <c r="E154" s="42">
        <v>215</v>
      </c>
      <c r="F154" s="42">
        <v>165</v>
      </c>
      <c r="G154" s="42">
        <v>670</v>
      </c>
      <c r="H154" s="42">
        <v>1315</v>
      </c>
      <c r="I154" s="42">
        <v>65</v>
      </c>
      <c r="J154" s="42">
        <v>1500</v>
      </c>
      <c r="K154" s="42">
        <v>4515</v>
      </c>
      <c r="L154" s="42">
        <v>470</v>
      </c>
      <c r="M154" s="42">
        <v>100</v>
      </c>
      <c r="N154" s="42">
        <v>480</v>
      </c>
      <c r="O154" s="42">
        <v>240</v>
      </c>
      <c r="P154" s="42">
        <v>335</v>
      </c>
      <c r="Q154" s="42">
        <v>145</v>
      </c>
      <c r="T154" s="38"/>
    </row>
    <row r="155" spans="1:20">
      <c r="A155" s="41" t="s">
        <v>216</v>
      </c>
      <c r="B155" s="42">
        <v>41030</v>
      </c>
      <c r="C155" s="42">
        <v>51930</v>
      </c>
      <c r="D155" s="42">
        <v>39600</v>
      </c>
      <c r="E155" s="42">
        <v>3190</v>
      </c>
      <c r="F155" s="42">
        <v>3055</v>
      </c>
      <c r="G155" s="42">
        <v>13005</v>
      </c>
      <c r="H155" s="42">
        <v>29705</v>
      </c>
      <c r="I155" s="42">
        <v>1385</v>
      </c>
      <c r="J155" s="42">
        <v>15560</v>
      </c>
      <c r="K155" s="42">
        <v>41125</v>
      </c>
      <c r="L155" s="42">
        <v>13925</v>
      </c>
      <c r="M155" s="42">
        <v>1945</v>
      </c>
      <c r="N155" s="42">
        <v>6455</v>
      </c>
      <c r="O155" s="42">
        <v>1710</v>
      </c>
      <c r="P155" s="42">
        <v>5475</v>
      </c>
      <c r="Q155" s="42">
        <v>2330</v>
      </c>
      <c r="T155" s="38"/>
    </row>
    <row r="156" spans="1:20">
      <c r="A156" s="41" t="s">
        <v>217</v>
      </c>
      <c r="B156" s="42">
        <v>19930</v>
      </c>
      <c r="C156" s="42">
        <v>28200</v>
      </c>
      <c r="D156" s="42">
        <v>22960</v>
      </c>
      <c r="E156" s="42">
        <v>1305</v>
      </c>
      <c r="F156" s="42">
        <v>1340</v>
      </c>
      <c r="G156" s="42">
        <v>5190</v>
      </c>
      <c r="H156" s="42">
        <v>16770</v>
      </c>
      <c r="I156" s="42">
        <v>460</v>
      </c>
      <c r="J156" s="42">
        <v>6155</v>
      </c>
      <c r="K156" s="42">
        <v>16770</v>
      </c>
      <c r="L156" s="42">
        <v>8920</v>
      </c>
      <c r="M156" s="42">
        <v>870</v>
      </c>
      <c r="N156" s="42">
        <v>2435</v>
      </c>
      <c r="O156" s="42">
        <v>580</v>
      </c>
      <c r="P156" s="42">
        <v>2555</v>
      </c>
      <c r="Q156" s="42">
        <v>795</v>
      </c>
      <c r="T156" s="38"/>
    </row>
    <row r="157" spans="1:20">
      <c r="A157" s="41" t="s">
        <v>218</v>
      </c>
      <c r="B157" s="42">
        <v>5995</v>
      </c>
      <c r="C157" s="42">
        <v>7125</v>
      </c>
      <c r="D157" s="42">
        <v>4380</v>
      </c>
      <c r="E157" s="42">
        <v>645</v>
      </c>
      <c r="F157" s="42">
        <v>485</v>
      </c>
      <c r="G157" s="42">
        <v>1920</v>
      </c>
      <c r="H157" s="42">
        <v>3550</v>
      </c>
      <c r="I157" s="42">
        <v>305</v>
      </c>
      <c r="J157" s="42">
        <v>2990</v>
      </c>
      <c r="K157" s="42">
        <v>7120</v>
      </c>
      <c r="L157" s="42">
        <v>1370</v>
      </c>
      <c r="M157" s="42">
        <v>335</v>
      </c>
      <c r="N157" s="42">
        <v>1375</v>
      </c>
      <c r="O157" s="42">
        <v>450</v>
      </c>
      <c r="P157" s="42">
        <v>800</v>
      </c>
      <c r="Q157" s="42">
        <v>585</v>
      </c>
      <c r="T157" s="38"/>
    </row>
    <row r="158" spans="1:20">
      <c r="A158" s="41" t="s">
        <v>219</v>
      </c>
      <c r="B158" s="42">
        <v>15100</v>
      </c>
      <c r="C158" s="42">
        <v>16605</v>
      </c>
      <c r="D158" s="42">
        <v>12255</v>
      </c>
      <c r="E158" s="42">
        <v>1240</v>
      </c>
      <c r="F158" s="42">
        <v>1235</v>
      </c>
      <c r="G158" s="42">
        <v>5895</v>
      </c>
      <c r="H158" s="42">
        <v>9385</v>
      </c>
      <c r="I158" s="42">
        <v>620</v>
      </c>
      <c r="J158" s="42">
        <v>6415</v>
      </c>
      <c r="K158" s="42">
        <v>17235</v>
      </c>
      <c r="L158" s="42">
        <v>3640</v>
      </c>
      <c r="M158" s="42">
        <v>740</v>
      </c>
      <c r="N158" s="42">
        <v>2640</v>
      </c>
      <c r="O158" s="42">
        <v>680</v>
      </c>
      <c r="P158" s="42">
        <v>2120</v>
      </c>
      <c r="Q158" s="42">
        <v>950</v>
      </c>
      <c r="T158" s="38"/>
    </row>
    <row r="159" spans="1:20">
      <c r="A159" s="41" t="s">
        <v>220</v>
      </c>
      <c r="B159" s="42">
        <v>254100</v>
      </c>
      <c r="C159" s="42">
        <v>284235</v>
      </c>
      <c r="D159" s="42">
        <v>152600</v>
      </c>
      <c r="E159" s="42">
        <v>38540</v>
      </c>
      <c r="F159" s="42">
        <v>31390</v>
      </c>
      <c r="G159" s="42">
        <v>77255</v>
      </c>
      <c r="H159" s="42">
        <v>205220</v>
      </c>
      <c r="I159" s="42">
        <v>25880</v>
      </c>
      <c r="J159" s="42">
        <v>203165</v>
      </c>
      <c r="K159" s="42">
        <v>541365</v>
      </c>
      <c r="L159" s="42">
        <v>95630</v>
      </c>
      <c r="M159" s="42">
        <v>32965</v>
      </c>
      <c r="N159" s="42">
        <v>77155</v>
      </c>
      <c r="O159" s="42">
        <v>46335</v>
      </c>
      <c r="P159" s="42">
        <v>79020</v>
      </c>
      <c r="Q159" s="42">
        <v>39555</v>
      </c>
      <c r="T159" s="38"/>
    </row>
    <row r="160" spans="1:20">
      <c r="A160" s="41" t="s">
        <v>221</v>
      </c>
      <c r="B160" s="42">
        <v>126415</v>
      </c>
      <c r="C160" s="42">
        <v>137810</v>
      </c>
      <c r="D160" s="42">
        <v>73900</v>
      </c>
      <c r="E160" s="42">
        <v>20880</v>
      </c>
      <c r="F160" s="42">
        <v>20605</v>
      </c>
      <c r="G160" s="42">
        <v>31770</v>
      </c>
      <c r="H160" s="42">
        <v>80450</v>
      </c>
      <c r="I160" s="42">
        <v>16915</v>
      </c>
      <c r="J160" s="42">
        <v>135860</v>
      </c>
      <c r="K160" s="42">
        <v>341590</v>
      </c>
      <c r="L160" s="42">
        <v>54465</v>
      </c>
      <c r="M160" s="42">
        <v>25580</v>
      </c>
      <c r="N160" s="42">
        <v>37655</v>
      </c>
      <c r="O160" s="42">
        <v>27400</v>
      </c>
      <c r="P160" s="42">
        <v>52425</v>
      </c>
      <c r="Q160" s="42">
        <v>22635</v>
      </c>
      <c r="T160" s="38"/>
    </row>
    <row r="161" spans="1:20">
      <c r="A161" s="41" t="s">
        <v>222</v>
      </c>
      <c r="B161" s="42">
        <v>63025</v>
      </c>
      <c r="C161" s="42">
        <v>66255</v>
      </c>
      <c r="D161" s="42">
        <v>42770</v>
      </c>
      <c r="E161" s="42">
        <v>7460</v>
      </c>
      <c r="F161" s="42">
        <v>4665</v>
      </c>
      <c r="G161" s="42">
        <v>13475</v>
      </c>
      <c r="H161" s="42">
        <v>54840</v>
      </c>
      <c r="I161" s="42">
        <v>4220</v>
      </c>
      <c r="J161" s="42">
        <v>27810</v>
      </c>
      <c r="K161" s="42">
        <v>83540</v>
      </c>
      <c r="L161" s="42">
        <v>19025</v>
      </c>
      <c r="M161" s="42">
        <v>3735</v>
      </c>
      <c r="N161" s="42">
        <v>19215</v>
      </c>
      <c r="O161" s="42">
        <v>9135</v>
      </c>
      <c r="P161" s="42">
        <v>7500</v>
      </c>
      <c r="Q161" s="42">
        <v>6040</v>
      </c>
      <c r="T161" s="38"/>
    </row>
    <row r="162" spans="1:20">
      <c r="A162" s="41" t="s">
        <v>223</v>
      </c>
      <c r="B162" s="42">
        <v>64660</v>
      </c>
      <c r="C162" s="42">
        <v>80170</v>
      </c>
      <c r="D162" s="42">
        <v>35930</v>
      </c>
      <c r="E162" s="42">
        <v>10195</v>
      </c>
      <c r="F162" s="42">
        <v>6120</v>
      </c>
      <c r="G162" s="42">
        <v>32010</v>
      </c>
      <c r="H162" s="42">
        <v>69930</v>
      </c>
      <c r="I162" s="42">
        <v>4740</v>
      </c>
      <c r="J162" s="42">
        <v>39495</v>
      </c>
      <c r="K162" s="42">
        <v>116235</v>
      </c>
      <c r="L162" s="42">
        <v>22140</v>
      </c>
      <c r="M162" s="42">
        <v>3655</v>
      </c>
      <c r="N162" s="42">
        <v>20280</v>
      </c>
      <c r="O162" s="42">
        <v>9800</v>
      </c>
      <c r="P162" s="42">
        <v>19095</v>
      </c>
      <c r="Q162" s="42">
        <v>10880</v>
      </c>
      <c r="T162" s="38"/>
    </row>
    <row r="163" spans="1:20">
      <c r="A163" s="41" t="s">
        <v>224</v>
      </c>
      <c r="B163" s="42">
        <v>2115</v>
      </c>
      <c r="C163" s="42">
        <v>2880</v>
      </c>
      <c r="D163" s="42">
        <v>4490</v>
      </c>
      <c r="E163" s="42">
        <v>195</v>
      </c>
      <c r="F163" s="42">
        <v>160</v>
      </c>
      <c r="G163" s="42">
        <v>1035</v>
      </c>
      <c r="H163" s="42">
        <v>1220</v>
      </c>
      <c r="I163" s="42">
        <v>120</v>
      </c>
      <c r="J163" s="42">
        <v>995</v>
      </c>
      <c r="K163" s="42">
        <v>2690</v>
      </c>
      <c r="L163" s="42">
        <v>450</v>
      </c>
      <c r="M163" s="42">
        <v>65</v>
      </c>
      <c r="N163" s="42">
        <v>315</v>
      </c>
      <c r="O163" s="42">
        <v>75</v>
      </c>
      <c r="P163" s="42">
        <v>440</v>
      </c>
      <c r="Q163" s="42">
        <v>110</v>
      </c>
      <c r="T163" s="38"/>
    </row>
    <row r="164" spans="1:20">
      <c r="A164" s="41" t="s">
        <v>225</v>
      </c>
      <c r="B164" s="42">
        <v>864020</v>
      </c>
      <c r="C164" s="42">
        <v>678245</v>
      </c>
      <c r="D164" s="42">
        <v>277660</v>
      </c>
      <c r="E164" s="42">
        <v>11875</v>
      </c>
      <c r="F164" s="42">
        <v>44645</v>
      </c>
      <c r="G164" s="42">
        <v>105145</v>
      </c>
      <c r="H164" s="42">
        <v>451470</v>
      </c>
      <c r="I164" s="42">
        <v>7495</v>
      </c>
      <c r="J164" s="42">
        <v>226865</v>
      </c>
      <c r="K164" s="42">
        <v>1135920</v>
      </c>
      <c r="L164" s="42">
        <v>158930</v>
      </c>
      <c r="M164" s="42">
        <v>40435</v>
      </c>
      <c r="N164" s="42">
        <v>25480</v>
      </c>
      <c r="O164" s="42">
        <v>13725</v>
      </c>
      <c r="P164" s="42">
        <v>59190</v>
      </c>
      <c r="Q164" s="42">
        <v>12180</v>
      </c>
      <c r="T164" s="38"/>
    </row>
    <row r="165" spans="1:20">
      <c r="A165" s="41" t="s">
        <v>226</v>
      </c>
      <c r="B165" s="42">
        <v>279460</v>
      </c>
      <c r="C165" s="42">
        <v>265415</v>
      </c>
      <c r="D165" s="42">
        <v>63840</v>
      </c>
      <c r="E165" s="42">
        <v>4585</v>
      </c>
      <c r="F165" s="42">
        <v>10085</v>
      </c>
      <c r="G165" s="42">
        <v>28105</v>
      </c>
      <c r="H165" s="42">
        <v>124595</v>
      </c>
      <c r="I165" s="42">
        <v>2435</v>
      </c>
      <c r="J165" s="42">
        <v>64625</v>
      </c>
      <c r="K165" s="42">
        <v>264465</v>
      </c>
      <c r="L165" s="42">
        <v>43230</v>
      </c>
      <c r="M165" s="42">
        <v>7075</v>
      </c>
      <c r="N165" s="42">
        <v>7005</v>
      </c>
      <c r="O165" s="42">
        <v>5845</v>
      </c>
      <c r="P165" s="42">
        <v>14280</v>
      </c>
      <c r="Q165" s="42">
        <v>4845</v>
      </c>
      <c r="T165" s="38"/>
    </row>
    <row r="166" spans="1:20">
      <c r="A166" s="41" t="s">
        <v>227</v>
      </c>
      <c r="B166" s="42">
        <v>104335</v>
      </c>
      <c r="C166" s="42">
        <v>89025</v>
      </c>
      <c r="D166" s="42">
        <v>18760</v>
      </c>
      <c r="E166" s="42">
        <v>1835</v>
      </c>
      <c r="F166" s="42">
        <v>5570</v>
      </c>
      <c r="G166" s="42">
        <v>10965</v>
      </c>
      <c r="H166" s="42">
        <v>42145</v>
      </c>
      <c r="I166" s="42">
        <v>965</v>
      </c>
      <c r="J166" s="42">
        <v>40490</v>
      </c>
      <c r="K166" s="42">
        <v>129125</v>
      </c>
      <c r="L166" s="42">
        <v>18745</v>
      </c>
      <c r="M166" s="42">
        <v>3525</v>
      </c>
      <c r="N166" s="42">
        <v>3780</v>
      </c>
      <c r="O166" s="42">
        <v>3065</v>
      </c>
      <c r="P166" s="42">
        <v>6460</v>
      </c>
      <c r="Q166" s="42">
        <v>3030</v>
      </c>
      <c r="T166" s="38"/>
    </row>
    <row r="167" spans="1:20">
      <c r="A167" s="41" t="s">
        <v>228</v>
      </c>
      <c r="B167" s="42">
        <v>78420</v>
      </c>
      <c r="C167" s="42">
        <v>106595</v>
      </c>
      <c r="D167" s="42">
        <v>62505</v>
      </c>
      <c r="E167" s="42">
        <v>17705</v>
      </c>
      <c r="F167" s="42">
        <v>8380</v>
      </c>
      <c r="G167" s="42">
        <v>21130</v>
      </c>
      <c r="H167" s="42">
        <v>51585</v>
      </c>
      <c r="I167" s="42">
        <v>12585</v>
      </c>
      <c r="J167" s="42">
        <v>59320</v>
      </c>
      <c r="K167" s="42">
        <v>151445</v>
      </c>
      <c r="L167" s="42">
        <v>31860</v>
      </c>
      <c r="M167" s="42">
        <v>5775</v>
      </c>
      <c r="N167" s="42">
        <v>25695</v>
      </c>
      <c r="O167" s="42">
        <v>10610</v>
      </c>
      <c r="P167" s="42">
        <v>22930</v>
      </c>
      <c r="Q167" s="42">
        <v>11895</v>
      </c>
      <c r="T167" s="38"/>
    </row>
    <row r="168" spans="1:20">
      <c r="A168" s="41" t="s">
        <v>229</v>
      </c>
      <c r="B168" s="42">
        <v>16450</v>
      </c>
      <c r="C168" s="42">
        <v>47790</v>
      </c>
      <c r="D168" s="42">
        <v>7260</v>
      </c>
      <c r="E168" s="42">
        <v>1240</v>
      </c>
      <c r="F168" s="42">
        <v>400</v>
      </c>
      <c r="G168" s="42">
        <v>1200</v>
      </c>
      <c r="H168" s="42">
        <v>8605</v>
      </c>
      <c r="I168" s="42">
        <v>720</v>
      </c>
      <c r="J168" s="42">
        <v>4740</v>
      </c>
      <c r="K168" s="42">
        <v>12120</v>
      </c>
      <c r="L168" s="42">
        <v>3770</v>
      </c>
      <c r="M168" s="42">
        <v>850</v>
      </c>
      <c r="N168" s="42">
        <v>8755</v>
      </c>
      <c r="O168" s="42">
        <v>1470</v>
      </c>
      <c r="P168" s="42">
        <v>1360</v>
      </c>
      <c r="Q168" s="42">
        <v>3550</v>
      </c>
      <c r="T168" s="38"/>
    </row>
    <row r="169" spans="1:20">
      <c r="A169" s="41" t="s">
        <v>230</v>
      </c>
      <c r="B169" s="42">
        <v>10900</v>
      </c>
      <c r="C169" s="42">
        <v>17350</v>
      </c>
      <c r="D169" s="42">
        <v>27015</v>
      </c>
      <c r="E169" s="42">
        <v>910</v>
      </c>
      <c r="F169" s="42">
        <v>1290</v>
      </c>
      <c r="G169" s="42">
        <v>3975</v>
      </c>
      <c r="H169" s="42">
        <v>10585</v>
      </c>
      <c r="I169" s="42">
        <v>405</v>
      </c>
      <c r="J169" s="42">
        <v>9465</v>
      </c>
      <c r="K169" s="42">
        <v>25360</v>
      </c>
      <c r="L169" s="42">
        <v>4230</v>
      </c>
      <c r="M169" s="42">
        <v>640</v>
      </c>
      <c r="N169" s="42">
        <v>1440</v>
      </c>
      <c r="O169" s="42">
        <v>395</v>
      </c>
      <c r="P169" s="42">
        <v>2820</v>
      </c>
      <c r="Q169" s="42">
        <v>475</v>
      </c>
      <c r="T169" s="38"/>
    </row>
    <row r="170" spans="1:20" ht="22.5" customHeight="1">
      <c r="A170" s="172" t="s">
        <v>234</v>
      </c>
      <c r="B170" s="173"/>
      <c r="C170" s="173"/>
      <c r="D170" s="174"/>
      <c r="E170" s="174"/>
      <c r="F170" s="174"/>
      <c r="G170" s="174"/>
      <c r="H170" s="173"/>
      <c r="I170" s="174"/>
      <c r="J170" s="174"/>
      <c r="K170" s="173"/>
      <c r="L170" s="174"/>
      <c r="M170" s="174"/>
      <c r="N170" s="174"/>
      <c r="O170" s="174"/>
      <c r="P170" s="174"/>
      <c r="Q170" s="174"/>
      <c r="T170" s="38"/>
    </row>
    <row r="171" spans="1:20">
      <c r="A171" s="41" t="s">
        <v>135</v>
      </c>
      <c r="B171" s="42">
        <v>1777350</v>
      </c>
      <c r="C171" s="42">
        <v>1858425</v>
      </c>
      <c r="D171" s="42">
        <v>795390</v>
      </c>
      <c r="E171" s="42">
        <v>124340</v>
      </c>
      <c r="F171" s="42">
        <v>131365</v>
      </c>
      <c r="G171" s="42">
        <v>310540</v>
      </c>
      <c r="H171" s="42">
        <v>1090460</v>
      </c>
      <c r="I171" s="42">
        <v>77245</v>
      </c>
      <c r="J171" s="42">
        <v>813080</v>
      </c>
      <c r="K171" s="42">
        <v>2648645</v>
      </c>
      <c r="L171" s="42">
        <v>481495</v>
      </c>
      <c r="M171" s="42">
        <v>123265</v>
      </c>
      <c r="N171" s="42">
        <v>207515</v>
      </c>
      <c r="O171" s="42">
        <v>113365</v>
      </c>
      <c r="P171" s="42">
        <v>254195</v>
      </c>
      <c r="Q171" s="42">
        <v>108785</v>
      </c>
      <c r="T171" s="38"/>
    </row>
    <row r="172" spans="1:20" ht="22.5" customHeight="1">
      <c r="A172" s="43" t="s">
        <v>192</v>
      </c>
      <c r="B172" s="173"/>
      <c r="C172" s="173"/>
      <c r="D172" s="174"/>
      <c r="E172" s="174"/>
      <c r="F172" s="174"/>
      <c r="G172" s="174"/>
      <c r="H172" s="173"/>
      <c r="I172" s="174"/>
      <c r="J172" s="174"/>
      <c r="K172" s="173"/>
      <c r="L172" s="174"/>
      <c r="M172" s="174"/>
      <c r="N172" s="174"/>
      <c r="O172" s="174"/>
      <c r="P172" s="174"/>
      <c r="Q172" s="174"/>
      <c r="T172" s="38"/>
    </row>
    <row r="173" spans="1:20">
      <c r="A173" s="41" t="s">
        <v>193</v>
      </c>
      <c r="B173" s="42">
        <v>1386435</v>
      </c>
      <c r="C173" s="42">
        <v>1407885</v>
      </c>
      <c r="D173" s="42">
        <v>530500</v>
      </c>
      <c r="E173" s="42">
        <v>68245</v>
      </c>
      <c r="F173" s="42">
        <v>83495</v>
      </c>
      <c r="G173" s="42">
        <v>188735</v>
      </c>
      <c r="H173" s="42">
        <v>761435</v>
      </c>
      <c r="I173" s="42">
        <v>42670</v>
      </c>
      <c r="J173" s="42">
        <v>528900</v>
      </c>
      <c r="K173" s="42">
        <v>1856145</v>
      </c>
      <c r="L173" s="42">
        <v>340045</v>
      </c>
      <c r="M173" s="42">
        <v>80730</v>
      </c>
      <c r="N173" s="42">
        <v>102730</v>
      </c>
      <c r="O173" s="42">
        <v>52710</v>
      </c>
      <c r="P173" s="42">
        <v>149595</v>
      </c>
      <c r="Q173" s="42">
        <v>56365</v>
      </c>
      <c r="T173" s="38"/>
    </row>
    <row r="174" spans="1:20">
      <c r="A174" s="41" t="s">
        <v>194</v>
      </c>
      <c r="B174" s="42">
        <v>889470</v>
      </c>
      <c r="C174" s="42">
        <v>956425</v>
      </c>
      <c r="D174" s="42">
        <v>328490</v>
      </c>
      <c r="E174" s="42">
        <v>44330</v>
      </c>
      <c r="F174" s="42">
        <v>43855</v>
      </c>
      <c r="G174" s="42">
        <v>103110</v>
      </c>
      <c r="H174" s="42">
        <v>490055</v>
      </c>
      <c r="I174" s="42">
        <v>30345</v>
      </c>
      <c r="J174" s="42">
        <v>339985</v>
      </c>
      <c r="K174" s="42">
        <v>1034550</v>
      </c>
      <c r="L174" s="42">
        <v>227780</v>
      </c>
      <c r="M174" s="42">
        <v>60015</v>
      </c>
      <c r="N174" s="42">
        <v>70300</v>
      </c>
      <c r="O174" s="42">
        <v>35680</v>
      </c>
      <c r="P174" s="42">
        <v>94880</v>
      </c>
      <c r="Q174" s="42">
        <v>40485</v>
      </c>
      <c r="T174" s="38"/>
    </row>
    <row r="175" spans="1:20">
      <c r="A175" s="41" t="s">
        <v>195</v>
      </c>
      <c r="B175" s="42">
        <v>887880</v>
      </c>
      <c r="C175" s="42">
        <v>902000</v>
      </c>
      <c r="D175" s="42">
        <v>466900</v>
      </c>
      <c r="E175" s="42">
        <v>80010</v>
      </c>
      <c r="F175" s="42">
        <v>87510</v>
      </c>
      <c r="G175" s="42">
        <v>207425</v>
      </c>
      <c r="H175" s="42">
        <v>600405</v>
      </c>
      <c r="I175" s="42">
        <v>46900</v>
      </c>
      <c r="J175" s="42">
        <v>473100</v>
      </c>
      <c r="K175" s="42">
        <v>1614095</v>
      </c>
      <c r="L175" s="42">
        <v>253715</v>
      </c>
      <c r="M175" s="42">
        <v>63250</v>
      </c>
      <c r="N175" s="42">
        <v>137215</v>
      </c>
      <c r="O175" s="42">
        <v>77685</v>
      </c>
      <c r="P175" s="42">
        <v>159315</v>
      </c>
      <c r="Q175" s="42">
        <v>68305</v>
      </c>
      <c r="T175" s="38"/>
    </row>
    <row r="176" spans="1:20">
      <c r="A176" s="41" t="s">
        <v>196</v>
      </c>
      <c r="B176" s="42">
        <v>771810</v>
      </c>
      <c r="C176" s="42">
        <v>845190</v>
      </c>
      <c r="D176" s="42">
        <v>313265</v>
      </c>
      <c r="E176" s="42">
        <v>43480</v>
      </c>
      <c r="F176" s="42">
        <v>42150</v>
      </c>
      <c r="G176" s="42">
        <v>96605</v>
      </c>
      <c r="H176" s="42">
        <v>436075</v>
      </c>
      <c r="I176" s="42">
        <v>29665</v>
      </c>
      <c r="J176" s="42">
        <v>328580</v>
      </c>
      <c r="K176" s="42">
        <v>980470</v>
      </c>
      <c r="L176" s="42">
        <v>213930</v>
      </c>
      <c r="M176" s="42">
        <v>58635</v>
      </c>
      <c r="N176" s="42">
        <v>68780</v>
      </c>
      <c r="O176" s="42">
        <v>34400</v>
      </c>
      <c r="P176" s="42">
        <v>91470</v>
      </c>
      <c r="Q176" s="42">
        <v>39575</v>
      </c>
      <c r="T176" s="38"/>
    </row>
    <row r="177" spans="1:20">
      <c r="A177" s="41" t="s">
        <v>197</v>
      </c>
      <c r="B177" s="42">
        <v>1005540</v>
      </c>
      <c r="C177" s="42">
        <v>1013235</v>
      </c>
      <c r="D177" s="42">
        <v>482125</v>
      </c>
      <c r="E177" s="42">
        <v>80860</v>
      </c>
      <c r="F177" s="42">
        <v>89210</v>
      </c>
      <c r="G177" s="42">
        <v>213930</v>
      </c>
      <c r="H177" s="42">
        <v>654390</v>
      </c>
      <c r="I177" s="42">
        <v>47580</v>
      </c>
      <c r="J177" s="42">
        <v>484500</v>
      </c>
      <c r="K177" s="42">
        <v>1668175</v>
      </c>
      <c r="L177" s="42">
        <v>267565</v>
      </c>
      <c r="M177" s="42">
        <v>64630</v>
      </c>
      <c r="N177" s="42">
        <v>138735</v>
      </c>
      <c r="O177" s="42">
        <v>78960</v>
      </c>
      <c r="P177" s="42">
        <v>162725</v>
      </c>
      <c r="Q177" s="42">
        <v>69210</v>
      </c>
      <c r="T177" s="38"/>
    </row>
    <row r="178" spans="1:20">
      <c r="A178" s="41" t="s">
        <v>198</v>
      </c>
      <c r="B178" s="42">
        <v>584115</v>
      </c>
      <c r="C178" s="42">
        <v>623800</v>
      </c>
      <c r="D178" s="42">
        <v>255795</v>
      </c>
      <c r="E178" s="42">
        <v>34600</v>
      </c>
      <c r="F178" s="42">
        <v>29360</v>
      </c>
      <c r="G178" s="42">
        <v>80180</v>
      </c>
      <c r="H178" s="42">
        <v>324845</v>
      </c>
      <c r="I178" s="42">
        <v>23740</v>
      </c>
      <c r="J178" s="42">
        <v>249960</v>
      </c>
      <c r="K178" s="42">
        <v>775590</v>
      </c>
      <c r="L178" s="42">
        <v>157845</v>
      </c>
      <c r="M178" s="42">
        <v>46010</v>
      </c>
      <c r="N178" s="42">
        <v>53960</v>
      </c>
      <c r="O178" s="42">
        <v>23205</v>
      </c>
      <c r="P178" s="42">
        <v>70340</v>
      </c>
      <c r="Q178" s="42">
        <v>27450</v>
      </c>
      <c r="T178" s="38"/>
    </row>
    <row r="179" spans="1:20">
      <c r="A179" s="41" t="s">
        <v>199</v>
      </c>
      <c r="B179" s="42">
        <v>1193235</v>
      </c>
      <c r="C179" s="42">
        <v>1234625</v>
      </c>
      <c r="D179" s="42">
        <v>539595</v>
      </c>
      <c r="E179" s="42">
        <v>89740</v>
      </c>
      <c r="F179" s="42">
        <v>102005</v>
      </c>
      <c r="G179" s="42">
        <v>230360</v>
      </c>
      <c r="H179" s="42">
        <v>765615</v>
      </c>
      <c r="I179" s="42">
        <v>53505</v>
      </c>
      <c r="J179" s="42">
        <v>563125</v>
      </c>
      <c r="K179" s="42">
        <v>1873050</v>
      </c>
      <c r="L179" s="42">
        <v>323645</v>
      </c>
      <c r="M179" s="42">
        <v>77255</v>
      </c>
      <c r="N179" s="42">
        <v>153555</v>
      </c>
      <c r="O179" s="42">
        <v>90155</v>
      </c>
      <c r="P179" s="42">
        <v>183855</v>
      </c>
      <c r="Q179" s="42">
        <v>81340</v>
      </c>
      <c r="T179" s="38"/>
    </row>
    <row r="180" spans="1:20">
      <c r="A180" s="41" t="s">
        <v>200</v>
      </c>
      <c r="B180" s="42">
        <v>408170</v>
      </c>
      <c r="C180" s="42">
        <v>362020</v>
      </c>
      <c r="D180" s="42">
        <v>159665</v>
      </c>
      <c r="E180" s="42">
        <v>9330</v>
      </c>
      <c r="F180" s="42">
        <v>15355</v>
      </c>
      <c r="G180" s="42">
        <v>50095</v>
      </c>
      <c r="H180" s="42">
        <v>206425</v>
      </c>
      <c r="I180" s="42">
        <v>6405</v>
      </c>
      <c r="J180" s="42">
        <v>124310</v>
      </c>
      <c r="K180" s="42">
        <v>493620</v>
      </c>
      <c r="L180" s="42">
        <v>92535</v>
      </c>
      <c r="M180" s="42">
        <v>36265</v>
      </c>
      <c r="N180" s="42">
        <v>18530</v>
      </c>
      <c r="O180" s="42">
        <v>6930</v>
      </c>
      <c r="P180" s="42">
        <v>35720</v>
      </c>
      <c r="Q180" s="42">
        <v>7210</v>
      </c>
      <c r="T180" s="38"/>
    </row>
    <row r="181" spans="1:20">
      <c r="A181" s="41" t="s">
        <v>201</v>
      </c>
      <c r="B181" s="42">
        <v>1369180</v>
      </c>
      <c r="C181" s="42">
        <v>1496405</v>
      </c>
      <c r="D181" s="42">
        <v>635725</v>
      </c>
      <c r="E181" s="42">
        <v>115010</v>
      </c>
      <c r="F181" s="42">
        <v>116010</v>
      </c>
      <c r="G181" s="42">
        <v>260440</v>
      </c>
      <c r="H181" s="42">
        <v>884040</v>
      </c>
      <c r="I181" s="42">
        <v>70840</v>
      </c>
      <c r="J181" s="42">
        <v>688775</v>
      </c>
      <c r="K181" s="42">
        <v>2155025</v>
      </c>
      <c r="L181" s="42">
        <v>388960</v>
      </c>
      <c r="M181" s="42">
        <v>87000</v>
      </c>
      <c r="N181" s="42">
        <v>188985</v>
      </c>
      <c r="O181" s="42">
        <v>106435</v>
      </c>
      <c r="P181" s="42">
        <v>218475</v>
      </c>
      <c r="Q181" s="42">
        <v>101575</v>
      </c>
      <c r="T181" s="38"/>
    </row>
    <row r="182" spans="1:20">
      <c r="A182" s="41" t="s">
        <v>202</v>
      </c>
      <c r="B182" s="42">
        <v>376855</v>
      </c>
      <c r="C182" s="42">
        <v>270965</v>
      </c>
      <c r="D182" s="42">
        <v>137535</v>
      </c>
      <c r="E182" s="42">
        <v>7890</v>
      </c>
      <c r="F182" s="42">
        <v>13975</v>
      </c>
      <c r="G182" s="42">
        <v>43980</v>
      </c>
      <c r="H182" s="42">
        <v>189225</v>
      </c>
      <c r="I182" s="42">
        <v>5460</v>
      </c>
      <c r="J182" s="42">
        <v>115160</v>
      </c>
      <c r="K182" s="42">
        <v>466095</v>
      </c>
      <c r="L182" s="42">
        <v>86260</v>
      </c>
      <c r="M182" s="42">
        <v>35030</v>
      </c>
      <c r="N182" s="42">
        <v>16220</v>
      </c>
      <c r="O182" s="42">
        <v>6170</v>
      </c>
      <c r="P182" s="42">
        <v>30435</v>
      </c>
      <c r="Q182" s="42">
        <v>6340</v>
      </c>
      <c r="T182" s="38"/>
    </row>
    <row r="183" spans="1:20">
      <c r="A183" s="41" t="s">
        <v>203</v>
      </c>
      <c r="B183" s="42">
        <v>1400495</v>
      </c>
      <c r="C183" s="42">
        <v>1587460</v>
      </c>
      <c r="D183" s="42">
        <v>657860</v>
      </c>
      <c r="E183" s="42">
        <v>116450</v>
      </c>
      <c r="F183" s="42">
        <v>117390</v>
      </c>
      <c r="G183" s="42">
        <v>266555</v>
      </c>
      <c r="H183" s="42">
        <v>901235</v>
      </c>
      <c r="I183" s="42">
        <v>71785</v>
      </c>
      <c r="J183" s="42">
        <v>697920</v>
      </c>
      <c r="K183" s="42">
        <v>2182550</v>
      </c>
      <c r="L183" s="42">
        <v>395230</v>
      </c>
      <c r="M183" s="42">
        <v>88235</v>
      </c>
      <c r="N183" s="42">
        <v>191295</v>
      </c>
      <c r="O183" s="42">
        <v>107195</v>
      </c>
      <c r="P183" s="42">
        <v>223760</v>
      </c>
      <c r="Q183" s="42">
        <v>102445</v>
      </c>
      <c r="T183" s="38"/>
    </row>
    <row r="184" spans="1:20">
      <c r="A184" s="41" t="s">
        <v>204</v>
      </c>
      <c r="B184" s="42">
        <v>321970</v>
      </c>
      <c r="C184" s="42">
        <v>236180</v>
      </c>
      <c r="D184" s="42">
        <v>113690</v>
      </c>
      <c r="E184" s="42">
        <v>6470</v>
      </c>
      <c r="F184" s="42">
        <v>9085</v>
      </c>
      <c r="G184" s="42">
        <v>28375</v>
      </c>
      <c r="H184" s="42">
        <v>147690</v>
      </c>
      <c r="I184" s="42">
        <v>4395</v>
      </c>
      <c r="J184" s="42">
        <v>94590</v>
      </c>
      <c r="K184" s="42">
        <v>378600</v>
      </c>
      <c r="L184" s="42">
        <v>71915</v>
      </c>
      <c r="M184" s="42">
        <v>33110</v>
      </c>
      <c r="N184" s="42">
        <v>12460</v>
      </c>
      <c r="O184" s="42">
        <v>4680</v>
      </c>
      <c r="P184" s="42">
        <v>24635</v>
      </c>
      <c r="Q184" s="42">
        <v>4840</v>
      </c>
      <c r="T184" s="38"/>
    </row>
    <row r="185" spans="1:20">
      <c r="A185" s="41" t="s">
        <v>205</v>
      </c>
      <c r="B185" s="42">
        <v>1455380</v>
      </c>
      <c r="C185" s="42">
        <v>1622245</v>
      </c>
      <c r="D185" s="42">
        <v>681700</v>
      </c>
      <c r="E185" s="42">
        <v>117870</v>
      </c>
      <c r="F185" s="42">
        <v>122280</v>
      </c>
      <c r="G185" s="42">
        <v>282160</v>
      </c>
      <c r="H185" s="42">
        <v>942775</v>
      </c>
      <c r="I185" s="42">
        <v>72845</v>
      </c>
      <c r="J185" s="42">
        <v>718490</v>
      </c>
      <c r="K185" s="42">
        <v>2270045</v>
      </c>
      <c r="L185" s="42">
        <v>409580</v>
      </c>
      <c r="M185" s="42">
        <v>90155</v>
      </c>
      <c r="N185" s="42">
        <v>195055</v>
      </c>
      <c r="O185" s="42">
        <v>108685</v>
      </c>
      <c r="P185" s="42">
        <v>229560</v>
      </c>
      <c r="Q185" s="42">
        <v>103945</v>
      </c>
      <c r="T185" s="38"/>
    </row>
    <row r="186" spans="1:20">
      <c r="A186" s="41" t="s">
        <v>206</v>
      </c>
      <c r="B186" s="42">
        <v>239860</v>
      </c>
      <c r="C186" s="42">
        <v>160715</v>
      </c>
      <c r="D186" s="42">
        <v>96580</v>
      </c>
      <c r="E186" s="42">
        <v>5050</v>
      </c>
      <c r="F186" s="42">
        <v>6830</v>
      </c>
      <c r="G186" s="42">
        <v>21925</v>
      </c>
      <c r="H186" s="42">
        <v>111755</v>
      </c>
      <c r="I186" s="42">
        <v>3235</v>
      </c>
      <c r="J186" s="42">
        <v>75800</v>
      </c>
      <c r="K186" s="42">
        <v>277535</v>
      </c>
      <c r="L186" s="42">
        <v>62650</v>
      </c>
      <c r="M186" s="42">
        <v>31630</v>
      </c>
      <c r="N186" s="42">
        <v>9280</v>
      </c>
      <c r="O186" s="42">
        <v>3050</v>
      </c>
      <c r="P186" s="42">
        <v>19890</v>
      </c>
      <c r="Q186" s="42">
        <v>3690</v>
      </c>
      <c r="T186" s="38"/>
    </row>
    <row r="187" spans="1:20">
      <c r="A187" s="41" t="s">
        <v>207</v>
      </c>
      <c r="B187" s="42">
        <v>1537490</v>
      </c>
      <c r="C187" s="42">
        <v>1697710</v>
      </c>
      <c r="D187" s="42">
        <v>698810</v>
      </c>
      <c r="E187" s="42">
        <v>119290</v>
      </c>
      <c r="F187" s="42">
        <v>124530</v>
      </c>
      <c r="G187" s="42">
        <v>288615</v>
      </c>
      <c r="H187" s="42">
        <v>978710</v>
      </c>
      <c r="I187" s="42">
        <v>74005</v>
      </c>
      <c r="J187" s="42">
        <v>737280</v>
      </c>
      <c r="K187" s="42">
        <v>2371110</v>
      </c>
      <c r="L187" s="42">
        <v>418845</v>
      </c>
      <c r="M187" s="42">
        <v>91635</v>
      </c>
      <c r="N187" s="42">
        <v>198235</v>
      </c>
      <c r="O187" s="42">
        <v>110315</v>
      </c>
      <c r="P187" s="42">
        <v>234305</v>
      </c>
      <c r="Q187" s="42">
        <v>105100</v>
      </c>
      <c r="T187" s="38"/>
    </row>
    <row r="188" spans="1:20">
      <c r="A188" s="41" t="s">
        <v>208</v>
      </c>
      <c r="B188" s="42">
        <v>226240</v>
      </c>
      <c r="C188" s="42">
        <v>139290</v>
      </c>
      <c r="D188" s="42">
        <v>69160</v>
      </c>
      <c r="E188" s="42">
        <v>3760</v>
      </c>
      <c r="F188" s="42">
        <v>5230</v>
      </c>
      <c r="G188" s="42">
        <v>15955</v>
      </c>
      <c r="H188" s="42">
        <v>98640</v>
      </c>
      <c r="I188" s="42">
        <v>2605</v>
      </c>
      <c r="J188" s="42">
        <v>64710</v>
      </c>
      <c r="K188" s="42">
        <v>248490</v>
      </c>
      <c r="L188" s="42">
        <v>57430</v>
      </c>
      <c r="M188" s="42">
        <v>30785</v>
      </c>
      <c r="N188" s="42">
        <v>7335</v>
      </c>
      <c r="O188" s="42">
        <v>2525</v>
      </c>
      <c r="P188" s="42">
        <v>9825</v>
      </c>
      <c r="Q188" s="42">
        <v>3050</v>
      </c>
      <c r="T188" s="38"/>
    </row>
    <row r="189" spans="1:20">
      <c r="A189" s="41" t="s">
        <v>209</v>
      </c>
      <c r="B189" s="42">
        <v>1551110</v>
      </c>
      <c r="C189" s="42">
        <v>1719135</v>
      </c>
      <c r="D189" s="42">
        <v>726230</v>
      </c>
      <c r="E189" s="42">
        <v>120580</v>
      </c>
      <c r="F189" s="42">
        <v>126135</v>
      </c>
      <c r="G189" s="42">
        <v>294585</v>
      </c>
      <c r="H189" s="42">
        <v>991820</v>
      </c>
      <c r="I189" s="42">
        <v>74640</v>
      </c>
      <c r="J189" s="42">
        <v>748370</v>
      </c>
      <c r="K189" s="42">
        <v>2400150</v>
      </c>
      <c r="L189" s="42">
        <v>424060</v>
      </c>
      <c r="M189" s="42">
        <v>92480</v>
      </c>
      <c r="N189" s="42">
        <v>200180</v>
      </c>
      <c r="O189" s="42">
        <v>110840</v>
      </c>
      <c r="P189" s="42">
        <v>244370</v>
      </c>
      <c r="Q189" s="42">
        <v>105735</v>
      </c>
      <c r="T189" s="38"/>
    </row>
    <row r="190" spans="1:20">
      <c r="A190" s="41" t="s">
        <v>210</v>
      </c>
      <c r="B190" s="42">
        <v>69630</v>
      </c>
      <c r="C190" s="42">
        <v>86055</v>
      </c>
      <c r="D190" s="42">
        <v>33640</v>
      </c>
      <c r="E190" s="42">
        <v>9650</v>
      </c>
      <c r="F190" s="42">
        <v>9575</v>
      </c>
      <c r="G190" s="42">
        <v>23625</v>
      </c>
      <c r="H190" s="42">
        <v>73200</v>
      </c>
      <c r="I190" s="42">
        <v>4480</v>
      </c>
      <c r="J190" s="42">
        <v>39055</v>
      </c>
      <c r="K190" s="42">
        <v>152940</v>
      </c>
      <c r="L190" s="42">
        <v>23360</v>
      </c>
      <c r="M190" s="42">
        <v>4365</v>
      </c>
      <c r="N190" s="42">
        <v>13815</v>
      </c>
      <c r="O190" s="42">
        <v>9200</v>
      </c>
      <c r="P190" s="42">
        <v>11220</v>
      </c>
      <c r="Q190" s="42">
        <v>6300</v>
      </c>
      <c r="T190" s="38"/>
    </row>
    <row r="191" spans="1:20">
      <c r="A191" s="41" t="s">
        <v>211</v>
      </c>
      <c r="B191" s="42">
        <v>16360</v>
      </c>
      <c r="C191" s="42">
        <v>15675</v>
      </c>
      <c r="D191" s="42">
        <v>13980</v>
      </c>
      <c r="E191" s="42">
        <v>1295</v>
      </c>
      <c r="F191" s="42">
        <v>2135</v>
      </c>
      <c r="G191" s="42">
        <v>5745</v>
      </c>
      <c r="H191" s="42">
        <v>26310</v>
      </c>
      <c r="I191" s="42">
        <v>1160</v>
      </c>
      <c r="J191" s="42">
        <v>9645</v>
      </c>
      <c r="K191" s="42">
        <v>62615</v>
      </c>
      <c r="L191" s="42">
        <v>7595</v>
      </c>
      <c r="M191" s="42">
        <v>1720</v>
      </c>
      <c r="N191" s="42">
        <v>7515</v>
      </c>
      <c r="O191" s="42">
        <v>1400</v>
      </c>
      <c r="P191" s="42">
        <v>2745</v>
      </c>
      <c r="Q191" s="42">
        <v>1720</v>
      </c>
      <c r="T191" s="38"/>
    </row>
    <row r="192" spans="1:20">
      <c r="A192" s="41" t="s">
        <v>212</v>
      </c>
      <c r="B192" s="42">
        <v>28865</v>
      </c>
      <c r="C192" s="42">
        <v>32145</v>
      </c>
      <c r="D192" s="42">
        <v>9310</v>
      </c>
      <c r="E192" s="42">
        <v>1255</v>
      </c>
      <c r="F192" s="42">
        <v>5295</v>
      </c>
      <c r="G192" s="42">
        <v>11890</v>
      </c>
      <c r="H192" s="42">
        <v>7885</v>
      </c>
      <c r="I192" s="42">
        <v>1510</v>
      </c>
      <c r="J192" s="42">
        <v>12075</v>
      </c>
      <c r="K192" s="42">
        <v>49295</v>
      </c>
      <c r="L192" s="42">
        <v>3700</v>
      </c>
      <c r="M192" s="42">
        <v>880</v>
      </c>
      <c r="N192" s="42">
        <v>1375</v>
      </c>
      <c r="O192" s="42">
        <v>4130</v>
      </c>
      <c r="P192" s="42">
        <v>3020</v>
      </c>
      <c r="Q192" s="42">
        <v>960</v>
      </c>
      <c r="T192" s="38"/>
    </row>
    <row r="193" spans="1:20">
      <c r="A193" s="41" t="s">
        <v>213</v>
      </c>
      <c r="B193" s="42">
        <v>6430</v>
      </c>
      <c r="C193" s="42">
        <v>4230</v>
      </c>
      <c r="D193" s="42">
        <v>3610</v>
      </c>
      <c r="E193" s="42">
        <v>2640</v>
      </c>
      <c r="F193" s="42">
        <v>620</v>
      </c>
      <c r="G193" s="42">
        <v>620</v>
      </c>
      <c r="H193" s="42">
        <v>3235</v>
      </c>
      <c r="I193" s="42">
        <v>55</v>
      </c>
      <c r="J193" s="42">
        <v>6875</v>
      </c>
      <c r="K193" s="42">
        <v>12095</v>
      </c>
      <c r="L193" s="42">
        <v>2025</v>
      </c>
      <c r="M193" s="42">
        <v>420</v>
      </c>
      <c r="N193" s="42">
        <v>715</v>
      </c>
      <c r="O193" s="42">
        <v>310</v>
      </c>
      <c r="P193" s="42">
        <v>430</v>
      </c>
      <c r="Q193" s="42">
        <v>310</v>
      </c>
      <c r="T193" s="38"/>
    </row>
    <row r="194" spans="1:20">
      <c r="A194" s="41" t="s">
        <v>214</v>
      </c>
      <c r="B194" s="42">
        <v>15740</v>
      </c>
      <c r="C194" s="42">
        <v>31245</v>
      </c>
      <c r="D194" s="42">
        <v>4515</v>
      </c>
      <c r="E194" s="42">
        <v>4210</v>
      </c>
      <c r="F194" s="42">
        <v>1350</v>
      </c>
      <c r="G194" s="42">
        <v>4645</v>
      </c>
      <c r="H194" s="42">
        <v>34335</v>
      </c>
      <c r="I194" s="42">
        <v>1685</v>
      </c>
      <c r="J194" s="42">
        <v>8805</v>
      </c>
      <c r="K194" s="42">
        <v>24180</v>
      </c>
      <c r="L194" s="42">
        <v>9540</v>
      </c>
      <c r="M194" s="42">
        <v>1250</v>
      </c>
      <c r="N194" s="42">
        <v>3685</v>
      </c>
      <c r="O194" s="42">
        <v>3120</v>
      </c>
      <c r="P194" s="42">
        <v>4670</v>
      </c>
      <c r="Q194" s="42">
        <v>3180</v>
      </c>
      <c r="T194" s="38"/>
    </row>
    <row r="195" spans="1:20">
      <c r="A195" s="41" t="s">
        <v>215</v>
      </c>
      <c r="B195" s="42">
        <v>2235</v>
      </c>
      <c r="C195" s="42">
        <v>2760</v>
      </c>
      <c r="D195" s="42">
        <v>2230</v>
      </c>
      <c r="E195" s="42">
        <v>250</v>
      </c>
      <c r="F195" s="42">
        <v>180</v>
      </c>
      <c r="G195" s="42">
        <v>720</v>
      </c>
      <c r="H195" s="42">
        <v>1435</v>
      </c>
      <c r="I195" s="42">
        <v>70</v>
      </c>
      <c r="J195" s="42">
        <v>1660</v>
      </c>
      <c r="K195" s="42">
        <v>4755</v>
      </c>
      <c r="L195" s="42">
        <v>500</v>
      </c>
      <c r="M195" s="42">
        <v>90</v>
      </c>
      <c r="N195" s="42">
        <v>530</v>
      </c>
      <c r="O195" s="42">
        <v>240</v>
      </c>
      <c r="P195" s="42">
        <v>355</v>
      </c>
      <c r="Q195" s="42">
        <v>135</v>
      </c>
      <c r="T195" s="38"/>
    </row>
    <row r="196" spans="1:20">
      <c r="A196" s="41" t="s">
        <v>216</v>
      </c>
      <c r="B196" s="42">
        <v>42145</v>
      </c>
      <c r="C196" s="42">
        <v>54125</v>
      </c>
      <c r="D196" s="42">
        <v>42005</v>
      </c>
      <c r="E196" s="42">
        <v>3390</v>
      </c>
      <c r="F196" s="42">
        <v>3170</v>
      </c>
      <c r="G196" s="42">
        <v>13510</v>
      </c>
      <c r="H196" s="42">
        <v>30970</v>
      </c>
      <c r="I196" s="42">
        <v>1490</v>
      </c>
      <c r="J196" s="42">
        <v>16515</v>
      </c>
      <c r="K196" s="42">
        <v>42775</v>
      </c>
      <c r="L196" s="42">
        <v>14270</v>
      </c>
      <c r="M196" s="42">
        <v>1985</v>
      </c>
      <c r="N196" s="42">
        <v>7210</v>
      </c>
      <c r="O196" s="42">
        <v>1875</v>
      </c>
      <c r="P196" s="42">
        <v>5645</v>
      </c>
      <c r="Q196" s="42">
        <v>2510</v>
      </c>
      <c r="T196" s="38"/>
    </row>
    <row r="197" spans="1:20">
      <c r="A197" s="41" t="s">
        <v>217</v>
      </c>
      <c r="B197" s="42">
        <v>20100</v>
      </c>
      <c r="C197" s="42">
        <v>28720</v>
      </c>
      <c r="D197" s="42">
        <v>23665</v>
      </c>
      <c r="E197" s="42">
        <v>1365</v>
      </c>
      <c r="F197" s="42">
        <v>1345</v>
      </c>
      <c r="G197" s="42">
        <v>5315</v>
      </c>
      <c r="H197" s="42">
        <v>17075</v>
      </c>
      <c r="I197" s="42">
        <v>480</v>
      </c>
      <c r="J197" s="42">
        <v>6325</v>
      </c>
      <c r="K197" s="42">
        <v>17065</v>
      </c>
      <c r="L197" s="42">
        <v>8940</v>
      </c>
      <c r="M197" s="42">
        <v>870</v>
      </c>
      <c r="N197" s="42">
        <v>2495</v>
      </c>
      <c r="O197" s="42">
        <v>620</v>
      </c>
      <c r="P197" s="42">
        <v>2575</v>
      </c>
      <c r="Q197" s="42">
        <v>825</v>
      </c>
      <c r="T197" s="38"/>
    </row>
    <row r="198" spans="1:20">
      <c r="A198" s="41" t="s">
        <v>218</v>
      </c>
      <c r="B198" s="42">
        <v>6120</v>
      </c>
      <c r="C198" s="42">
        <v>7450</v>
      </c>
      <c r="D198" s="42">
        <v>4640</v>
      </c>
      <c r="E198" s="42">
        <v>680</v>
      </c>
      <c r="F198" s="42">
        <v>545</v>
      </c>
      <c r="G198" s="42">
        <v>2035</v>
      </c>
      <c r="H198" s="42">
        <v>3795</v>
      </c>
      <c r="I198" s="42">
        <v>370</v>
      </c>
      <c r="J198" s="42">
        <v>3230</v>
      </c>
      <c r="K198" s="42">
        <v>7395</v>
      </c>
      <c r="L198" s="42">
        <v>1455</v>
      </c>
      <c r="M198" s="42">
        <v>340</v>
      </c>
      <c r="N198" s="42">
        <v>1460</v>
      </c>
      <c r="O198" s="42">
        <v>480</v>
      </c>
      <c r="P198" s="42">
        <v>820</v>
      </c>
      <c r="Q198" s="42">
        <v>610</v>
      </c>
      <c r="T198" s="38"/>
    </row>
    <row r="199" spans="1:20">
      <c r="A199" s="41" t="s">
        <v>219</v>
      </c>
      <c r="B199" s="42">
        <v>15925</v>
      </c>
      <c r="C199" s="42">
        <v>17955</v>
      </c>
      <c r="D199" s="42">
        <v>13700</v>
      </c>
      <c r="E199" s="42">
        <v>1345</v>
      </c>
      <c r="F199" s="42">
        <v>1280</v>
      </c>
      <c r="G199" s="42">
        <v>6165</v>
      </c>
      <c r="H199" s="42">
        <v>10100</v>
      </c>
      <c r="I199" s="42">
        <v>640</v>
      </c>
      <c r="J199" s="42">
        <v>6965</v>
      </c>
      <c r="K199" s="42">
        <v>18315</v>
      </c>
      <c r="L199" s="42">
        <v>3875</v>
      </c>
      <c r="M199" s="42">
        <v>775</v>
      </c>
      <c r="N199" s="42">
        <v>3255</v>
      </c>
      <c r="O199" s="42">
        <v>770</v>
      </c>
      <c r="P199" s="42">
        <v>2255</v>
      </c>
      <c r="Q199" s="42">
        <v>1075</v>
      </c>
      <c r="T199" s="38"/>
    </row>
    <row r="200" spans="1:20">
      <c r="A200" s="41" t="s">
        <v>220</v>
      </c>
      <c r="B200" s="42">
        <v>264460</v>
      </c>
      <c r="C200" s="42">
        <v>298360</v>
      </c>
      <c r="D200" s="42">
        <v>161845</v>
      </c>
      <c r="E200" s="42">
        <v>40200</v>
      </c>
      <c r="F200" s="42">
        <v>33645</v>
      </c>
      <c r="G200" s="42">
        <v>80685</v>
      </c>
      <c r="H200" s="42">
        <v>216890</v>
      </c>
      <c r="I200" s="42">
        <v>26705</v>
      </c>
      <c r="J200" s="42">
        <v>215705</v>
      </c>
      <c r="K200" s="42">
        <v>571380</v>
      </c>
      <c r="L200" s="42">
        <v>99640</v>
      </c>
      <c r="M200" s="42">
        <v>34730</v>
      </c>
      <c r="N200" s="42">
        <v>79865</v>
      </c>
      <c r="O200" s="42">
        <v>47850</v>
      </c>
      <c r="P200" s="42">
        <v>84155</v>
      </c>
      <c r="Q200" s="42">
        <v>41845</v>
      </c>
      <c r="T200" s="38"/>
    </row>
    <row r="201" spans="1:20">
      <c r="A201" s="41" t="s">
        <v>221</v>
      </c>
      <c r="B201" s="42">
        <v>132145</v>
      </c>
      <c r="C201" s="42">
        <v>143670</v>
      </c>
      <c r="D201" s="42">
        <v>78450</v>
      </c>
      <c r="E201" s="42">
        <v>21885</v>
      </c>
      <c r="F201" s="42">
        <v>22390</v>
      </c>
      <c r="G201" s="42">
        <v>33710</v>
      </c>
      <c r="H201" s="42">
        <v>85925</v>
      </c>
      <c r="I201" s="42">
        <v>17225</v>
      </c>
      <c r="J201" s="42">
        <v>145565</v>
      </c>
      <c r="K201" s="42">
        <v>365395</v>
      </c>
      <c r="L201" s="42">
        <v>56810</v>
      </c>
      <c r="M201" s="42">
        <v>27140</v>
      </c>
      <c r="N201" s="42">
        <v>39430</v>
      </c>
      <c r="O201" s="42">
        <v>28875</v>
      </c>
      <c r="P201" s="42">
        <v>56100</v>
      </c>
      <c r="Q201" s="42">
        <v>24105</v>
      </c>
      <c r="T201" s="38"/>
    </row>
    <row r="202" spans="1:20">
      <c r="A202" s="41" t="s">
        <v>222</v>
      </c>
      <c r="B202" s="42">
        <v>66080</v>
      </c>
      <c r="C202" s="42">
        <v>72090</v>
      </c>
      <c r="D202" s="42">
        <v>45680</v>
      </c>
      <c r="E202" s="42">
        <v>7815</v>
      </c>
      <c r="F202" s="42">
        <v>4900</v>
      </c>
      <c r="G202" s="42">
        <v>14305</v>
      </c>
      <c r="H202" s="42">
        <v>57940</v>
      </c>
      <c r="I202" s="42">
        <v>4485</v>
      </c>
      <c r="J202" s="42">
        <v>29270</v>
      </c>
      <c r="K202" s="42">
        <v>87265</v>
      </c>
      <c r="L202" s="42">
        <v>20220</v>
      </c>
      <c r="M202" s="42">
        <v>3930</v>
      </c>
      <c r="N202" s="42">
        <v>19745</v>
      </c>
      <c r="O202" s="42">
        <v>9085</v>
      </c>
      <c r="P202" s="42">
        <v>8000</v>
      </c>
      <c r="Q202" s="42">
        <v>6405</v>
      </c>
      <c r="T202" s="38"/>
    </row>
    <row r="203" spans="1:20">
      <c r="A203" s="41" t="s">
        <v>223</v>
      </c>
      <c r="B203" s="42">
        <v>66235</v>
      </c>
      <c r="C203" s="42">
        <v>82600</v>
      </c>
      <c r="D203" s="42">
        <v>37715</v>
      </c>
      <c r="E203" s="42">
        <v>10505</v>
      </c>
      <c r="F203" s="42">
        <v>6355</v>
      </c>
      <c r="G203" s="42">
        <v>32670</v>
      </c>
      <c r="H203" s="42">
        <v>73025</v>
      </c>
      <c r="I203" s="42">
        <v>4995</v>
      </c>
      <c r="J203" s="42">
        <v>40870</v>
      </c>
      <c r="K203" s="42">
        <v>118725</v>
      </c>
      <c r="L203" s="42">
        <v>22615</v>
      </c>
      <c r="M203" s="42">
        <v>3655</v>
      </c>
      <c r="N203" s="42">
        <v>20690</v>
      </c>
      <c r="O203" s="42">
        <v>9890</v>
      </c>
      <c r="P203" s="42">
        <v>20055</v>
      </c>
      <c r="Q203" s="42">
        <v>11340</v>
      </c>
      <c r="T203" s="38"/>
    </row>
    <row r="204" spans="1:20">
      <c r="A204" s="41" t="s">
        <v>224</v>
      </c>
      <c r="B204" s="42">
        <v>2150</v>
      </c>
      <c r="C204" s="42">
        <v>2945</v>
      </c>
      <c r="D204" s="42">
        <v>4650</v>
      </c>
      <c r="E204" s="42">
        <v>215</v>
      </c>
      <c r="F204" s="42">
        <v>155</v>
      </c>
      <c r="G204" s="42">
        <v>1070</v>
      </c>
      <c r="H204" s="42">
        <v>1245</v>
      </c>
      <c r="I204" s="42">
        <v>130</v>
      </c>
      <c r="J204" s="42">
        <v>1015</v>
      </c>
      <c r="K204" s="42">
        <v>2735</v>
      </c>
      <c r="L204" s="42">
        <v>475</v>
      </c>
      <c r="M204" s="42">
        <v>65</v>
      </c>
      <c r="N204" s="42">
        <v>310</v>
      </c>
      <c r="O204" s="42">
        <v>75</v>
      </c>
      <c r="P204" s="42">
        <v>455</v>
      </c>
      <c r="Q204" s="42">
        <v>100</v>
      </c>
      <c r="T204" s="38"/>
    </row>
    <row r="205" spans="1:20">
      <c r="A205" s="41" t="s">
        <v>225</v>
      </c>
      <c r="B205" s="42">
        <v>880170</v>
      </c>
      <c r="C205" s="42">
        <v>705560</v>
      </c>
      <c r="D205" s="42">
        <v>248195</v>
      </c>
      <c r="E205" s="42">
        <v>13415</v>
      </c>
      <c r="F205" s="42">
        <v>45155</v>
      </c>
      <c r="G205" s="42">
        <v>105840</v>
      </c>
      <c r="H205" s="42">
        <v>460415</v>
      </c>
      <c r="I205" s="42">
        <v>7930</v>
      </c>
      <c r="J205" s="42">
        <v>229335</v>
      </c>
      <c r="K205" s="42">
        <v>1143360</v>
      </c>
      <c r="L205" s="42">
        <v>163440</v>
      </c>
      <c r="M205" s="42">
        <v>40555</v>
      </c>
      <c r="N205" s="42">
        <v>26385</v>
      </c>
      <c r="O205" s="42">
        <v>14250</v>
      </c>
      <c r="P205" s="42">
        <v>60225</v>
      </c>
      <c r="Q205" s="42">
        <v>12965</v>
      </c>
      <c r="T205" s="38"/>
    </row>
    <row r="206" spans="1:20">
      <c r="A206" s="41" t="s">
        <v>226</v>
      </c>
      <c r="B206" s="42">
        <v>294705</v>
      </c>
      <c r="C206" s="42">
        <v>288835</v>
      </c>
      <c r="D206" s="42">
        <v>62110</v>
      </c>
      <c r="E206" s="42">
        <v>5140</v>
      </c>
      <c r="F206" s="42">
        <v>10600</v>
      </c>
      <c r="G206" s="42">
        <v>28760</v>
      </c>
      <c r="H206" s="42">
        <v>131165</v>
      </c>
      <c r="I206" s="42">
        <v>2560</v>
      </c>
      <c r="J206" s="42">
        <v>66550</v>
      </c>
      <c r="K206" s="42">
        <v>270280</v>
      </c>
      <c r="L206" s="42">
        <v>46070</v>
      </c>
      <c r="M206" s="42">
        <v>7165</v>
      </c>
      <c r="N206" s="42">
        <v>7220</v>
      </c>
      <c r="O206" s="42">
        <v>6065</v>
      </c>
      <c r="P206" s="42">
        <v>14915</v>
      </c>
      <c r="Q206" s="42">
        <v>5235</v>
      </c>
      <c r="T206" s="38"/>
    </row>
    <row r="207" spans="1:20">
      <c r="A207" s="41" t="s">
        <v>227</v>
      </c>
      <c r="B207" s="42">
        <v>107920</v>
      </c>
      <c r="C207" s="42">
        <v>94490</v>
      </c>
      <c r="D207" s="42">
        <v>19420</v>
      </c>
      <c r="E207" s="42">
        <v>2010</v>
      </c>
      <c r="F207" s="42">
        <v>5810</v>
      </c>
      <c r="G207" s="42">
        <v>11025</v>
      </c>
      <c r="H207" s="42">
        <v>43890</v>
      </c>
      <c r="I207" s="42">
        <v>940</v>
      </c>
      <c r="J207" s="42">
        <v>40730</v>
      </c>
      <c r="K207" s="42">
        <v>130945</v>
      </c>
      <c r="L207" s="42">
        <v>19470</v>
      </c>
      <c r="M207" s="42">
        <v>3495</v>
      </c>
      <c r="N207" s="42">
        <v>3680</v>
      </c>
      <c r="O207" s="42">
        <v>3050</v>
      </c>
      <c r="P207" s="42">
        <v>6625</v>
      </c>
      <c r="Q207" s="42">
        <v>3035</v>
      </c>
      <c r="T207" s="38"/>
    </row>
    <row r="208" spans="1:20">
      <c r="A208" s="41" t="s">
        <v>228</v>
      </c>
      <c r="B208" s="42">
        <v>80895</v>
      </c>
      <c r="C208" s="42">
        <v>109690</v>
      </c>
      <c r="D208" s="42">
        <v>61970</v>
      </c>
      <c r="E208" s="42">
        <v>18185</v>
      </c>
      <c r="F208" s="42">
        <v>8615</v>
      </c>
      <c r="G208" s="42">
        <v>21850</v>
      </c>
      <c r="H208" s="42">
        <v>54170</v>
      </c>
      <c r="I208" s="42">
        <v>12735</v>
      </c>
      <c r="J208" s="42">
        <v>62330</v>
      </c>
      <c r="K208" s="42">
        <v>154600</v>
      </c>
      <c r="L208" s="42">
        <v>32630</v>
      </c>
      <c r="M208" s="42">
        <v>5865</v>
      </c>
      <c r="N208" s="42">
        <v>26530</v>
      </c>
      <c r="O208" s="42">
        <v>11000</v>
      </c>
      <c r="P208" s="42">
        <v>23345</v>
      </c>
      <c r="Q208" s="42">
        <v>12285</v>
      </c>
      <c r="T208" s="38"/>
    </row>
    <row r="209" spans="1:20">
      <c r="A209" s="41" t="s">
        <v>229</v>
      </c>
      <c r="B209" s="42">
        <v>16780</v>
      </c>
      <c r="C209" s="42">
        <v>49340</v>
      </c>
      <c r="D209" s="42">
        <v>5105</v>
      </c>
      <c r="E209" s="42">
        <v>1345</v>
      </c>
      <c r="F209" s="42">
        <v>415</v>
      </c>
      <c r="G209" s="42">
        <v>1225</v>
      </c>
      <c r="H209" s="42">
        <v>8690</v>
      </c>
      <c r="I209" s="42">
        <v>720</v>
      </c>
      <c r="J209" s="42">
        <v>4830</v>
      </c>
      <c r="K209" s="42">
        <v>12140</v>
      </c>
      <c r="L209" s="42">
        <v>3920</v>
      </c>
      <c r="M209" s="42">
        <v>910</v>
      </c>
      <c r="N209" s="42">
        <v>9740</v>
      </c>
      <c r="O209" s="42">
        <v>1510</v>
      </c>
      <c r="P209" s="42">
        <v>1365</v>
      </c>
      <c r="Q209" s="42">
        <v>3805</v>
      </c>
      <c r="T209" s="38"/>
    </row>
    <row r="210" spans="1:20">
      <c r="A210" s="41" t="s">
        <v>230</v>
      </c>
      <c r="B210" s="42">
        <v>10535</v>
      </c>
      <c r="C210" s="42">
        <v>16565</v>
      </c>
      <c r="D210" s="42">
        <v>19825</v>
      </c>
      <c r="E210" s="42">
        <v>1000</v>
      </c>
      <c r="F210" s="42">
        <v>1240</v>
      </c>
      <c r="G210" s="42">
        <v>3835</v>
      </c>
      <c r="H210" s="42">
        <v>10220</v>
      </c>
      <c r="I210" s="42">
        <v>415</v>
      </c>
      <c r="J210" s="42">
        <v>8955</v>
      </c>
      <c r="K210" s="42">
        <v>24500</v>
      </c>
      <c r="L210" s="42">
        <v>4140</v>
      </c>
      <c r="M210" s="42">
        <v>660</v>
      </c>
      <c r="N210" s="42">
        <v>1460</v>
      </c>
      <c r="O210" s="42">
        <v>410</v>
      </c>
      <c r="P210" s="42">
        <v>2660</v>
      </c>
      <c r="Q210" s="42">
        <v>500</v>
      </c>
      <c r="T210" s="38"/>
    </row>
    <row r="211" spans="1:20">
      <c r="A211" s="44" t="s">
        <v>235</v>
      </c>
      <c r="T211" s="38"/>
    </row>
    <row r="212" spans="1:20">
      <c r="T212" s="38"/>
    </row>
    <row r="213" spans="1:20">
      <c r="A213" s="46" t="s">
        <v>236</v>
      </c>
      <c r="T213" s="38"/>
    </row>
    <row r="214" spans="1:20">
      <c r="T214" s="38"/>
    </row>
    <row r="215" spans="1:20">
      <c r="T215" s="38"/>
    </row>
    <row r="216" spans="1:20">
      <c r="T216" s="38"/>
    </row>
    <row r="217" spans="1:20">
      <c r="T217" s="38"/>
    </row>
    <row r="218" spans="1:20">
      <c r="T218" s="38"/>
    </row>
    <row r="219" spans="1:20">
      <c r="T219" s="38"/>
    </row>
    <row r="220" spans="1:20">
      <c r="T220" s="38"/>
    </row>
    <row r="221" spans="1:20">
      <c r="T221" s="38"/>
    </row>
    <row r="222" spans="1:20">
      <c r="T222" s="38"/>
    </row>
    <row r="223" spans="1:20">
      <c r="T223" s="38"/>
    </row>
    <row r="224" spans="1:20">
      <c r="T224" s="38"/>
    </row>
    <row r="225" spans="20:20">
      <c r="T225" s="38"/>
    </row>
    <row r="226" spans="20:20">
      <c r="T226" s="38"/>
    </row>
    <row r="227" spans="20:20">
      <c r="T227" s="38"/>
    </row>
    <row r="228" spans="20:20">
      <c r="T228" s="38"/>
    </row>
    <row r="229" spans="20:20">
      <c r="T229" s="38"/>
    </row>
    <row r="230" spans="20:20">
      <c r="T230" s="38"/>
    </row>
    <row r="231" spans="20:20">
      <c r="T231" s="38"/>
    </row>
    <row r="232" spans="20:20">
      <c r="T232" s="38"/>
    </row>
    <row r="233" spans="20:20">
      <c r="T233" s="38"/>
    </row>
    <row r="234" spans="20:20">
      <c r="T234" s="38"/>
    </row>
    <row r="235" spans="20:20">
      <c r="T235" s="38"/>
    </row>
    <row r="236" spans="20:20">
      <c r="T236" s="38"/>
    </row>
    <row r="237" spans="20:20">
      <c r="T237" s="38"/>
    </row>
    <row r="238" spans="20:20">
      <c r="T238" s="38"/>
    </row>
    <row r="239" spans="20:20">
      <c r="T239" s="38"/>
    </row>
    <row r="240" spans="20:20">
      <c r="T240" s="38"/>
    </row>
    <row r="241" spans="20:20">
      <c r="T241" s="38"/>
    </row>
    <row r="242" spans="20:20">
      <c r="T242" s="38"/>
    </row>
    <row r="243" spans="20:20">
      <c r="T243" s="38"/>
    </row>
    <row r="244" spans="20:20">
      <c r="T244" s="38"/>
    </row>
    <row r="245" spans="20:20">
      <c r="T245" s="38"/>
    </row>
    <row r="246" spans="20:20">
      <c r="T246" s="38"/>
    </row>
    <row r="247" spans="20:20">
      <c r="T247" s="38"/>
    </row>
    <row r="248" spans="20:20">
      <c r="T248" s="38"/>
    </row>
    <row r="249" spans="20:20">
      <c r="T249" s="38"/>
    </row>
    <row r="250" spans="20:20">
      <c r="T250" s="38"/>
    </row>
    <row r="251" spans="20:20">
      <c r="T251" s="38"/>
    </row>
    <row r="252" spans="20:20">
      <c r="T252" s="38"/>
    </row>
    <row r="253" spans="20:20">
      <c r="T253" s="38"/>
    </row>
    <row r="254" spans="20:20">
      <c r="T254" s="38"/>
    </row>
    <row r="255" spans="20:20">
      <c r="T255" s="38"/>
    </row>
    <row r="256" spans="20:20">
      <c r="T256" s="38"/>
    </row>
    <row r="257" spans="20:20">
      <c r="T257" s="38"/>
    </row>
    <row r="258" spans="20:20">
      <c r="T258" s="38"/>
    </row>
    <row r="259" spans="20:20">
      <c r="T259" s="38"/>
    </row>
    <row r="260" spans="20:20">
      <c r="T260" s="38"/>
    </row>
    <row r="261" spans="20:20">
      <c r="T261" s="38"/>
    </row>
    <row r="262" spans="20:20">
      <c r="T262" s="38"/>
    </row>
    <row r="263" spans="20:20">
      <c r="T263" s="38"/>
    </row>
    <row r="264" spans="20:20">
      <c r="T264" s="38"/>
    </row>
    <row r="265" spans="20:20">
      <c r="T265" s="38"/>
    </row>
    <row r="266" spans="20:20">
      <c r="T266" s="38"/>
    </row>
    <row r="267" spans="20:20">
      <c r="T267" s="38"/>
    </row>
    <row r="268" spans="20:20">
      <c r="T268" s="38"/>
    </row>
    <row r="269" spans="20:20">
      <c r="T269" s="38"/>
    </row>
    <row r="270" spans="20:20">
      <c r="T270" s="38"/>
    </row>
    <row r="271" spans="20:20">
      <c r="T271" s="38"/>
    </row>
    <row r="272" spans="20:20">
      <c r="T272" s="38"/>
    </row>
    <row r="273" spans="20:20">
      <c r="T273" s="38"/>
    </row>
    <row r="274" spans="20:20">
      <c r="T274" s="38"/>
    </row>
    <row r="275" spans="20:20">
      <c r="T275" s="38"/>
    </row>
    <row r="276" spans="20:20">
      <c r="T276" s="38"/>
    </row>
    <row r="277" spans="20:20">
      <c r="T277" s="38"/>
    </row>
    <row r="278" spans="20:20">
      <c r="T278" s="38"/>
    </row>
    <row r="279" spans="20:20">
      <c r="T279" s="38"/>
    </row>
    <row r="280" spans="20:20">
      <c r="T280" s="38"/>
    </row>
    <row r="281" spans="20:20">
      <c r="T281" s="38"/>
    </row>
    <row r="282" spans="20:20">
      <c r="T282" s="38"/>
    </row>
    <row r="283" spans="20:20">
      <c r="T283" s="38"/>
    </row>
    <row r="284" spans="20:20">
      <c r="T284" s="38"/>
    </row>
    <row r="285" spans="20:20">
      <c r="T285" s="38"/>
    </row>
    <row r="286" spans="20:20">
      <c r="T286" s="38"/>
    </row>
    <row r="287" spans="20:20">
      <c r="T287" s="38"/>
    </row>
    <row r="288" spans="20:20">
      <c r="T288" s="38"/>
    </row>
    <row r="289" spans="20:20">
      <c r="T289" s="38"/>
    </row>
    <row r="290" spans="20:20">
      <c r="T290" s="38"/>
    </row>
    <row r="291" spans="20:20">
      <c r="T291" s="38"/>
    </row>
    <row r="292" spans="20:20">
      <c r="T292" s="38"/>
    </row>
    <row r="293" spans="20:20">
      <c r="T293" s="38"/>
    </row>
    <row r="294" spans="20:20">
      <c r="T294" s="38"/>
    </row>
    <row r="295" spans="20:20">
      <c r="T295" s="38"/>
    </row>
    <row r="296" spans="20:20">
      <c r="T296" s="38"/>
    </row>
    <row r="297" spans="20:20">
      <c r="T297" s="38"/>
    </row>
    <row r="298" spans="20:20">
      <c r="T298" s="38"/>
    </row>
    <row r="299" spans="20:20">
      <c r="T299" s="38"/>
    </row>
    <row r="300" spans="20:20">
      <c r="T300" s="38"/>
    </row>
    <row r="301" spans="20:20">
      <c r="T301" s="38"/>
    </row>
    <row r="302" spans="20:20">
      <c r="T302" s="38"/>
    </row>
    <row r="303" spans="20:20">
      <c r="T303" s="38"/>
    </row>
    <row r="304" spans="20:20">
      <c r="T304" s="38"/>
    </row>
    <row r="305" spans="20:20">
      <c r="T305" s="38"/>
    </row>
    <row r="306" spans="20:20">
      <c r="T306" s="38"/>
    </row>
    <row r="307" spans="20:20">
      <c r="T307" s="38"/>
    </row>
    <row r="308" spans="20:20">
      <c r="T308" s="38"/>
    </row>
    <row r="309" spans="20:20">
      <c r="T309" s="38"/>
    </row>
    <row r="310" spans="20:20">
      <c r="T310" s="38"/>
    </row>
    <row r="311" spans="20:20">
      <c r="T311" s="38"/>
    </row>
    <row r="312" spans="20:20">
      <c r="T312" s="38"/>
    </row>
    <row r="313" spans="20:20">
      <c r="T313" s="38"/>
    </row>
    <row r="314" spans="20:20">
      <c r="T314" s="38"/>
    </row>
    <row r="315" spans="20:20">
      <c r="T315" s="38"/>
    </row>
    <row r="316" spans="20:20">
      <c r="T316" s="38"/>
    </row>
    <row r="317" spans="20:20">
      <c r="T317" s="38"/>
    </row>
    <row r="318" spans="20:20">
      <c r="T318" s="38"/>
    </row>
    <row r="319" spans="20:20">
      <c r="T319" s="38"/>
    </row>
    <row r="320" spans="20:20">
      <c r="T320" s="38"/>
    </row>
    <row r="321" spans="20:20">
      <c r="T321" s="38"/>
    </row>
    <row r="322" spans="20:20">
      <c r="T322" s="38"/>
    </row>
    <row r="323" spans="20:20">
      <c r="T323" s="38"/>
    </row>
    <row r="324" spans="20:20">
      <c r="T324" s="38"/>
    </row>
    <row r="325" spans="20:20">
      <c r="T325" s="38"/>
    </row>
    <row r="326" spans="20:20">
      <c r="T326" s="38"/>
    </row>
    <row r="327" spans="20:20">
      <c r="T327" s="38"/>
    </row>
    <row r="328" spans="20:20">
      <c r="T328" s="38"/>
    </row>
    <row r="329" spans="20:20">
      <c r="T329" s="38"/>
    </row>
    <row r="330" spans="20:20">
      <c r="T330" s="38"/>
    </row>
    <row r="331" spans="20:20">
      <c r="T331" s="38"/>
    </row>
    <row r="332" spans="20:20">
      <c r="T332" s="38"/>
    </row>
    <row r="333" spans="20:20">
      <c r="T333" s="38"/>
    </row>
    <row r="334" spans="20:20">
      <c r="T334" s="38"/>
    </row>
    <row r="335" spans="20:20">
      <c r="T335" s="38"/>
    </row>
    <row r="336" spans="20:20">
      <c r="T336" s="38"/>
    </row>
    <row r="337" spans="20:20">
      <c r="T337" s="38"/>
    </row>
    <row r="338" spans="20:20">
      <c r="T338" s="38"/>
    </row>
    <row r="339" spans="20:20">
      <c r="T339" s="38"/>
    </row>
    <row r="340" spans="20:20">
      <c r="T340" s="38"/>
    </row>
    <row r="341" spans="20:20">
      <c r="T341" s="38"/>
    </row>
    <row r="342" spans="20:20">
      <c r="T342" s="38"/>
    </row>
    <row r="343" spans="20:20">
      <c r="T343" s="38"/>
    </row>
    <row r="344" spans="20:20">
      <c r="T344" s="38"/>
    </row>
    <row r="345" spans="20:20">
      <c r="T345" s="38"/>
    </row>
    <row r="346" spans="20:20">
      <c r="T346" s="38"/>
    </row>
    <row r="347" spans="20:20">
      <c r="T347" s="38"/>
    </row>
    <row r="348" spans="20:20">
      <c r="T348" s="38"/>
    </row>
    <row r="349" spans="20:20">
      <c r="T349" s="38"/>
    </row>
    <row r="350" spans="20:20">
      <c r="T350" s="38"/>
    </row>
    <row r="351" spans="20:20">
      <c r="T351" s="38"/>
    </row>
    <row r="352" spans="20:20">
      <c r="T352" s="38"/>
    </row>
    <row r="353" spans="20:20">
      <c r="T353" s="38"/>
    </row>
    <row r="354" spans="20:20">
      <c r="T354" s="38"/>
    </row>
    <row r="355" spans="20:20">
      <c r="T355" s="38"/>
    </row>
    <row r="356" spans="20:20">
      <c r="T356" s="38"/>
    </row>
    <row r="357" spans="20:20">
      <c r="T357" s="38"/>
    </row>
    <row r="358" spans="20:20">
      <c r="T358" s="38"/>
    </row>
    <row r="359" spans="20:20">
      <c r="T359" s="38"/>
    </row>
    <row r="360" spans="20:20">
      <c r="T360" s="38"/>
    </row>
    <row r="361" spans="20:20">
      <c r="T361" s="38"/>
    </row>
    <row r="362" spans="20:20">
      <c r="T362" s="38"/>
    </row>
    <row r="363" spans="20:20">
      <c r="T363" s="38"/>
    </row>
    <row r="364" spans="20:20">
      <c r="T364" s="38"/>
    </row>
    <row r="365" spans="20:20">
      <c r="T365" s="38"/>
    </row>
    <row r="366" spans="20:20">
      <c r="T366" s="38"/>
    </row>
    <row r="367" spans="20:20">
      <c r="T367" s="38"/>
    </row>
    <row r="368" spans="20:20">
      <c r="T368" s="38"/>
    </row>
    <row r="369" spans="20:20">
      <c r="T369" s="38"/>
    </row>
    <row r="370" spans="20:20">
      <c r="T370" s="38"/>
    </row>
    <row r="371" spans="20:20">
      <c r="T371" s="38"/>
    </row>
    <row r="372" spans="20:20">
      <c r="T372" s="38"/>
    </row>
    <row r="373" spans="20:20">
      <c r="T373" s="38"/>
    </row>
    <row r="374" spans="20:20">
      <c r="T374" s="38"/>
    </row>
    <row r="375" spans="20:20">
      <c r="T375" s="38"/>
    </row>
    <row r="376" spans="20:20">
      <c r="T376" s="38"/>
    </row>
    <row r="377" spans="20:20">
      <c r="T377" s="38"/>
    </row>
    <row r="378" spans="20:20">
      <c r="T378" s="38"/>
    </row>
    <row r="379" spans="20:20">
      <c r="T379" s="38"/>
    </row>
    <row r="380" spans="20:20">
      <c r="T380" s="38"/>
    </row>
    <row r="381" spans="20:20">
      <c r="T381" s="38"/>
    </row>
    <row r="382" spans="20:20">
      <c r="T382" s="38"/>
    </row>
    <row r="383" spans="20:20">
      <c r="T383" s="38"/>
    </row>
    <row r="384" spans="20:20">
      <c r="T384" s="38"/>
    </row>
    <row r="385" spans="20:20">
      <c r="T385" s="38"/>
    </row>
    <row r="386" spans="20:20">
      <c r="T386" s="38"/>
    </row>
    <row r="387" spans="20:20">
      <c r="T387" s="38"/>
    </row>
    <row r="388" spans="20:20">
      <c r="T388" s="38"/>
    </row>
    <row r="389" spans="20:20">
      <c r="T389" s="38"/>
    </row>
    <row r="390" spans="20:20">
      <c r="T390" s="38"/>
    </row>
    <row r="391" spans="20:20">
      <c r="T391" s="38"/>
    </row>
    <row r="392" spans="20:20">
      <c r="T392" s="38"/>
    </row>
    <row r="393" spans="20:20">
      <c r="T393" s="38"/>
    </row>
    <row r="394" spans="20:20">
      <c r="T394" s="38"/>
    </row>
    <row r="395" spans="20:20">
      <c r="T395" s="38"/>
    </row>
    <row r="396" spans="20:20">
      <c r="T396" s="38"/>
    </row>
    <row r="397" spans="20:20">
      <c r="T397" s="38"/>
    </row>
    <row r="398" spans="20:20">
      <c r="T398" s="38"/>
    </row>
    <row r="399" spans="20:20">
      <c r="T399" s="38"/>
    </row>
    <row r="400" spans="20:20">
      <c r="T400" s="38"/>
    </row>
    <row r="401" spans="20:20">
      <c r="T401" s="38"/>
    </row>
    <row r="402" spans="20:20">
      <c r="T402" s="38"/>
    </row>
    <row r="403" spans="20:20">
      <c r="T403" s="38"/>
    </row>
    <row r="404" spans="20:20">
      <c r="T404" s="38"/>
    </row>
    <row r="405" spans="20:20">
      <c r="T405" s="38"/>
    </row>
    <row r="406" spans="20:20">
      <c r="T406" s="38"/>
    </row>
    <row r="407" spans="20:20">
      <c r="T407" s="38"/>
    </row>
    <row r="408" spans="20:20">
      <c r="T408" s="38"/>
    </row>
    <row r="409" spans="20:20">
      <c r="T409" s="38"/>
    </row>
    <row r="410" spans="20:20">
      <c r="T410" s="38"/>
    </row>
    <row r="411" spans="20:20">
      <c r="T411" s="38"/>
    </row>
    <row r="412" spans="20:20">
      <c r="T412" s="38"/>
    </row>
    <row r="413" spans="20:20">
      <c r="T413" s="38"/>
    </row>
    <row r="414" spans="20:20">
      <c r="T414" s="38"/>
    </row>
    <row r="415" spans="20:20">
      <c r="T415" s="38"/>
    </row>
    <row r="416" spans="20:20">
      <c r="T416" s="38"/>
    </row>
    <row r="417" spans="20:20">
      <c r="T417" s="38"/>
    </row>
    <row r="418" spans="20:20">
      <c r="T418" s="38"/>
    </row>
    <row r="419" spans="20:20">
      <c r="T419" s="38"/>
    </row>
    <row r="420" spans="20:20">
      <c r="T420" s="38"/>
    </row>
    <row r="421" spans="20:20">
      <c r="T421" s="38"/>
    </row>
    <row r="422" spans="20:20">
      <c r="T422" s="38"/>
    </row>
    <row r="423" spans="20:20">
      <c r="T423" s="38"/>
    </row>
    <row r="424" spans="20:20">
      <c r="T424" s="38"/>
    </row>
    <row r="425" spans="20:20">
      <c r="T425" s="38"/>
    </row>
    <row r="426" spans="20:20">
      <c r="T426" s="38"/>
    </row>
    <row r="427" spans="20:20">
      <c r="T427" s="38"/>
    </row>
    <row r="428" spans="20:20">
      <c r="T428" s="38"/>
    </row>
    <row r="429" spans="20:20">
      <c r="T429" s="38"/>
    </row>
    <row r="430" spans="20:20">
      <c r="T430" s="38"/>
    </row>
    <row r="431" spans="20:20">
      <c r="T431" s="38"/>
    </row>
    <row r="432" spans="20:20">
      <c r="T432" s="38"/>
    </row>
    <row r="433" spans="20:20">
      <c r="T433" s="38"/>
    </row>
    <row r="434" spans="20:20">
      <c r="T434" s="38"/>
    </row>
    <row r="435" spans="20:20">
      <c r="T435" s="38"/>
    </row>
    <row r="436" spans="20:20">
      <c r="T436" s="38"/>
    </row>
    <row r="437" spans="20:20">
      <c r="T437" s="38"/>
    </row>
    <row r="438" spans="20:20">
      <c r="T438" s="38"/>
    </row>
    <row r="439" spans="20:20">
      <c r="T439" s="38"/>
    </row>
    <row r="440" spans="20:20">
      <c r="T440" s="38"/>
    </row>
    <row r="441" spans="20:20">
      <c r="T441" s="38"/>
    </row>
    <row r="442" spans="20:20">
      <c r="T442" s="38"/>
    </row>
    <row r="443" spans="20:20">
      <c r="T443" s="38"/>
    </row>
    <row r="444" spans="20:20">
      <c r="T444" s="38"/>
    </row>
    <row r="445" spans="20:20">
      <c r="T445" s="38"/>
    </row>
    <row r="446" spans="20:20">
      <c r="T446" s="38"/>
    </row>
    <row r="447" spans="20:20">
      <c r="T447" s="38"/>
    </row>
    <row r="448" spans="20:20">
      <c r="T448" s="38"/>
    </row>
    <row r="449" spans="20:20">
      <c r="T449" s="38"/>
    </row>
    <row r="450" spans="20:20">
      <c r="T450" s="38"/>
    </row>
    <row r="451" spans="20:20">
      <c r="T451" s="38"/>
    </row>
    <row r="452" spans="20:20">
      <c r="T452" s="38"/>
    </row>
    <row r="453" spans="20:20">
      <c r="T453" s="38"/>
    </row>
    <row r="454" spans="20:20">
      <c r="T454" s="38"/>
    </row>
    <row r="455" spans="20:20">
      <c r="T455" s="38"/>
    </row>
    <row r="456" spans="20:20">
      <c r="T456" s="38"/>
    </row>
    <row r="457" spans="20:20">
      <c r="T457" s="38"/>
    </row>
    <row r="458" spans="20:20">
      <c r="T458" s="38"/>
    </row>
    <row r="459" spans="20:20">
      <c r="T459" s="38"/>
    </row>
    <row r="460" spans="20:20">
      <c r="T460" s="38"/>
    </row>
    <row r="461" spans="20:20">
      <c r="T461" s="38"/>
    </row>
    <row r="462" spans="20:20">
      <c r="T462" s="38"/>
    </row>
    <row r="463" spans="20:20">
      <c r="T463" s="38"/>
    </row>
    <row r="464" spans="20:20">
      <c r="T464" s="38"/>
    </row>
    <row r="465" spans="20:20">
      <c r="T465" s="38"/>
    </row>
    <row r="466" spans="20:20">
      <c r="T466" s="38"/>
    </row>
    <row r="467" spans="20:20">
      <c r="T467" s="38"/>
    </row>
    <row r="468" spans="20:20">
      <c r="T468" s="38"/>
    </row>
    <row r="469" spans="20:20">
      <c r="T469" s="38"/>
    </row>
    <row r="470" spans="20:20">
      <c r="T470" s="38"/>
    </row>
    <row r="471" spans="20:20">
      <c r="T471" s="38"/>
    </row>
    <row r="472" spans="20:20">
      <c r="T472" s="38"/>
    </row>
    <row r="473" spans="20:20">
      <c r="T473" s="38"/>
    </row>
    <row r="474" spans="20:20">
      <c r="T474" s="38"/>
    </row>
    <row r="475" spans="20:20">
      <c r="T475" s="38"/>
    </row>
    <row r="476" spans="20:20">
      <c r="T476" s="38"/>
    </row>
    <row r="477" spans="20:20">
      <c r="T477" s="38"/>
    </row>
    <row r="478" spans="20:20">
      <c r="T478" s="38"/>
    </row>
    <row r="479" spans="20:20">
      <c r="T479" s="38"/>
    </row>
    <row r="480" spans="20:20">
      <c r="T480" s="38"/>
    </row>
    <row r="481" spans="20:20">
      <c r="T481" s="38"/>
    </row>
    <row r="482" spans="20:20">
      <c r="T482" s="38"/>
    </row>
    <row r="483" spans="20:20">
      <c r="T483" s="38"/>
    </row>
    <row r="484" spans="20:20">
      <c r="T484" s="38"/>
    </row>
    <row r="485" spans="20:20">
      <c r="T485" s="38"/>
    </row>
    <row r="486" spans="20:20">
      <c r="T486" s="38"/>
    </row>
    <row r="487" spans="20:20">
      <c r="T487" s="38"/>
    </row>
    <row r="488" spans="20:20">
      <c r="T488" s="38"/>
    </row>
    <row r="489" spans="20:20">
      <c r="T489" s="38"/>
    </row>
    <row r="490" spans="20:20">
      <c r="T490" s="38"/>
    </row>
    <row r="491" spans="20:20">
      <c r="T491" s="38"/>
    </row>
    <row r="492" spans="20:20">
      <c r="T492" s="38"/>
    </row>
    <row r="493" spans="20:20">
      <c r="T493" s="38"/>
    </row>
    <row r="494" spans="20:20">
      <c r="T494" s="38"/>
    </row>
    <row r="495" spans="20:20">
      <c r="T495" s="38"/>
    </row>
    <row r="496" spans="20:20">
      <c r="T496" s="38"/>
    </row>
    <row r="497" spans="20:20">
      <c r="T497" s="38"/>
    </row>
    <row r="498" spans="20:20">
      <c r="T498" s="38"/>
    </row>
    <row r="499" spans="20:20">
      <c r="T499" s="38"/>
    </row>
    <row r="500" spans="20:20">
      <c r="T500" s="38"/>
    </row>
    <row r="501" spans="20:20">
      <c r="T501" s="38"/>
    </row>
    <row r="502" spans="20:20">
      <c r="T502" s="38"/>
    </row>
    <row r="503" spans="20:20">
      <c r="T503" s="38"/>
    </row>
    <row r="504" spans="20:20">
      <c r="T504" s="38"/>
    </row>
    <row r="505" spans="20:20">
      <c r="T505" s="38"/>
    </row>
    <row r="506" spans="20:20">
      <c r="T506" s="38"/>
    </row>
    <row r="507" spans="20:20">
      <c r="T507" s="38"/>
    </row>
    <row r="508" spans="20:20">
      <c r="T508" s="38"/>
    </row>
    <row r="509" spans="20:20">
      <c r="T509" s="38"/>
    </row>
    <row r="510" spans="20:20">
      <c r="T510" s="38"/>
    </row>
    <row r="511" spans="20:20">
      <c r="T511" s="38"/>
    </row>
    <row r="512" spans="20:20">
      <c r="T512" s="38"/>
    </row>
    <row r="513" spans="20:20">
      <c r="T513" s="38"/>
    </row>
    <row r="514" spans="20:20">
      <c r="T514" s="38"/>
    </row>
    <row r="515" spans="20:20">
      <c r="T515" s="38"/>
    </row>
    <row r="516" spans="20:20">
      <c r="T516" s="38"/>
    </row>
    <row r="517" spans="20:20">
      <c r="T517" s="38"/>
    </row>
    <row r="518" spans="20:20">
      <c r="T518" s="38"/>
    </row>
    <row r="519" spans="20:20">
      <c r="T519" s="38"/>
    </row>
    <row r="520" spans="20:20">
      <c r="T520" s="38"/>
    </row>
    <row r="521" spans="20:20">
      <c r="T521" s="38"/>
    </row>
    <row r="522" spans="20:20">
      <c r="T522" s="38"/>
    </row>
    <row r="523" spans="20:20">
      <c r="T523" s="38"/>
    </row>
    <row r="524" spans="20:20">
      <c r="T524" s="38"/>
    </row>
    <row r="525" spans="20:20">
      <c r="T525" s="38"/>
    </row>
    <row r="526" spans="20:20">
      <c r="T526" s="38"/>
    </row>
    <row r="527" spans="20:20">
      <c r="T527" s="38"/>
    </row>
    <row r="528" spans="20:20">
      <c r="T528" s="38"/>
    </row>
    <row r="529" spans="20:20">
      <c r="T529" s="38"/>
    </row>
    <row r="530" spans="20:20">
      <c r="T530" s="38"/>
    </row>
    <row r="531" spans="20:20">
      <c r="T531" s="38"/>
    </row>
    <row r="532" spans="20:20">
      <c r="T532" s="38"/>
    </row>
    <row r="533" spans="20:20">
      <c r="T533" s="38"/>
    </row>
    <row r="534" spans="20:20">
      <c r="T534" s="38"/>
    </row>
    <row r="535" spans="20:20">
      <c r="T535" s="38"/>
    </row>
    <row r="536" spans="20:20">
      <c r="T536" s="38"/>
    </row>
    <row r="537" spans="20:20">
      <c r="T537" s="38"/>
    </row>
    <row r="538" spans="20:20">
      <c r="T538" s="38"/>
    </row>
    <row r="539" spans="20:20">
      <c r="T539" s="38"/>
    </row>
    <row r="540" spans="20:20">
      <c r="T540" s="38"/>
    </row>
    <row r="541" spans="20:20">
      <c r="T541" s="38"/>
    </row>
    <row r="542" spans="20:20">
      <c r="T542" s="38"/>
    </row>
    <row r="543" spans="20:20">
      <c r="T543" s="38"/>
    </row>
    <row r="544" spans="20:20">
      <c r="T544" s="38"/>
    </row>
    <row r="545" spans="20:20">
      <c r="T545" s="38"/>
    </row>
    <row r="546" spans="20:20">
      <c r="T546" s="38"/>
    </row>
    <row r="547" spans="20:20">
      <c r="T547" s="38"/>
    </row>
    <row r="548" spans="20:20">
      <c r="T548" s="38"/>
    </row>
    <row r="549" spans="20:20">
      <c r="T549" s="38"/>
    </row>
    <row r="550" spans="20:20">
      <c r="T550" s="38"/>
    </row>
    <row r="551" spans="20:20">
      <c r="T551" s="38"/>
    </row>
    <row r="552" spans="20:20">
      <c r="T552" s="38"/>
    </row>
    <row r="553" spans="20:20">
      <c r="T553" s="38"/>
    </row>
    <row r="554" spans="20:20">
      <c r="T554" s="38"/>
    </row>
    <row r="555" spans="20:20">
      <c r="T555" s="38"/>
    </row>
    <row r="556" spans="20:20">
      <c r="T556" s="38"/>
    </row>
    <row r="557" spans="20:20">
      <c r="T557" s="38"/>
    </row>
    <row r="558" spans="20:20">
      <c r="T558" s="38"/>
    </row>
    <row r="559" spans="20:20">
      <c r="T559" s="38"/>
    </row>
    <row r="560" spans="20:20">
      <c r="T560" s="38"/>
    </row>
    <row r="561" spans="20:20">
      <c r="T561" s="38"/>
    </row>
    <row r="562" spans="20:20">
      <c r="T562" s="38"/>
    </row>
    <row r="563" spans="20:20">
      <c r="T563" s="38"/>
    </row>
    <row r="564" spans="20:20">
      <c r="T564" s="38"/>
    </row>
    <row r="565" spans="20:20">
      <c r="T565" s="38"/>
    </row>
    <row r="566" spans="20:20">
      <c r="T566" s="38"/>
    </row>
    <row r="567" spans="20:20">
      <c r="T567" s="38"/>
    </row>
    <row r="568" spans="20:20">
      <c r="T568" s="38"/>
    </row>
    <row r="569" spans="20:20">
      <c r="T569" s="38"/>
    </row>
    <row r="570" spans="20:20">
      <c r="T570" s="38"/>
    </row>
    <row r="571" spans="20:20">
      <c r="T571" s="38"/>
    </row>
    <row r="572" spans="20:20">
      <c r="T572" s="38"/>
    </row>
    <row r="573" spans="20:20">
      <c r="T573" s="38"/>
    </row>
    <row r="574" spans="20:20">
      <c r="T574" s="38"/>
    </row>
    <row r="575" spans="20:20">
      <c r="T575" s="38"/>
    </row>
    <row r="576" spans="20:20">
      <c r="T576" s="38"/>
    </row>
    <row r="577" spans="20:20">
      <c r="T577" s="38"/>
    </row>
    <row r="578" spans="20:20">
      <c r="T578" s="38"/>
    </row>
    <row r="579" spans="20:20">
      <c r="T579" s="38"/>
    </row>
    <row r="580" spans="20:20">
      <c r="T580" s="38"/>
    </row>
    <row r="581" spans="20:20">
      <c r="T581" s="38"/>
    </row>
    <row r="582" spans="20:20">
      <c r="T582" s="38"/>
    </row>
    <row r="583" spans="20:20">
      <c r="T583" s="38"/>
    </row>
    <row r="584" spans="20:20">
      <c r="T584" s="38"/>
    </row>
    <row r="585" spans="20:20">
      <c r="T585" s="38"/>
    </row>
    <row r="586" spans="20:20">
      <c r="T586" s="38"/>
    </row>
    <row r="587" spans="20:20">
      <c r="T587" s="38"/>
    </row>
    <row r="588" spans="20:20">
      <c r="T588" s="38"/>
    </row>
    <row r="589" spans="20:20">
      <c r="T589" s="38"/>
    </row>
    <row r="590" spans="20:20">
      <c r="T590" s="38"/>
    </row>
    <row r="591" spans="20:20">
      <c r="T591" s="38"/>
    </row>
    <row r="592" spans="20:20">
      <c r="T592" s="38"/>
    </row>
    <row r="593" spans="20:20">
      <c r="T593" s="38"/>
    </row>
    <row r="594" spans="20:20">
      <c r="T594" s="38"/>
    </row>
    <row r="595" spans="20:20">
      <c r="T595" s="38"/>
    </row>
    <row r="596" spans="20:20">
      <c r="T596" s="38"/>
    </row>
    <row r="597" spans="20:20">
      <c r="T597" s="38"/>
    </row>
    <row r="598" spans="20:20">
      <c r="T598" s="38"/>
    </row>
    <row r="599" spans="20:20">
      <c r="T599" s="38"/>
    </row>
    <row r="600" spans="20:20">
      <c r="T600" s="38"/>
    </row>
    <row r="601" spans="20:20">
      <c r="T601" s="38"/>
    </row>
    <row r="602" spans="20:20">
      <c r="T602" s="38"/>
    </row>
    <row r="603" spans="20:20">
      <c r="T603" s="38"/>
    </row>
    <row r="604" spans="20:20">
      <c r="T604" s="38"/>
    </row>
    <row r="605" spans="20:20">
      <c r="T605" s="38"/>
    </row>
    <row r="606" spans="20:20">
      <c r="T606" s="38"/>
    </row>
    <row r="607" spans="20:20">
      <c r="T607" s="38"/>
    </row>
    <row r="608" spans="20:20">
      <c r="T608" s="38"/>
    </row>
    <row r="609" spans="20:20">
      <c r="T609" s="38"/>
    </row>
    <row r="610" spans="20:20">
      <c r="T610" s="38"/>
    </row>
    <row r="611" spans="20:20">
      <c r="T611" s="38"/>
    </row>
    <row r="612" spans="20:20">
      <c r="T612" s="38"/>
    </row>
    <row r="613" spans="20:20">
      <c r="T613" s="38"/>
    </row>
    <row r="614" spans="20:20">
      <c r="T614" s="38"/>
    </row>
    <row r="615" spans="20:20">
      <c r="T615" s="38"/>
    </row>
    <row r="616" spans="20:20">
      <c r="T616" s="38"/>
    </row>
    <row r="617" spans="20:20">
      <c r="T617" s="38"/>
    </row>
    <row r="618" spans="20:20">
      <c r="T618" s="38"/>
    </row>
    <row r="619" spans="20:20">
      <c r="T619" s="38"/>
    </row>
    <row r="620" spans="20:20">
      <c r="T620" s="38"/>
    </row>
    <row r="621" spans="20:20">
      <c r="T621" s="38"/>
    </row>
    <row r="622" spans="20:20">
      <c r="T622" s="38"/>
    </row>
    <row r="623" spans="20:20">
      <c r="T623" s="38"/>
    </row>
    <row r="624" spans="20:20">
      <c r="T624" s="38"/>
    </row>
    <row r="625" spans="20:20">
      <c r="T625" s="38"/>
    </row>
    <row r="626" spans="20:20">
      <c r="T626" s="38"/>
    </row>
    <row r="627" spans="20:20">
      <c r="T627" s="38"/>
    </row>
    <row r="628" spans="20:20">
      <c r="T628" s="38"/>
    </row>
    <row r="629" spans="20:20">
      <c r="T629" s="38"/>
    </row>
    <row r="630" spans="20:20">
      <c r="T630" s="38"/>
    </row>
    <row r="631" spans="20:20">
      <c r="T631" s="38"/>
    </row>
    <row r="632" spans="20:20">
      <c r="T632" s="38"/>
    </row>
    <row r="633" spans="20:20">
      <c r="T633" s="38"/>
    </row>
    <row r="634" spans="20:20">
      <c r="T634" s="38"/>
    </row>
    <row r="635" spans="20:20">
      <c r="T635" s="38"/>
    </row>
    <row r="636" spans="20:20">
      <c r="T636" s="38"/>
    </row>
    <row r="637" spans="20:20">
      <c r="T637" s="38"/>
    </row>
    <row r="638" spans="20:20">
      <c r="T638" s="38"/>
    </row>
    <row r="639" spans="20:20">
      <c r="T639" s="38"/>
    </row>
    <row r="640" spans="20:20">
      <c r="T640" s="38"/>
    </row>
    <row r="641" spans="20:20">
      <c r="T641" s="38"/>
    </row>
    <row r="642" spans="20:20">
      <c r="T642" s="38"/>
    </row>
    <row r="643" spans="20:20">
      <c r="T643" s="38"/>
    </row>
    <row r="644" spans="20:20">
      <c r="T644" s="38"/>
    </row>
    <row r="645" spans="20:20">
      <c r="T645" s="38"/>
    </row>
    <row r="646" spans="20:20">
      <c r="T646" s="38"/>
    </row>
    <row r="647" spans="20:20">
      <c r="T647" s="38"/>
    </row>
    <row r="648" spans="20:20">
      <c r="T648" s="38"/>
    </row>
    <row r="649" spans="20:20">
      <c r="T649" s="38"/>
    </row>
    <row r="650" spans="20:20">
      <c r="T650" s="38"/>
    </row>
    <row r="651" spans="20:20">
      <c r="T651" s="38"/>
    </row>
    <row r="652" spans="20:20">
      <c r="T652" s="38"/>
    </row>
    <row r="653" spans="20:20">
      <c r="T653" s="38"/>
    </row>
    <row r="654" spans="20:20">
      <c r="T654" s="38"/>
    </row>
    <row r="655" spans="20:20">
      <c r="T655" s="38"/>
    </row>
    <row r="656" spans="20:20">
      <c r="T656" s="38"/>
    </row>
    <row r="657" spans="20:20">
      <c r="T657" s="38"/>
    </row>
    <row r="658" spans="20:20">
      <c r="T658" s="38"/>
    </row>
    <row r="659" spans="20:20">
      <c r="T659" s="38"/>
    </row>
    <row r="660" spans="20:20">
      <c r="T660" s="38"/>
    </row>
    <row r="661" spans="20:20">
      <c r="T661" s="38"/>
    </row>
    <row r="662" spans="20:20">
      <c r="T662" s="38"/>
    </row>
    <row r="663" spans="20:20">
      <c r="T663" s="38"/>
    </row>
    <row r="664" spans="20:20">
      <c r="T664" s="38"/>
    </row>
    <row r="665" spans="20:20">
      <c r="T665" s="38"/>
    </row>
    <row r="666" spans="20:20">
      <c r="T666" s="38"/>
    </row>
    <row r="667" spans="20:20">
      <c r="T667" s="38"/>
    </row>
    <row r="668" spans="20:20">
      <c r="T668" s="38"/>
    </row>
    <row r="669" spans="20:20">
      <c r="T669" s="38"/>
    </row>
    <row r="670" spans="20:20">
      <c r="T670" s="38"/>
    </row>
    <row r="671" spans="20:20">
      <c r="T671" s="38"/>
    </row>
    <row r="672" spans="20:20">
      <c r="T672" s="38"/>
    </row>
    <row r="673" spans="20:20">
      <c r="T673" s="38"/>
    </row>
    <row r="674" spans="20:20">
      <c r="T674" s="38"/>
    </row>
    <row r="675" spans="20:20">
      <c r="T675" s="38"/>
    </row>
    <row r="676" spans="20:20">
      <c r="T676" s="38"/>
    </row>
    <row r="677" spans="20:20">
      <c r="T677" s="38"/>
    </row>
    <row r="678" spans="20:20">
      <c r="T678" s="38"/>
    </row>
    <row r="679" spans="20:20">
      <c r="T679" s="38"/>
    </row>
  </sheetData>
  <mergeCells count="15">
    <mergeCell ref="B131:Q131"/>
    <mergeCell ref="A170:Q170"/>
    <mergeCell ref="B172:Q172"/>
    <mergeCell ref="B8:Q8"/>
    <mergeCell ref="A47:Q47"/>
    <mergeCell ref="B49:Q49"/>
    <mergeCell ref="A88:Q88"/>
    <mergeCell ref="B90:Q90"/>
    <mergeCell ref="A129:Q129"/>
    <mergeCell ref="A6:Q6"/>
    <mergeCell ref="A1:Q1"/>
    <mergeCell ref="A2:Q2"/>
    <mergeCell ref="A3:Q3"/>
    <mergeCell ref="A4:A5"/>
    <mergeCell ref="B4:Q4"/>
  </mergeCells>
  <pageMargins left="0.7" right="0.7" top="0.75" bottom="0.75" header="0.3" footer="0.3"/>
  <headerFooter>
    <oddFooter>&amp;CAbgerufen am 14.03.20 / 11:33:20&amp;RSeite &amp;P von &amp;N</oddFooter>
  </headerFooter>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85EA7-CFF2-6C49-B65F-943C4566491E}">
  <dimension ref="A1:V48"/>
  <sheetViews>
    <sheetView workbookViewId="0">
      <selection activeCell="K12" sqref="K12"/>
    </sheetView>
  </sheetViews>
  <sheetFormatPr baseColWidth="10" defaultRowHeight="16"/>
  <cols>
    <col min="2" max="2" width="18" bestFit="1" customWidth="1"/>
  </cols>
  <sheetData>
    <row r="1" spans="1:22">
      <c r="A1" s="17" t="s">
        <v>79</v>
      </c>
      <c r="B1" s="17" t="s">
        <v>78</v>
      </c>
      <c r="C1" s="17" t="s">
        <v>13</v>
      </c>
    </row>
    <row r="2" spans="1:22">
      <c r="A2" s="15" t="s">
        <v>240</v>
      </c>
      <c r="B2" s="15" t="s">
        <v>248</v>
      </c>
      <c r="C2" s="50">
        <v>0.24777667588186694</v>
      </c>
      <c r="D2" s="51"/>
    </row>
    <row r="3" spans="1:22">
      <c r="A3" s="15" t="s">
        <v>241</v>
      </c>
      <c r="B3" s="15" t="s">
        <v>249</v>
      </c>
      <c r="C3" s="50">
        <v>0.17478685397052987</v>
      </c>
      <c r="D3" s="51"/>
    </row>
    <row r="4" spans="1:22">
      <c r="A4" s="15" t="s">
        <v>242</v>
      </c>
      <c r="B4" s="15" t="s">
        <v>250</v>
      </c>
      <c r="C4" s="50">
        <v>0.16008178441264717</v>
      </c>
      <c r="D4" s="51"/>
    </row>
    <row r="5" spans="1:22">
      <c r="A5" s="15" t="s">
        <v>243</v>
      </c>
      <c r="B5" s="15" t="s">
        <v>251</v>
      </c>
      <c r="C5" s="50">
        <v>0.20779423693203727</v>
      </c>
      <c r="D5" s="51"/>
    </row>
    <row r="6" spans="1:22">
      <c r="A6" s="15" t="s">
        <v>244</v>
      </c>
      <c r="B6" s="15" t="s">
        <v>252</v>
      </c>
      <c r="C6" s="50">
        <v>0.17534717829418137</v>
      </c>
      <c r="D6" s="51"/>
    </row>
    <row r="7" spans="1:22">
      <c r="A7" s="15" t="s">
        <v>245</v>
      </c>
      <c r="B7" s="15" t="s">
        <v>253</v>
      </c>
      <c r="C7" s="50">
        <v>0.12989071826951623</v>
      </c>
      <c r="D7" s="51"/>
    </row>
    <row r="8" spans="1:22">
      <c r="A8" s="15" t="s">
        <v>246</v>
      </c>
      <c r="B8" s="15" t="s">
        <v>254</v>
      </c>
      <c r="C8" s="50">
        <v>0.1066438870171965</v>
      </c>
      <c r="D8" s="51"/>
    </row>
    <row r="9" spans="1:22">
      <c r="A9" s="15" t="s">
        <v>247</v>
      </c>
      <c r="B9" s="15" t="s">
        <v>255</v>
      </c>
      <c r="C9" s="50">
        <v>0.10819224257349545</v>
      </c>
      <c r="D9" s="51"/>
    </row>
    <row r="11" spans="1:22">
      <c r="A11" s="158" t="s">
        <v>39</v>
      </c>
      <c r="B11" s="158"/>
      <c r="C11" s="158"/>
    </row>
    <row r="13" spans="1:22" ht="19">
      <c r="A13" s="47" t="s">
        <v>256</v>
      </c>
    </row>
    <row r="15" spans="1:22">
      <c r="C15" s="48" t="s">
        <v>257</v>
      </c>
      <c r="D15" s="48" t="s">
        <v>258</v>
      </c>
      <c r="E15" s="48" t="s">
        <v>259</v>
      </c>
      <c r="F15" s="48" t="s">
        <v>260</v>
      </c>
      <c r="G15" s="48" t="s">
        <v>261</v>
      </c>
      <c r="H15" s="48" t="s">
        <v>262</v>
      </c>
      <c r="I15" s="48" t="s">
        <v>263</v>
      </c>
      <c r="J15" s="48" t="s">
        <v>264</v>
      </c>
      <c r="K15" s="48" t="s">
        <v>265</v>
      </c>
      <c r="L15" s="48" t="s">
        <v>266</v>
      </c>
      <c r="M15" s="48" t="s">
        <v>267</v>
      </c>
      <c r="N15" s="48" t="s">
        <v>268</v>
      </c>
      <c r="O15" s="48" t="s">
        <v>8</v>
      </c>
      <c r="P15" s="48" t="s">
        <v>9</v>
      </c>
      <c r="Q15" s="48" t="s">
        <v>10</v>
      </c>
      <c r="R15" s="48" t="s">
        <v>11</v>
      </c>
      <c r="S15" s="48" t="s">
        <v>12</v>
      </c>
      <c r="T15" s="48" t="s">
        <v>13</v>
      </c>
      <c r="U15" s="48" t="s">
        <v>14</v>
      </c>
      <c r="V15" s="48" t="s">
        <v>15</v>
      </c>
    </row>
    <row r="16" spans="1:22">
      <c r="A16" s="48" t="s">
        <v>269</v>
      </c>
      <c r="B16" s="48" t="s">
        <v>270</v>
      </c>
      <c r="C16" s="49">
        <v>1502045</v>
      </c>
      <c r="D16" s="49">
        <v>1509815</v>
      </c>
      <c r="E16" s="49">
        <v>1515253</v>
      </c>
      <c r="F16" s="49">
        <v>1520020</v>
      </c>
      <c r="G16" s="49">
        <v>1526705</v>
      </c>
      <c r="H16" s="49">
        <v>1536081</v>
      </c>
      <c r="I16" s="49">
        <v>1549410</v>
      </c>
      <c r="J16" s="49">
        <v>1564501</v>
      </c>
      <c r="K16" s="49">
        <v>1580710</v>
      </c>
      <c r="L16" s="49">
        <v>1599856</v>
      </c>
      <c r="M16" s="49">
        <v>1618909</v>
      </c>
      <c r="N16" s="49">
        <v>1636885</v>
      </c>
      <c r="O16" s="49">
        <v>1655080</v>
      </c>
      <c r="P16" s="49">
        <v>1674520</v>
      </c>
      <c r="Q16" s="49">
        <v>1692506</v>
      </c>
      <c r="R16" s="49">
        <v>1708621</v>
      </c>
      <c r="S16" s="49">
        <v>1723308</v>
      </c>
      <c r="T16" s="49">
        <v>1736239</v>
      </c>
      <c r="U16" s="49">
        <v>1748242</v>
      </c>
      <c r="V16" s="49">
        <v>1760523</v>
      </c>
    </row>
    <row r="17" spans="1:22">
      <c r="B17" s="48" t="s">
        <v>271</v>
      </c>
      <c r="C17" s="49">
        <v>321165</v>
      </c>
      <c r="D17" s="49">
        <v>329067</v>
      </c>
      <c r="E17" s="49">
        <v>335214</v>
      </c>
      <c r="F17" s="49">
        <v>340852</v>
      </c>
      <c r="G17" s="49">
        <v>346195</v>
      </c>
      <c r="H17" s="49">
        <v>353864</v>
      </c>
      <c r="I17" s="49">
        <v>368694</v>
      </c>
      <c r="J17" s="49">
        <v>385015</v>
      </c>
      <c r="K17" s="49">
        <v>400553</v>
      </c>
      <c r="L17" s="49">
        <v>419326</v>
      </c>
      <c r="M17" s="49">
        <v>435434</v>
      </c>
      <c r="N17" s="49">
        <v>454588</v>
      </c>
      <c r="O17" s="49">
        <v>471926</v>
      </c>
      <c r="P17" s="49">
        <v>488522</v>
      </c>
      <c r="Q17" s="49">
        <v>505538</v>
      </c>
      <c r="R17" s="49">
        <v>522818</v>
      </c>
      <c r="S17" s="49">
        <v>545752</v>
      </c>
      <c r="T17" s="49">
        <v>571904</v>
      </c>
      <c r="U17" s="49">
        <v>595882</v>
      </c>
      <c r="V17" s="49">
        <v>616558</v>
      </c>
    </row>
    <row r="18" spans="1:22">
      <c r="A18" s="48" t="s">
        <v>272</v>
      </c>
      <c r="B18" s="48" t="s">
        <v>270</v>
      </c>
      <c r="C18" s="49">
        <v>1333122</v>
      </c>
      <c r="D18" s="49">
        <v>1335091</v>
      </c>
      <c r="E18" s="49">
        <v>1337645</v>
      </c>
      <c r="F18" s="49">
        <v>1340745</v>
      </c>
      <c r="G18" s="49">
        <v>1343015</v>
      </c>
      <c r="H18" s="49">
        <v>1343743</v>
      </c>
      <c r="I18" s="49">
        <v>1344072</v>
      </c>
      <c r="J18" s="49">
        <v>1346677</v>
      </c>
      <c r="K18" s="49">
        <v>1349195</v>
      </c>
      <c r="L18" s="49">
        <v>1352733</v>
      </c>
      <c r="M18" s="49">
        <v>1356617</v>
      </c>
      <c r="N18" s="49">
        <v>1359888</v>
      </c>
      <c r="O18" s="49">
        <v>1364610</v>
      </c>
      <c r="P18" s="49">
        <v>1368964</v>
      </c>
      <c r="Q18" s="49">
        <v>1373894</v>
      </c>
      <c r="R18" s="49">
        <v>1378920</v>
      </c>
      <c r="S18" s="49">
        <v>1385287</v>
      </c>
      <c r="T18" s="49">
        <v>1392803</v>
      </c>
      <c r="U18" s="49">
        <v>1400263</v>
      </c>
      <c r="V18" s="49">
        <v>1407963</v>
      </c>
    </row>
    <row r="19" spans="1:22">
      <c r="B19" s="48" t="s">
        <v>271</v>
      </c>
      <c r="C19" s="49">
        <v>158956</v>
      </c>
      <c r="D19" s="49">
        <v>162213</v>
      </c>
      <c r="E19" s="49">
        <v>165778</v>
      </c>
      <c r="F19" s="49">
        <v>169096</v>
      </c>
      <c r="G19" s="49">
        <v>171534</v>
      </c>
      <c r="H19" s="49">
        <v>174334</v>
      </c>
      <c r="I19" s="49">
        <v>180437</v>
      </c>
      <c r="J19" s="49">
        <v>187852</v>
      </c>
      <c r="K19" s="49">
        <v>196392</v>
      </c>
      <c r="L19" s="49">
        <v>205559</v>
      </c>
      <c r="M19" s="49">
        <v>212631</v>
      </c>
      <c r="N19" s="49">
        <v>218209</v>
      </c>
      <c r="O19" s="49">
        <v>225211</v>
      </c>
      <c r="P19" s="49">
        <v>236383</v>
      </c>
      <c r="Q19" s="49">
        <v>247672</v>
      </c>
      <c r="R19" s="49">
        <v>259905</v>
      </c>
      <c r="S19" s="49">
        <v>278858</v>
      </c>
      <c r="T19" s="49">
        <v>295007</v>
      </c>
      <c r="U19" s="49">
        <v>308550</v>
      </c>
      <c r="V19" s="49">
        <v>319435</v>
      </c>
    </row>
    <row r="20" spans="1:22">
      <c r="A20" s="48" t="s">
        <v>273</v>
      </c>
      <c r="B20" s="48" t="s">
        <v>270</v>
      </c>
      <c r="C20" s="49">
        <v>732752</v>
      </c>
      <c r="D20" s="49">
        <v>730156</v>
      </c>
      <c r="E20" s="49">
        <v>728847</v>
      </c>
      <c r="F20" s="49">
        <v>728489</v>
      </c>
      <c r="G20" s="49">
        <v>728018</v>
      </c>
      <c r="H20" s="49">
        <v>726844</v>
      </c>
      <c r="I20" s="49">
        <v>725090</v>
      </c>
      <c r="J20" s="49">
        <v>723639</v>
      </c>
      <c r="K20" s="49">
        <v>722065</v>
      </c>
      <c r="L20" s="49">
        <v>720768</v>
      </c>
      <c r="M20" s="49">
        <v>719789</v>
      </c>
      <c r="N20" s="49">
        <v>718934</v>
      </c>
      <c r="O20" s="49">
        <v>718653</v>
      </c>
      <c r="P20" s="49">
        <v>717122</v>
      </c>
      <c r="Q20" s="49">
        <v>716867</v>
      </c>
      <c r="R20" s="49">
        <v>717063</v>
      </c>
      <c r="S20" s="49">
        <v>718046</v>
      </c>
      <c r="T20" s="49">
        <v>719715</v>
      </c>
      <c r="U20" s="49">
        <v>720809</v>
      </c>
      <c r="V20" s="49">
        <v>722108</v>
      </c>
    </row>
    <row r="21" spans="1:22">
      <c r="B21" s="48" t="s">
        <v>271</v>
      </c>
      <c r="C21" s="49">
        <v>64420</v>
      </c>
      <c r="D21" s="49">
        <v>66359</v>
      </c>
      <c r="E21" s="49">
        <v>68110</v>
      </c>
      <c r="F21" s="49">
        <v>70039</v>
      </c>
      <c r="G21" s="49">
        <v>71721</v>
      </c>
      <c r="H21" s="49">
        <v>73210</v>
      </c>
      <c r="I21" s="49">
        <v>77157</v>
      </c>
      <c r="J21" s="49">
        <v>81714</v>
      </c>
      <c r="K21" s="49">
        <v>85806</v>
      </c>
      <c r="L21" s="49">
        <v>89298</v>
      </c>
      <c r="M21" s="49">
        <v>91822</v>
      </c>
      <c r="N21" s="49">
        <v>94014</v>
      </c>
      <c r="O21" s="49">
        <v>97139</v>
      </c>
      <c r="P21" s="49">
        <v>102304</v>
      </c>
      <c r="Q21" s="49">
        <v>109376</v>
      </c>
      <c r="R21" s="49">
        <v>117213</v>
      </c>
      <c r="S21" s="49">
        <v>129621</v>
      </c>
      <c r="T21" s="49">
        <v>137172</v>
      </c>
      <c r="U21" s="49">
        <v>143821</v>
      </c>
      <c r="V21" s="49">
        <v>148092</v>
      </c>
    </row>
    <row r="22" spans="1:22">
      <c r="A22" s="48" t="s">
        <v>274</v>
      </c>
      <c r="B22" s="48" t="s">
        <v>270</v>
      </c>
      <c r="C22" s="49">
        <v>1121739</v>
      </c>
      <c r="D22" s="49">
        <v>1123549</v>
      </c>
      <c r="E22" s="49">
        <v>1126133</v>
      </c>
      <c r="F22" s="49">
        <v>1128620</v>
      </c>
      <c r="G22" s="49">
        <v>1131979</v>
      </c>
      <c r="H22" s="49">
        <v>1134960</v>
      </c>
      <c r="I22" s="49">
        <v>1139281</v>
      </c>
      <c r="J22" s="49">
        <v>1142610</v>
      </c>
      <c r="K22" s="49">
        <v>1147067</v>
      </c>
      <c r="L22" s="49">
        <v>1153118</v>
      </c>
      <c r="M22" s="49">
        <v>1158235</v>
      </c>
      <c r="N22" s="49">
        <v>1162495</v>
      </c>
      <c r="O22" s="49">
        <v>1165900</v>
      </c>
      <c r="P22" s="49">
        <v>1169878</v>
      </c>
      <c r="Q22" s="49">
        <v>1175164</v>
      </c>
      <c r="R22" s="49">
        <v>1180835</v>
      </c>
      <c r="S22" s="49">
        <v>1186635</v>
      </c>
      <c r="T22" s="49">
        <v>1191525</v>
      </c>
      <c r="U22" s="49">
        <v>1196317</v>
      </c>
      <c r="V22" s="49">
        <v>1201717</v>
      </c>
    </row>
    <row r="23" spans="1:22">
      <c r="B23" s="48" t="s">
        <v>271</v>
      </c>
      <c r="C23" s="49">
        <v>158077</v>
      </c>
      <c r="D23" s="49">
        <v>163039</v>
      </c>
      <c r="E23" s="49">
        <v>168832</v>
      </c>
      <c r="F23" s="49">
        <v>173966</v>
      </c>
      <c r="G23" s="49">
        <v>179275</v>
      </c>
      <c r="H23" s="49">
        <v>185200</v>
      </c>
      <c r="I23" s="49">
        <v>196655</v>
      </c>
      <c r="J23" s="49">
        <v>208647</v>
      </c>
      <c r="K23" s="49">
        <v>219950</v>
      </c>
      <c r="L23" s="49">
        <v>230535</v>
      </c>
      <c r="M23" s="49">
        <v>238321</v>
      </c>
      <c r="N23" s="49">
        <v>243417</v>
      </c>
      <c r="O23" s="49">
        <v>249503</v>
      </c>
      <c r="P23" s="49">
        <v>256948</v>
      </c>
      <c r="Q23" s="49">
        <v>267901</v>
      </c>
      <c r="R23" s="49">
        <v>279045</v>
      </c>
      <c r="S23" s="49">
        <v>296383</v>
      </c>
      <c r="T23" s="49">
        <v>312535</v>
      </c>
      <c r="U23" s="49">
        <v>325531</v>
      </c>
      <c r="V23" s="49">
        <v>335716</v>
      </c>
    </row>
    <row r="24" spans="1:22">
      <c r="A24" s="48" t="s">
        <v>275</v>
      </c>
      <c r="B24" s="48" t="s">
        <v>270</v>
      </c>
      <c r="C24" s="49">
        <v>1569406</v>
      </c>
      <c r="D24" s="49">
        <v>1572416</v>
      </c>
      <c r="E24" s="49">
        <v>1576185</v>
      </c>
      <c r="F24" s="49">
        <v>1580703</v>
      </c>
      <c r="G24" s="49">
        <v>1585835</v>
      </c>
      <c r="H24" s="49">
        <v>1590034</v>
      </c>
      <c r="I24" s="49">
        <v>1595357</v>
      </c>
      <c r="J24" s="49">
        <v>1599656</v>
      </c>
      <c r="K24" s="49">
        <v>1604048</v>
      </c>
      <c r="L24" s="49">
        <v>1610328</v>
      </c>
      <c r="M24" s="49">
        <v>1616185</v>
      </c>
      <c r="N24" s="49">
        <v>1621797</v>
      </c>
      <c r="O24" s="49">
        <v>1627168</v>
      </c>
      <c r="P24" s="49">
        <v>1633589</v>
      </c>
      <c r="Q24" s="49">
        <v>1640864</v>
      </c>
      <c r="R24" s="49">
        <v>1647620</v>
      </c>
      <c r="S24" s="49">
        <v>1656031</v>
      </c>
      <c r="T24" s="49">
        <v>1662176</v>
      </c>
      <c r="U24" s="49">
        <v>1669113</v>
      </c>
      <c r="V24" s="49">
        <v>1675997</v>
      </c>
    </row>
    <row r="25" spans="1:22">
      <c r="B25" s="48" t="s">
        <v>271</v>
      </c>
      <c r="C25" s="49">
        <v>200239</v>
      </c>
      <c r="D25" s="49">
        <v>205094</v>
      </c>
      <c r="E25" s="49">
        <v>210596</v>
      </c>
      <c r="F25" s="49">
        <v>215611</v>
      </c>
      <c r="G25" s="49">
        <v>219848</v>
      </c>
      <c r="H25" s="49">
        <v>224289</v>
      </c>
      <c r="I25" s="49">
        <v>231786</v>
      </c>
      <c r="J25" s="49">
        <v>239035</v>
      </c>
      <c r="K25" s="49">
        <v>247654</v>
      </c>
      <c r="L25" s="49">
        <v>255955</v>
      </c>
      <c r="M25" s="49">
        <v>263596</v>
      </c>
      <c r="N25" s="49">
        <v>270531</v>
      </c>
      <c r="O25" s="49">
        <v>277395</v>
      </c>
      <c r="P25" s="49">
        <v>288335</v>
      </c>
      <c r="Q25" s="49">
        <v>301813</v>
      </c>
      <c r="R25" s="49">
        <v>315846</v>
      </c>
      <c r="S25" s="49">
        <v>336085</v>
      </c>
      <c r="T25" s="49">
        <v>353431</v>
      </c>
      <c r="U25" s="49">
        <v>370053</v>
      </c>
      <c r="V25" s="49">
        <v>383732</v>
      </c>
    </row>
    <row r="26" spans="1:22">
      <c r="A26" s="48" t="s">
        <v>276</v>
      </c>
      <c r="B26" s="48" t="s">
        <v>270</v>
      </c>
      <c r="C26" s="49">
        <v>780472</v>
      </c>
      <c r="D26" s="49">
        <v>776325</v>
      </c>
      <c r="E26" s="49">
        <v>772693</v>
      </c>
      <c r="F26" s="49">
        <v>770627</v>
      </c>
      <c r="G26" s="49">
        <v>768566</v>
      </c>
      <c r="H26" s="49">
        <v>765698</v>
      </c>
      <c r="I26" s="49">
        <v>762526</v>
      </c>
      <c r="J26" s="49">
        <v>759709</v>
      </c>
      <c r="K26" s="49">
        <v>756476</v>
      </c>
      <c r="L26" s="49">
        <v>753649</v>
      </c>
      <c r="M26" s="49">
        <v>751695</v>
      </c>
      <c r="N26" s="49">
        <v>748935</v>
      </c>
      <c r="O26" s="49">
        <v>746731</v>
      </c>
      <c r="P26" s="49">
        <v>744586</v>
      </c>
      <c r="Q26" s="49">
        <v>742765</v>
      </c>
      <c r="R26" s="49">
        <v>741390</v>
      </c>
      <c r="S26" s="49">
        <v>741513</v>
      </c>
      <c r="T26" s="49">
        <v>741508</v>
      </c>
      <c r="U26" s="49">
        <v>741694</v>
      </c>
      <c r="V26" s="49">
        <v>741934</v>
      </c>
    </row>
    <row r="27" spans="1:22">
      <c r="B27" s="48" t="s">
        <v>271</v>
      </c>
      <c r="C27" s="49">
        <v>52052</v>
      </c>
      <c r="D27" s="49">
        <v>52789</v>
      </c>
      <c r="E27" s="49">
        <v>54374</v>
      </c>
      <c r="F27" s="49">
        <v>56322</v>
      </c>
      <c r="G27" s="49">
        <v>57622</v>
      </c>
      <c r="H27" s="49">
        <v>59339</v>
      </c>
      <c r="I27" s="49">
        <v>62327</v>
      </c>
      <c r="J27" s="49">
        <v>65291</v>
      </c>
      <c r="K27" s="49">
        <v>68673</v>
      </c>
      <c r="L27" s="49">
        <v>72282</v>
      </c>
      <c r="M27" s="49">
        <v>75125</v>
      </c>
      <c r="N27" s="49">
        <v>76496</v>
      </c>
      <c r="O27" s="49">
        <v>79541</v>
      </c>
      <c r="P27" s="49">
        <v>84548</v>
      </c>
      <c r="Q27" s="49">
        <v>90820</v>
      </c>
      <c r="R27" s="49">
        <v>97357</v>
      </c>
      <c r="S27" s="49">
        <v>106938</v>
      </c>
      <c r="T27" s="49">
        <v>110693</v>
      </c>
      <c r="U27" s="49">
        <v>113526</v>
      </c>
      <c r="V27" s="49">
        <v>115828</v>
      </c>
    </row>
    <row r="28" spans="1:22">
      <c r="A28" s="48" t="s">
        <v>277</v>
      </c>
      <c r="B28" s="48" t="s">
        <v>270</v>
      </c>
      <c r="C28" s="49">
        <v>359652</v>
      </c>
      <c r="D28" s="49">
        <v>356519</v>
      </c>
      <c r="E28" s="49">
        <v>354532</v>
      </c>
      <c r="F28" s="49">
        <v>353269</v>
      </c>
      <c r="G28" s="49">
        <v>352385</v>
      </c>
      <c r="H28" s="49">
        <v>350849</v>
      </c>
      <c r="I28" s="49">
        <v>349766</v>
      </c>
      <c r="J28" s="49">
        <v>348078</v>
      </c>
      <c r="K28" s="49">
        <v>346763</v>
      </c>
      <c r="L28" s="49">
        <v>345008</v>
      </c>
      <c r="M28" s="49">
        <v>343452</v>
      </c>
      <c r="N28" s="49">
        <v>341615</v>
      </c>
      <c r="O28" s="49">
        <v>340154</v>
      </c>
      <c r="P28" s="49">
        <v>338404</v>
      </c>
      <c r="Q28" s="49">
        <v>337581</v>
      </c>
      <c r="R28" s="49">
        <v>336705</v>
      </c>
      <c r="S28" s="49">
        <v>336177</v>
      </c>
      <c r="T28" s="49">
        <v>335700</v>
      </c>
      <c r="U28" s="49">
        <v>335130</v>
      </c>
      <c r="V28" s="49">
        <v>334859</v>
      </c>
    </row>
    <row r="29" spans="1:22">
      <c r="B29" s="48" t="s">
        <v>271</v>
      </c>
      <c r="C29" s="49">
        <v>16817</v>
      </c>
      <c r="D29" s="49">
        <v>17145</v>
      </c>
      <c r="E29" s="49">
        <v>17734</v>
      </c>
      <c r="F29" s="49">
        <v>18481</v>
      </c>
      <c r="G29" s="49">
        <v>19234</v>
      </c>
      <c r="H29" s="49">
        <v>19915</v>
      </c>
      <c r="I29" s="49">
        <v>21232</v>
      </c>
      <c r="J29" s="49">
        <v>22308</v>
      </c>
      <c r="K29" s="49">
        <v>23506</v>
      </c>
      <c r="L29" s="49">
        <v>24700</v>
      </c>
      <c r="M29" s="49">
        <v>25864</v>
      </c>
      <c r="N29" s="49">
        <v>26839</v>
      </c>
      <c r="O29" s="49">
        <v>28028</v>
      </c>
      <c r="P29" s="49">
        <v>30213</v>
      </c>
      <c r="Q29" s="49">
        <v>32245</v>
      </c>
      <c r="R29" s="49">
        <v>34568</v>
      </c>
      <c r="S29" s="49">
        <v>38068</v>
      </c>
      <c r="T29" s="49">
        <v>40074</v>
      </c>
      <c r="U29" s="49">
        <v>40603</v>
      </c>
      <c r="V29" s="49">
        <v>41298</v>
      </c>
    </row>
    <row r="30" spans="1:22">
      <c r="A30" s="48" t="s">
        <v>278</v>
      </c>
      <c r="B30" s="48" t="s">
        <v>270</v>
      </c>
      <c r="C30" s="49">
        <v>479806</v>
      </c>
      <c r="D30" s="49">
        <v>477283</v>
      </c>
      <c r="E30" s="49">
        <v>476037</v>
      </c>
      <c r="F30" s="49">
        <v>475122</v>
      </c>
      <c r="G30" s="49">
        <v>474627</v>
      </c>
      <c r="H30" s="49">
        <v>473753</v>
      </c>
      <c r="I30" s="49">
        <v>472555</v>
      </c>
      <c r="J30" s="49">
        <v>470287</v>
      </c>
      <c r="K30" s="49">
        <v>468442</v>
      </c>
      <c r="L30" s="49">
        <v>467257</v>
      </c>
      <c r="M30" s="49">
        <v>465759</v>
      </c>
      <c r="N30" s="49">
        <v>465010</v>
      </c>
      <c r="O30" s="49">
        <v>464341</v>
      </c>
      <c r="P30" s="49">
        <v>464308</v>
      </c>
      <c r="Q30" s="49">
        <v>464163</v>
      </c>
      <c r="R30" s="49">
        <v>463599</v>
      </c>
      <c r="S30" s="49">
        <v>463659</v>
      </c>
      <c r="T30" s="49">
        <v>463526</v>
      </c>
      <c r="U30" s="49">
        <v>463048</v>
      </c>
      <c r="V30" s="49">
        <v>462755</v>
      </c>
    </row>
    <row r="31" spans="1:22">
      <c r="B31" s="48" t="s">
        <v>271</v>
      </c>
      <c r="C31" s="49">
        <v>32072</v>
      </c>
      <c r="D31" s="49">
        <v>32268</v>
      </c>
      <c r="E31" s="49">
        <v>32825</v>
      </c>
      <c r="F31" s="49">
        <v>33708</v>
      </c>
      <c r="G31" s="49">
        <v>34833</v>
      </c>
      <c r="H31" s="49">
        <v>35639</v>
      </c>
      <c r="I31" s="49">
        <v>36912</v>
      </c>
      <c r="J31" s="49">
        <v>37908</v>
      </c>
      <c r="K31" s="49">
        <v>39047</v>
      </c>
      <c r="L31" s="49">
        <v>40310</v>
      </c>
      <c r="M31" s="49">
        <v>42136</v>
      </c>
      <c r="N31" s="49">
        <v>43202</v>
      </c>
      <c r="O31" s="49">
        <v>44513</v>
      </c>
      <c r="P31" s="49">
        <v>46240</v>
      </c>
      <c r="Q31" s="49">
        <v>48186</v>
      </c>
      <c r="R31" s="49">
        <v>49512</v>
      </c>
      <c r="S31" s="49">
        <v>52792</v>
      </c>
      <c r="T31" s="49">
        <v>56234</v>
      </c>
      <c r="U31" s="49">
        <v>57603</v>
      </c>
      <c r="V31" s="49">
        <v>59074</v>
      </c>
    </row>
    <row r="33" spans="1:1" ht="306">
      <c r="A33" s="36" t="s">
        <v>279</v>
      </c>
    </row>
    <row r="35" spans="1:1">
      <c r="A35" t="s">
        <v>280</v>
      </c>
    </row>
    <row r="36" spans="1:1">
      <c r="A36" t="s">
        <v>281</v>
      </c>
    </row>
    <row r="38" spans="1:1">
      <c r="A38" t="s">
        <v>282</v>
      </c>
    </row>
    <row r="39" spans="1:1">
      <c r="A39" t="s">
        <v>239</v>
      </c>
    </row>
    <row r="41" spans="1:1">
      <c r="A41" t="s">
        <v>283</v>
      </c>
    </row>
    <row r="42" spans="1:1">
      <c r="A42" t="s">
        <v>284</v>
      </c>
    </row>
    <row r="43" spans="1:1">
      <c r="A43" t="s">
        <v>285</v>
      </c>
    </row>
    <row r="44" spans="1:1">
      <c r="A44" t="s">
        <v>286</v>
      </c>
    </row>
    <row r="46" spans="1:1">
      <c r="A46" t="s">
        <v>287</v>
      </c>
    </row>
    <row r="47" spans="1:1">
      <c r="A47" t="s">
        <v>288</v>
      </c>
    </row>
    <row r="48" spans="1:1">
      <c r="A48" t="s">
        <v>289</v>
      </c>
    </row>
  </sheetData>
  <mergeCells count="1">
    <mergeCell ref="A11:C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2C6C5-DBB3-F040-B338-7BE41B5B8DCD}">
  <dimension ref="A1:N37"/>
  <sheetViews>
    <sheetView workbookViewId="0">
      <selection activeCell="B12" sqref="B12"/>
    </sheetView>
  </sheetViews>
  <sheetFormatPr baseColWidth="10" defaultColWidth="11.1640625" defaultRowHeight="16"/>
  <cols>
    <col min="1" max="1" width="18" bestFit="1" customWidth="1"/>
    <col min="2" max="2" width="18.1640625" bestFit="1" customWidth="1"/>
    <col min="4" max="4" width="16.33203125" bestFit="1" customWidth="1"/>
    <col min="5" max="5" width="18.5" bestFit="1" customWidth="1"/>
    <col min="6" max="6" width="28.1640625" bestFit="1" customWidth="1"/>
    <col min="7" max="7" width="43.6640625" bestFit="1" customWidth="1"/>
    <col min="8" max="8" width="13.6640625" bestFit="1" customWidth="1"/>
    <col min="9" max="9" width="13.5" bestFit="1" customWidth="1"/>
    <col min="10" max="11" width="13.1640625" bestFit="1" customWidth="1"/>
    <col min="12" max="12" width="7.1640625" bestFit="1" customWidth="1"/>
    <col min="13" max="13" width="7.83203125" bestFit="1" customWidth="1"/>
    <col min="14" max="14" width="22.5" bestFit="1" customWidth="1"/>
  </cols>
  <sheetData>
    <row r="1" spans="1:14">
      <c r="A1" s="17" t="s">
        <v>79</v>
      </c>
      <c r="B1" s="17" t="s">
        <v>78</v>
      </c>
      <c r="C1" s="18" t="s">
        <v>103</v>
      </c>
      <c r="D1" s="18" t="s">
        <v>104</v>
      </c>
      <c r="E1" s="18" t="s">
        <v>105</v>
      </c>
      <c r="F1" s="18" t="s">
        <v>106</v>
      </c>
      <c r="G1" s="18" t="s">
        <v>107</v>
      </c>
      <c r="H1" s="18" t="s">
        <v>108</v>
      </c>
      <c r="I1" s="18" t="s">
        <v>109</v>
      </c>
      <c r="J1" s="19" t="s">
        <v>110</v>
      </c>
      <c r="K1" s="19" t="s">
        <v>111</v>
      </c>
    </row>
    <row r="2" spans="1:14">
      <c r="A2" s="15" t="s">
        <v>240</v>
      </c>
      <c r="B2" s="15" t="s">
        <v>248</v>
      </c>
      <c r="C2" s="65">
        <v>189236</v>
      </c>
      <c r="D2" s="81">
        <v>63311</v>
      </c>
      <c r="E2" s="81">
        <v>15511</v>
      </c>
      <c r="F2" s="81">
        <v>34834</v>
      </c>
      <c r="G2" s="81">
        <v>197289</v>
      </c>
      <c r="H2" s="81">
        <v>66326</v>
      </c>
      <c r="I2" s="81">
        <v>2244</v>
      </c>
      <c r="J2" s="81">
        <f t="shared" ref="J2:J9" si="0">K2-SUM(C2:I2)</f>
        <v>3153</v>
      </c>
      <c r="K2" s="81">
        <v>571904</v>
      </c>
    </row>
    <row r="3" spans="1:14">
      <c r="A3" s="15" t="s">
        <v>241</v>
      </c>
      <c r="B3" s="15" t="s">
        <v>249</v>
      </c>
      <c r="C3" s="65">
        <v>86283</v>
      </c>
      <c r="D3" s="81">
        <v>33178</v>
      </c>
      <c r="E3" s="81">
        <v>5046</v>
      </c>
      <c r="F3" s="81">
        <v>8559</v>
      </c>
      <c r="G3" s="81">
        <v>119635</v>
      </c>
      <c r="H3" s="81">
        <v>40585</v>
      </c>
      <c r="I3" s="81">
        <v>772</v>
      </c>
      <c r="J3" s="81">
        <f t="shared" si="0"/>
        <v>949</v>
      </c>
      <c r="K3" s="81">
        <v>295007</v>
      </c>
    </row>
    <row r="4" spans="1:14">
      <c r="A4" s="15" t="s">
        <v>242</v>
      </c>
      <c r="B4" s="15" t="s">
        <v>250</v>
      </c>
      <c r="C4" s="65">
        <v>39754</v>
      </c>
      <c r="D4" s="81">
        <v>23693</v>
      </c>
      <c r="E4" s="81">
        <v>1877</v>
      </c>
      <c r="F4" s="81">
        <v>3421</v>
      </c>
      <c r="G4" s="81">
        <v>55703</v>
      </c>
      <c r="H4" s="81">
        <v>12154</v>
      </c>
      <c r="I4" s="81">
        <v>262</v>
      </c>
      <c r="J4" s="81">
        <f t="shared" si="0"/>
        <v>308</v>
      </c>
      <c r="K4" s="81">
        <v>137172</v>
      </c>
    </row>
    <row r="5" spans="1:14">
      <c r="A5" s="15" t="s">
        <v>243</v>
      </c>
      <c r="B5" s="15" t="s">
        <v>251</v>
      </c>
      <c r="C5" s="65">
        <v>105626</v>
      </c>
      <c r="D5" s="81">
        <v>58527</v>
      </c>
      <c r="E5" s="81">
        <v>5694</v>
      </c>
      <c r="F5" s="81">
        <v>7748</v>
      </c>
      <c r="G5" s="81">
        <v>115615</v>
      </c>
      <c r="H5" s="81">
        <v>17349</v>
      </c>
      <c r="I5" s="81">
        <v>962</v>
      </c>
      <c r="J5" s="81">
        <f t="shared" si="0"/>
        <v>1014</v>
      </c>
      <c r="K5" s="81">
        <v>312535</v>
      </c>
    </row>
    <row r="6" spans="1:14">
      <c r="A6" s="15" t="s">
        <v>244</v>
      </c>
      <c r="B6" s="15" t="s">
        <v>252</v>
      </c>
      <c r="C6" s="65">
        <v>108722</v>
      </c>
      <c r="D6" s="81">
        <v>57289</v>
      </c>
      <c r="E6" s="81">
        <v>6634</v>
      </c>
      <c r="F6" s="81">
        <v>11160</v>
      </c>
      <c r="G6" s="81">
        <v>132109</v>
      </c>
      <c r="H6" s="81">
        <v>35441</v>
      </c>
      <c r="I6" s="81">
        <v>1111</v>
      </c>
      <c r="J6" s="81">
        <f t="shared" si="0"/>
        <v>965</v>
      </c>
      <c r="K6" s="81">
        <v>353431</v>
      </c>
    </row>
    <row r="7" spans="1:14">
      <c r="A7" s="15" t="s">
        <v>245</v>
      </c>
      <c r="B7" s="15" t="s">
        <v>253</v>
      </c>
      <c r="C7" s="65">
        <v>34943</v>
      </c>
      <c r="D7" s="81">
        <v>9185</v>
      </c>
      <c r="E7" s="81">
        <v>1890</v>
      </c>
      <c r="F7" s="81">
        <v>2347</v>
      </c>
      <c r="G7" s="81">
        <v>42817</v>
      </c>
      <c r="H7" s="81">
        <v>18879</v>
      </c>
      <c r="I7" s="81">
        <v>265</v>
      </c>
      <c r="J7" s="81">
        <f t="shared" si="0"/>
        <v>367</v>
      </c>
      <c r="K7" s="81">
        <v>110693</v>
      </c>
    </row>
    <row r="8" spans="1:14">
      <c r="A8" s="15" t="s">
        <v>246</v>
      </c>
      <c r="B8" s="15" t="s">
        <v>254</v>
      </c>
      <c r="C8" s="65">
        <v>11840</v>
      </c>
      <c r="D8" s="81">
        <v>2782</v>
      </c>
      <c r="E8" s="81">
        <v>740</v>
      </c>
      <c r="F8" s="81">
        <v>1162</v>
      </c>
      <c r="G8" s="81">
        <v>15147</v>
      </c>
      <c r="H8" s="81">
        <v>8211</v>
      </c>
      <c r="I8" s="81">
        <v>99</v>
      </c>
      <c r="J8" s="81">
        <f t="shared" si="0"/>
        <v>93</v>
      </c>
      <c r="K8" s="81">
        <v>40074</v>
      </c>
    </row>
    <row r="9" spans="1:14">
      <c r="A9" s="15" t="s">
        <v>247</v>
      </c>
      <c r="B9" s="15" t="s">
        <v>255</v>
      </c>
      <c r="C9" s="65">
        <v>22195</v>
      </c>
      <c r="D9" s="81">
        <v>3241</v>
      </c>
      <c r="E9" s="81">
        <v>1076</v>
      </c>
      <c r="F9" s="81">
        <v>1620</v>
      </c>
      <c r="G9" s="81">
        <v>18802</v>
      </c>
      <c r="H9" s="81">
        <v>8941</v>
      </c>
      <c r="I9" s="81">
        <v>210</v>
      </c>
      <c r="J9" s="81">
        <f t="shared" si="0"/>
        <v>149</v>
      </c>
      <c r="K9" s="81">
        <v>56234</v>
      </c>
    </row>
    <row r="11" spans="1:14">
      <c r="A11" s="158" t="s">
        <v>39</v>
      </c>
      <c r="B11" s="158"/>
      <c r="C11" s="158"/>
    </row>
    <row r="12" spans="1:14">
      <c r="A12" t="s">
        <v>435</v>
      </c>
    </row>
    <row r="13" spans="1:14">
      <c r="A13" s="17" t="s">
        <v>291</v>
      </c>
      <c r="B13" s="17" t="s">
        <v>292</v>
      </c>
      <c r="C13" s="17" t="s">
        <v>134</v>
      </c>
      <c r="D13" s="17" t="s">
        <v>293</v>
      </c>
      <c r="E13" s="17" t="s">
        <v>294</v>
      </c>
      <c r="F13" s="17" t="s">
        <v>295</v>
      </c>
      <c r="G13" s="17" t="s">
        <v>296</v>
      </c>
      <c r="H13" s="17" t="s">
        <v>297</v>
      </c>
      <c r="I13" s="17" t="s">
        <v>210</v>
      </c>
      <c r="J13" s="17" t="s">
        <v>217</v>
      </c>
      <c r="K13" s="17" t="s">
        <v>219</v>
      </c>
      <c r="L13" s="17" t="s">
        <v>220</v>
      </c>
      <c r="M13" s="17" t="s">
        <v>298</v>
      </c>
      <c r="N13" s="17" t="s">
        <v>299</v>
      </c>
    </row>
    <row r="14" spans="1:14">
      <c r="A14" t="s">
        <v>300</v>
      </c>
      <c r="B14" t="s">
        <v>301</v>
      </c>
      <c r="C14">
        <v>10120242</v>
      </c>
      <c r="D14">
        <v>1877050</v>
      </c>
      <c r="E14">
        <v>18.5</v>
      </c>
      <c r="F14">
        <v>239444</v>
      </c>
      <c r="G14">
        <v>359155</v>
      </c>
      <c r="H14">
        <v>251206</v>
      </c>
      <c r="I14">
        <v>207886</v>
      </c>
      <c r="J14">
        <v>38468</v>
      </c>
      <c r="K14">
        <v>70851</v>
      </c>
      <c r="L14">
        <v>697117</v>
      </c>
      <c r="M14">
        <v>5925</v>
      </c>
      <c r="N14">
        <v>1413</v>
      </c>
    </row>
    <row r="15" spans="1:14">
      <c r="A15" t="s">
        <v>248</v>
      </c>
      <c r="B15" t="s">
        <v>302</v>
      </c>
      <c r="C15">
        <v>2308143</v>
      </c>
      <c r="D15">
        <v>571904</v>
      </c>
      <c r="E15">
        <v>24.8</v>
      </c>
      <c r="F15">
        <v>63160</v>
      </c>
      <c r="G15">
        <v>126076</v>
      </c>
      <c r="H15">
        <v>63311</v>
      </c>
      <c r="I15">
        <v>66326</v>
      </c>
      <c r="J15">
        <v>15511</v>
      </c>
      <c r="K15">
        <v>34834</v>
      </c>
      <c r="L15">
        <v>197289</v>
      </c>
      <c r="M15">
        <v>2244</v>
      </c>
      <c r="N15">
        <v>344</v>
      </c>
    </row>
    <row r="16" spans="1:14">
      <c r="A16" t="s">
        <v>249</v>
      </c>
      <c r="B16" t="s">
        <v>303</v>
      </c>
      <c r="C16">
        <v>368971</v>
      </c>
      <c r="D16">
        <v>63593</v>
      </c>
      <c r="E16">
        <v>17.2</v>
      </c>
      <c r="F16">
        <v>8948</v>
      </c>
      <c r="G16">
        <v>11879</v>
      </c>
      <c r="H16">
        <v>5462</v>
      </c>
      <c r="I16">
        <v>7629</v>
      </c>
      <c r="J16">
        <v>1775</v>
      </c>
      <c r="K16">
        <v>2289</v>
      </c>
      <c r="L16">
        <v>24985</v>
      </c>
      <c r="M16">
        <v>313</v>
      </c>
      <c r="N16">
        <v>52</v>
      </c>
    </row>
    <row r="17" spans="1:14">
      <c r="A17" t="s">
        <v>249</v>
      </c>
      <c r="B17" t="s">
        <v>304</v>
      </c>
      <c r="C17">
        <v>291341</v>
      </c>
      <c r="D17">
        <v>56633</v>
      </c>
      <c r="E17">
        <v>19.399999999999999</v>
      </c>
      <c r="F17">
        <v>10318</v>
      </c>
      <c r="G17">
        <v>7319</v>
      </c>
      <c r="H17">
        <v>4533</v>
      </c>
      <c r="I17">
        <v>9447</v>
      </c>
      <c r="J17">
        <v>746</v>
      </c>
      <c r="K17">
        <v>1409</v>
      </c>
      <c r="L17">
        <v>22616</v>
      </c>
      <c r="M17">
        <v>92</v>
      </c>
      <c r="N17">
        <v>37</v>
      </c>
    </row>
    <row r="18" spans="1:14">
      <c r="A18" t="s">
        <v>249</v>
      </c>
      <c r="B18" t="s">
        <v>305</v>
      </c>
      <c r="C18">
        <v>457496</v>
      </c>
      <c r="D18">
        <v>71992</v>
      </c>
      <c r="E18">
        <v>15.7</v>
      </c>
      <c r="F18">
        <v>6847</v>
      </c>
      <c r="G18">
        <v>10831</v>
      </c>
      <c r="H18">
        <v>10917</v>
      </c>
      <c r="I18">
        <v>8804</v>
      </c>
      <c r="J18">
        <v>1052</v>
      </c>
      <c r="K18">
        <v>2275</v>
      </c>
      <c r="L18">
        <v>30965</v>
      </c>
      <c r="M18">
        <v>147</v>
      </c>
      <c r="N18">
        <v>39</v>
      </c>
    </row>
    <row r="19" spans="1:14">
      <c r="A19" t="s">
        <v>250</v>
      </c>
      <c r="B19" t="s">
        <v>306</v>
      </c>
      <c r="C19">
        <v>357237</v>
      </c>
      <c r="D19">
        <v>61152</v>
      </c>
      <c r="E19">
        <v>17.100000000000001</v>
      </c>
      <c r="F19">
        <v>5320</v>
      </c>
      <c r="G19">
        <v>10535</v>
      </c>
      <c r="H19">
        <v>12145</v>
      </c>
      <c r="I19">
        <v>5822</v>
      </c>
      <c r="J19">
        <v>772</v>
      </c>
      <c r="K19">
        <v>1415</v>
      </c>
      <c r="L19">
        <v>24946</v>
      </c>
      <c r="M19">
        <v>98</v>
      </c>
      <c r="N19">
        <v>30</v>
      </c>
    </row>
    <row r="20" spans="1:14">
      <c r="A20" t="s">
        <v>250</v>
      </c>
      <c r="B20" t="s">
        <v>307</v>
      </c>
      <c r="C20">
        <v>197519</v>
      </c>
      <c r="D20">
        <v>38220</v>
      </c>
      <c r="E20">
        <v>19.399999999999999</v>
      </c>
      <c r="F20">
        <v>3007</v>
      </c>
      <c r="G20">
        <v>9048</v>
      </c>
      <c r="H20">
        <v>6222</v>
      </c>
      <c r="I20">
        <v>4018</v>
      </c>
      <c r="J20">
        <v>568</v>
      </c>
      <c r="K20">
        <v>1184</v>
      </c>
      <c r="L20">
        <v>14022</v>
      </c>
      <c r="M20">
        <v>67</v>
      </c>
      <c r="N20">
        <v>53</v>
      </c>
    </row>
    <row r="21" spans="1:14">
      <c r="A21" t="s">
        <v>250</v>
      </c>
      <c r="B21" t="s">
        <v>308</v>
      </c>
      <c r="C21">
        <v>243536</v>
      </c>
      <c r="D21">
        <v>33746</v>
      </c>
      <c r="E21">
        <v>13.9</v>
      </c>
      <c r="F21">
        <v>2905</v>
      </c>
      <c r="G21">
        <v>7262</v>
      </c>
      <c r="H21">
        <v>5029</v>
      </c>
      <c r="I21">
        <v>2052</v>
      </c>
      <c r="J21">
        <v>403</v>
      </c>
      <c r="K21">
        <v>697</v>
      </c>
      <c r="L21">
        <v>15233</v>
      </c>
      <c r="M21">
        <v>72</v>
      </c>
      <c r="N21">
        <v>35</v>
      </c>
    </row>
    <row r="22" spans="1:14">
      <c r="A22" t="s">
        <v>250</v>
      </c>
      <c r="B22" t="s">
        <v>309</v>
      </c>
      <c r="C22">
        <v>58595</v>
      </c>
      <c r="D22">
        <v>4054</v>
      </c>
      <c r="E22">
        <v>6.9</v>
      </c>
      <c r="F22">
        <v>697</v>
      </c>
      <c r="G22">
        <v>980</v>
      </c>
      <c r="H22">
        <v>297</v>
      </c>
      <c r="I22">
        <v>262</v>
      </c>
      <c r="J22">
        <v>134</v>
      </c>
      <c r="K22">
        <v>125</v>
      </c>
      <c r="L22">
        <v>1502</v>
      </c>
      <c r="M22">
        <v>25</v>
      </c>
      <c r="N22">
        <v>2</v>
      </c>
    </row>
    <row r="23" spans="1:14">
      <c r="A23" t="s">
        <v>251</v>
      </c>
      <c r="B23" t="s">
        <v>310</v>
      </c>
      <c r="C23">
        <v>159371</v>
      </c>
      <c r="D23">
        <v>23868</v>
      </c>
      <c r="E23">
        <v>15</v>
      </c>
      <c r="F23">
        <v>2394</v>
      </c>
      <c r="G23">
        <v>4704</v>
      </c>
      <c r="H23">
        <v>3638</v>
      </c>
      <c r="I23">
        <v>1179</v>
      </c>
      <c r="J23">
        <v>320</v>
      </c>
      <c r="K23">
        <v>400</v>
      </c>
      <c r="L23">
        <v>11138</v>
      </c>
      <c r="M23">
        <v>51</v>
      </c>
      <c r="N23">
        <v>20</v>
      </c>
    </row>
    <row r="24" spans="1:14">
      <c r="A24" t="s">
        <v>251</v>
      </c>
      <c r="B24" t="s">
        <v>311</v>
      </c>
      <c r="C24">
        <v>1344689</v>
      </c>
      <c r="D24">
        <v>288667</v>
      </c>
      <c r="E24">
        <v>21.5</v>
      </c>
      <c r="F24">
        <v>32353</v>
      </c>
      <c r="G24">
        <v>66175</v>
      </c>
      <c r="H24">
        <v>54889</v>
      </c>
      <c r="I24">
        <v>16170</v>
      </c>
      <c r="J24">
        <v>5374</v>
      </c>
      <c r="K24">
        <v>7348</v>
      </c>
      <c r="L24">
        <v>104477</v>
      </c>
      <c r="M24">
        <v>911</v>
      </c>
      <c r="N24">
        <v>386</v>
      </c>
    </row>
    <row r="25" spans="1:14">
      <c r="A25" t="s">
        <v>252</v>
      </c>
      <c r="B25" t="s">
        <v>312</v>
      </c>
      <c r="C25">
        <v>324825</v>
      </c>
      <c r="D25">
        <v>43813</v>
      </c>
      <c r="E25">
        <v>13.5</v>
      </c>
      <c r="F25">
        <v>5233</v>
      </c>
      <c r="G25">
        <v>10034</v>
      </c>
      <c r="H25">
        <v>9246</v>
      </c>
      <c r="I25">
        <v>1840</v>
      </c>
      <c r="J25">
        <v>907</v>
      </c>
      <c r="K25">
        <v>1161</v>
      </c>
      <c r="L25">
        <v>15162</v>
      </c>
      <c r="M25">
        <v>149</v>
      </c>
      <c r="N25">
        <v>18</v>
      </c>
    </row>
    <row r="26" spans="1:14">
      <c r="A26" t="s">
        <v>252</v>
      </c>
      <c r="B26" t="s">
        <v>313</v>
      </c>
      <c r="C26">
        <v>1690782</v>
      </c>
      <c r="D26">
        <v>309618</v>
      </c>
      <c r="E26">
        <v>18.3</v>
      </c>
      <c r="F26">
        <v>38754</v>
      </c>
      <c r="G26">
        <v>54701</v>
      </c>
      <c r="H26">
        <v>48043</v>
      </c>
      <c r="I26">
        <v>33601</v>
      </c>
      <c r="J26">
        <v>5727</v>
      </c>
      <c r="K26">
        <v>9999</v>
      </c>
      <c r="L26">
        <v>116947</v>
      </c>
      <c r="M26">
        <v>962</v>
      </c>
      <c r="N26">
        <v>105</v>
      </c>
    </row>
    <row r="27" spans="1:14">
      <c r="A27" t="s">
        <v>253</v>
      </c>
      <c r="B27" t="s">
        <v>314</v>
      </c>
      <c r="C27">
        <v>280399</v>
      </c>
      <c r="D27">
        <v>36804</v>
      </c>
      <c r="E27">
        <v>13.1</v>
      </c>
      <c r="F27">
        <v>8891</v>
      </c>
      <c r="G27">
        <v>6364</v>
      </c>
      <c r="H27">
        <v>3395</v>
      </c>
      <c r="I27">
        <v>3139</v>
      </c>
      <c r="J27">
        <v>555</v>
      </c>
      <c r="K27">
        <v>780</v>
      </c>
      <c r="L27">
        <v>13479</v>
      </c>
      <c r="M27">
        <v>75</v>
      </c>
      <c r="N27">
        <v>41</v>
      </c>
    </row>
    <row r="28" spans="1:14">
      <c r="A28" t="s">
        <v>249</v>
      </c>
      <c r="B28" t="s">
        <v>315</v>
      </c>
      <c r="C28">
        <v>298907</v>
      </c>
      <c r="D28">
        <v>48092</v>
      </c>
      <c r="E28">
        <v>16.100000000000001</v>
      </c>
      <c r="F28">
        <v>6665</v>
      </c>
      <c r="G28">
        <v>5826</v>
      </c>
      <c r="H28">
        <v>6719</v>
      </c>
      <c r="I28">
        <v>7250</v>
      </c>
      <c r="J28">
        <v>637</v>
      </c>
      <c r="K28">
        <v>817</v>
      </c>
      <c r="L28">
        <v>19909</v>
      </c>
      <c r="M28">
        <v>108</v>
      </c>
      <c r="N28">
        <v>41</v>
      </c>
    </row>
    <row r="29" spans="1:14">
      <c r="A29" t="s">
        <v>249</v>
      </c>
      <c r="B29" t="s">
        <v>316</v>
      </c>
      <c r="C29">
        <v>271095</v>
      </c>
      <c r="D29">
        <v>54697</v>
      </c>
      <c r="E29">
        <v>20.2</v>
      </c>
      <c r="F29">
        <v>11248</v>
      </c>
      <c r="G29">
        <v>6402</v>
      </c>
      <c r="H29">
        <v>5547</v>
      </c>
      <c r="I29">
        <v>7455</v>
      </c>
      <c r="J29">
        <v>836</v>
      </c>
      <c r="K29">
        <v>1769</v>
      </c>
      <c r="L29">
        <v>21160</v>
      </c>
      <c r="M29">
        <v>112</v>
      </c>
      <c r="N29">
        <v>39</v>
      </c>
    </row>
    <row r="30" spans="1:14">
      <c r="A30" t="s">
        <v>253</v>
      </c>
      <c r="B30" t="s">
        <v>317</v>
      </c>
      <c r="C30">
        <v>286165</v>
      </c>
      <c r="D30">
        <v>36227</v>
      </c>
      <c r="E30">
        <v>12.7</v>
      </c>
      <c r="F30">
        <v>6279</v>
      </c>
      <c r="G30">
        <v>4734</v>
      </c>
      <c r="H30">
        <v>3018</v>
      </c>
      <c r="I30">
        <v>7669</v>
      </c>
      <c r="J30">
        <v>621</v>
      </c>
      <c r="K30">
        <v>725</v>
      </c>
      <c r="L30">
        <v>12946</v>
      </c>
      <c r="M30">
        <v>120</v>
      </c>
      <c r="N30">
        <v>42</v>
      </c>
    </row>
    <row r="31" spans="1:14">
      <c r="A31" t="s">
        <v>253</v>
      </c>
      <c r="B31" t="s">
        <v>318</v>
      </c>
      <c r="C31">
        <v>285637</v>
      </c>
      <c r="D31">
        <v>37662</v>
      </c>
      <c r="E31">
        <v>13.2</v>
      </c>
      <c r="F31">
        <v>4984</v>
      </c>
      <c r="G31">
        <v>3691</v>
      </c>
      <c r="H31">
        <v>2772</v>
      </c>
      <c r="I31">
        <v>8071</v>
      </c>
      <c r="J31">
        <v>714</v>
      </c>
      <c r="K31">
        <v>842</v>
      </c>
      <c r="L31">
        <v>16392</v>
      </c>
      <c r="M31">
        <v>70</v>
      </c>
      <c r="N31">
        <v>50</v>
      </c>
    </row>
    <row r="32" spans="1:14">
      <c r="A32" t="s">
        <v>254</v>
      </c>
      <c r="B32" t="s">
        <v>319</v>
      </c>
      <c r="C32">
        <v>245968</v>
      </c>
      <c r="D32">
        <v>27010</v>
      </c>
      <c r="E32">
        <v>11</v>
      </c>
      <c r="F32">
        <v>4148</v>
      </c>
      <c r="G32">
        <v>3395</v>
      </c>
      <c r="H32">
        <v>1998</v>
      </c>
      <c r="I32">
        <v>5385</v>
      </c>
      <c r="J32">
        <v>491</v>
      </c>
      <c r="K32">
        <v>865</v>
      </c>
      <c r="L32">
        <v>10616</v>
      </c>
      <c r="M32">
        <v>46</v>
      </c>
      <c r="N32">
        <v>30</v>
      </c>
    </row>
    <row r="33" spans="1:14">
      <c r="A33" t="s">
        <v>254</v>
      </c>
      <c r="B33" t="s">
        <v>320</v>
      </c>
      <c r="C33">
        <v>129806</v>
      </c>
      <c r="D33">
        <v>13064</v>
      </c>
      <c r="E33">
        <v>10.1</v>
      </c>
      <c r="F33">
        <v>2111</v>
      </c>
      <c r="G33">
        <v>2186</v>
      </c>
      <c r="H33">
        <v>784</v>
      </c>
      <c r="I33">
        <v>2826</v>
      </c>
      <c r="J33">
        <v>249</v>
      </c>
      <c r="K33">
        <v>297</v>
      </c>
      <c r="L33">
        <v>4531</v>
      </c>
      <c r="M33">
        <v>53</v>
      </c>
      <c r="N33">
        <v>12</v>
      </c>
    </row>
    <row r="34" spans="1:14">
      <c r="A34" t="s">
        <v>255</v>
      </c>
      <c r="B34" t="s">
        <v>321</v>
      </c>
      <c r="C34">
        <v>268465</v>
      </c>
      <c r="D34">
        <v>27436</v>
      </c>
      <c r="E34">
        <v>10.199999999999999</v>
      </c>
      <c r="F34">
        <v>4394</v>
      </c>
      <c r="G34">
        <v>4055</v>
      </c>
      <c r="H34">
        <v>1526</v>
      </c>
      <c r="I34">
        <v>5211</v>
      </c>
      <c r="J34">
        <v>672</v>
      </c>
      <c r="K34">
        <v>943</v>
      </c>
      <c r="L34">
        <v>10444</v>
      </c>
      <c r="M34">
        <v>135</v>
      </c>
      <c r="N34">
        <v>17</v>
      </c>
    </row>
    <row r="35" spans="1:14">
      <c r="A35" t="s">
        <v>255</v>
      </c>
      <c r="B35" t="s">
        <v>322</v>
      </c>
      <c r="C35">
        <v>251295</v>
      </c>
      <c r="D35">
        <v>28798</v>
      </c>
      <c r="E35">
        <v>11.5</v>
      </c>
      <c r="F35">
        <v>10788</v>
      </c>
      <c r="G35">
        <v>2958</v>
      </c>
      <c r="H35">
        <v>1715</v>
      </c>
      <c r="I35">
        <v>3730</v>
      </c>
      <c r="J35">
        <v>404</v>
      </c>
      <c r="K35">
        <v>677</v>
      </c>
      <c r="L35">
        <v>8358</v>
      </c>
      <c r="M35">
        <v>75</v>
      </c>
      <c r="N35">
        <v>20</v>
      </c>
    </row>
    <row r="37" spans="1:14">
      <c r="A37" t="s">
        <v>434</v>
      </c>
    </row>
  </sheetData>
  <mergeCells count="1">
    <mergeCell ref="A11:C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FCCF7-42EC-7941-B0E5-AB623683A1B3}">
  <dimension ref="A1:C16"/>
  <sheetViews>
    <sheetView workbookViewId="0">
      <selection sqref="A1:C1"/>
    </sheetView>
  </sheetViews>
  <sheetFormatPr baseColWidth="10" defaultRowHeight="16"/>
  <cols>
    <col min="1" max="1" width="17" customWidth="1"/>
    <col min="2" max="2" width="23" bestFit="1" customWidth="1"/>
  </cols>
  <sheetData>
    <row r="1" spans="1:3" ht="26" customHeight="1">
      <c r="A1" s="12" t="s">
        <v>79</v>
      </c>
      <c r="B1" s="12" t="s">
        <v>432</v>
      </c>
      <c r="C1" s="12">
        <v>2017</v>
      </c>
    </row>
    <row r="2" spans="1:3">
      <c r="A2" s="15" t="s">
        <v>323</v>
      </c>
      <c r="B2" s="15" t="s">
        <v>325</v>
      </c>
      <c r="C2" s="14">
        <f>UK_raw!F11</f>
        <v>6.1662198000000001E-2</v>
      </c>
    </row>
    <row r="3" spans="1:3">
      <c r="A3" s="15" t="s">
        <v>326</v>
      </c>
      <c r="B3" s="15" t="s">
        <v>327</v>
      </c>
      <c r="C3" s="14">
        <f>UK_raw!F12</f>
        <v>9.4897673000000002E-2</v>
      </c>
    </row>
    <row r="4" spans="1:3">
      <c r="A4" s="15" t="s">
        <v>328</v>
      </c>
      <c r="B4" s="15" t="s">
        <v>329</v>
      </c>
      <c r="C4" s="14">
        <f>UK_raw!F13</f>
        <v>9.9534884000000004E-2</v>
      </c>
    </row>
    <row r="5" spans="1:3">
      <c r="A5" s="15" t="s">
        <v>330</v>
      </c>
      <c r="B5" s="15" t="s">
        <v>331</v>
      </c>
      <c r="C5" s="14">
        <f>UK_raw!F14</f>
        <v>0.12818318000000001</v>
      </c>
    </row>
    <row r="6" spans="1:3">
      <c r="A6" s="15" t="s">
        <v>332</v>
      </c>
      <c r="B6" s="15" t="s">
        <v>333</v>
      </c>
      <c r="C6" s="14">
        <f>UK_raw!F15</f>
        <v>0.13632411799999999</v>
      </c>
    </row>
    <row r="7" spans="1:3">
      <c r="A7" s="15" t="s">
        <v>334</v>
      </c>
      <c r="B7" s="15" t="s">
        <v>335</v>
      </c>
      <c r="C7" s="14">
        <f>UK_raw!F16</f>
        <v>0.12143559499999999</v>
      </c>
    </row>
    <row r="8" spans="1:3">
      <c r="A8" s="15" t="s">
        <v>336</v>
      </c>
      <c r="B8" s="15" t="s">
        <v>337</v>
      </c>
      <c r="C8" s="14">
        <f>UK_raw!F17</f>
        <v>0.37736273599999998</v>
      </c>
    </row>
    <row r="9" spans="1:3">
      <c r="A9" s="15" t="s">
        <v>338</v>
      </c>
      <c r="B9" s="15" t="s">
        <v>339</v>
      </c>
      <c r="C9" s="14">
        <f>UK_raw!F18</f>
        <v>0.135292146</v>
      </c>
    </row>
    <row r="10" spans="1:3">
      <c r="A10" s="15" t="s">
        <v>340</v>
      </c>
      <c r="B10" s="15" t="s">
        <v>341</v>
      </c>
      <c r="C10" s="14">
        <f>UK_raw!F19</f>
        <v>9.4162995999999999E-2</v>
      </c>
    </row>
    <row r="11" spans="1:3">
      <c r="A11" s="15" t="s">
        <v>342</v>
      </c>
      <c r="B11" s="15" t="s">
        <v>343</v>
      </c>
      <c r="C11" s="14">
        <f>UK_raw!F20</f>
        <v>6.2641999000000004E-2</v>
      </c>
    </row>
    <row r="12" spans="1:3">
      <c r="A12" s="15" t="s">
        <v>344</v>
      </c>
      <c r="B12" s="15" t="s">
        <v>345</v>
      </c>
      <c r="C12" s="14">
        <f>UK_raw!F21</f>
        <v>8.9813593999999997E-2</v>
      </c>
    </row>
    <row r="13" spans="1:3">
      <c r="A13" s="15" t="s">
        <v>346</v>
      </c>
      <c r="B13" s="15" t="s">
        <v>347</v>
      </c>
      <c r="C13" s="14">
        <f>UK_raw!F22</f>
        <v>7.4514039000000004E-2</v>
      </c>
    </row>
    <row r="15" spans="1:3">
      <c r="A15" s="181" t="s">
        <v>39</v>
      </c>
      <c r="B15" s="181"/>
      <c r="C15" s="181"/>
    </row>
    <row r="16" spans="1:3">
      <c r="A16" t="s">
        <v>349</v>
      </c>
    </row>
  </sheetData>
  <mergeCells count="1">
    <mergeCell ref="A15:C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20</vt:i4>
      </vt:variant>
    </vt:vector>
  </HeadingPairs>
  <TitlesOfParts>
    <vt:vector size="20" baseType="lpstr">
      <vt:lpstr>Readme</vt:lpstr>
      <vt:lpstr>IT</vt:lpstr>
      <vt:lpstr>IT_origin</vt:lpstr>
      <vt:lpstr>DE</vt:lpstr>
      <vt:lpstr>DE_origin</vt:lpstr>
      <vt:lpstr>DE_origin_raw</vt:lpstr>
      <vt:lpstr>SE</vt:lpstr>
      <vt:lpstr>SE_origin</vt:lpstr>
      <vt:lpstr>UK</vt:lpstr>
      <vt:lpstr>UK_origin</vt:lpstr>
      <vt:lpstr>UK_raw</vt:lpstr>
      <vt:lpstr>FR</vt:lpstr>
      <vt:lpstr>FR_origin</vt:lpstr>
      <vt:lpstr>FR_raw</vt:lpstr>
      <vt:lpstr>unemployment</vt:lpstr>
      <vt:lpstr>unemployment_raw</vt:lpstr>
      <vt:lpstr>education</vt:lpstr>
      <vt:lpstr>education_raw</vt:lpstr>
      <vt:lpstr>poverty</vt:lpstr>
      <vt:lpstr>poverty_raw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Miano, Armando</dc:creator>
  <cp:lastModifiedBy>Miano, Armando</cp:lastModifiedBy>
  <dcterms:created xsi:type="dcterms:W3CDTF">2021-06-24T21:47:28Z</dcterms:created>
  <dcterms:modified xsi:type="dcterms:W3CDTF">2022-01-17T15:56:50Z</dcterms:modified>
</cp:coreProperties>
</file>