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G:\Shared drives\PhD Stefano\HV-com²\Zenodo procedure\Dati per zenodo\"/>
    </mc:Choice>
  </mc:AlternateContent>
  <xr:revisionPtr revIDLastSave="0" documentId="13_ncr:1_{F1A34ACC-3488-4296-89F4-083569415252}" xr6:coauthVersionLast="36" xr6:coauthVersionMax="36" xr10:uidLastSave="{00000000-0000-0000-0000-000000000000}"/>
  <bookViews>
    <workbookView xWindow="0" yWindow="0" windowWidth="24000" windowHeight="9636" xr2:uid="{00000000-000D-0000-FFFF-FFFF00000000}"/>
  </bookViews>
  <sheets>
    <sheet name="1000 V" sheetId="1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4" l="1"/>
  <c r="D34" i="14"/>
  <c r="E34" i="14"/>
  <c r="F34" i="14"/>
  <c r="G34" i="14"/>
  <c r="C35" i="14"/>
  <c r="D35" i="14"/>
  <c r="E35" i="14"/>
  <c r="F35" i="14"/>
  <c r="G35" i="14"/>
  <c r="C36" i="14"/>
  <c r="D36" i="14"/>
  <c r="E36" i="14"/>
  <c r="F36" i="14"/>
  <c r="G36" i="14"/>
  <c r="C37" i="14"/>
  <c r="D37" i="14"/>
  <c r="E37" i="14"/>
  <c r="F37" i="14"/>
  <c r="G37" i="14"/>
  <c r="C38" i="14"/>
  <c r="D38" i="14"/>
  <c r="E38" i="14"/>
  <c r="F38" i="14"/>
  <c r="G38" i="14"/>
  <c r="C39" i="14"/>
  <c r="D39" i="14"/>
  <c r="E39" i="14"/>
  <c r="F39" i="14"/>
  <c r="G39" i="14"/>
  <c r="C40" i="14"/>
  <c r="D40" i="14"/>
  <c r="E40" i="14"/>
  <c r="F40" i="14"/>
  <c r="G40" i="14"/>
  <c r="C41" i="14"/>
  <c r="D41" i="14"/>
  <c r="E41" i="14"/>
  <c r="F41" i="14"/>
  <c r="G41" i="14"/>
  <c r="C42" i="14"/>
  <c r="D42" i="14"/>
  <c r="E42" i="14"/>
  <c r="F42" i="14"/>
  <c r="G42" i="14"/>
  <c r="C43" i="14"/>
  <c r="D43" i="14"/>
  <c r="E43" i="14"/>
  <c r="F43" i="14"/>
  <c r="G43" i="14"/>
  <c r="C44" i="14"/>
  <c r="D44" i="14"/>
  <c r="E44" i="14"/>
  <c r="F44" i="14"/>
  <c r="G44" i="14"/>
  <c r="C45" i="14"/>
  <c r="D45" i="14"/>
  <c r="E45" i="14"/>
  <c r="F45" i="14"/>
  <c r="G45" i="14"/>
  <c r="C46" i="14"/>
  <c r="D46" i="14"/>
  <c r="E46" i="14"/>
  <c r="F46" i="14"/>
  <c r="G46" i="14"/>
  <c r="C47" i="14"/>
  <c r="D47" i="14"/>
  <c r="E47" i="14"/>
  <c r="F47" i="14"/>
  <c r="G47" i="14"/>
  <c r="C48" i="14"/>
  <c r="D48" i="14"/>
  <c r="E48" i="14"/>
  <c r="F48" i="14"/>
  <c r="G48" i="14"/>
  <c r="C49" i="14"/>
  <c r="D49" i="14"/>
  <c r="E49" i="14"/>
  <c r="F49" i="14"/>
  <c r="G49" i="14"/>
  <c r="D33" i="14"/>
  <c r="E33" i="14"/>
  <c r="F33" i="14"/>
  <c r="G33" i="14"/>
  <c r="J36" i="14" s="1"/>
  <c r="C33" i="14"/>
  <c r="N36" i="14" l="1"/>
  <c r="L36" i="14"/>
  <c r="J33" i="14"/>
  <c r="J35" i="14"/>
  <c r="J34" i="14"/>
  <c r="J32" i="14"/>
  <c r="J39" i="14" l="1"/>
  <c r="K36" i="14" s="1"/>
  <c r="L33" i="14"/>
  <c r="N33" i="14"/>
  <c r="N32" i="14"/>
  <c r="L32" i="14"/>
  <c r="N34" i="14"/>
  <c r="L34" i="14"/>
  <c r="K34" i="14"/>
  <c r="K35" i="14"/>
  <c r="L35" i="14"/>
  <c r="N35" i="14"/>
  <c r="K33" i="14" l="1"/>
  <c r="K32" i="14"/>
</calcChain>
</file>

<file path=xl/sharedStrings.xml><?xml version="1.0" encoding="utf-8"?>
<sst xmlns="http://schemas.openxmlformats.org/spreadsheetml/2006/main" count="10" uniqueCount="7">
  <si>
    <t>f [Hz]</t>
  </si>
  <si>
    <t>5k</t>
  </si>
  <si>
    <t>1k</t>
  </si>
  <si>
    <t>t [s]</t>
  </si>
  <si>
    <t>DC</t>
  </si>
  <si>
    <t>Data 1000 V</t>
  </si>
  <si>
    <t>Scale factor 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</si>
</sst>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auto="1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65" fontId="0" fillId="0" borderId="0" xfId="0" applyNumberFormat="1"/>
    <xf numFmtId="165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top"/>
    </xf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6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73862642169728"/>
          <c:y val="5.1400554097404488E-2"/>
          <c:w val="0.81170581802274711"/>
          <c:h val="0.77611475648877226"/>
        </c:manualLayout>
      </c:layout>
      <c:lineChart>
        <c:grouping val="standard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'1000 V'!$N$32:$N$36</c:f>
                <c:numCache>
                  <c:formatCode>General</c:formatCode>
                  <c:ptCount val="5"/>
                  <c:pt idx="0">
                    <c:v>5.2243679447709655E-2</c:v>
                  </c:pt>
                  <c:pt idx="1">
                    <c:v>1.3587635254164478</c:v>
                  </c:pt>
                  <c:pt idx="2">
                    <c:v>1.3454792886399216</c:v>
                  </c:pt>
                  <c:pt idx="3">
                    <c:v>1.3470355315725218</c:v>
                  </c:pt>
                  <c:pt idx="4">
                    <c:v>1.3472816612006537</c:v>
                  </c:pt>
                </c:numCache>
              </c:numRef>
            </c:plus>
            <c:minus>
              <c:numRef>
                <c:f>'1000 V'!$N$32:$N$36</c:f>
                <c:numCache>
                  <c:formatCode>General</c:formatCode>
                  <c:ptCount val="5"/>
                  <c:pt idx="0">
                    <c:v>5.2243679447709655E-2</c:v>
                  </c:pt>
                  <c:pt idx="1">
                    <c:v>1.3587635254164478</c:v>
                  </c:pt>
                  <c:pt idx="2">
                    <c:v>1.3454792886399216</c:v>
                  </c:pt>
                  <c:pt idx="3">
                    <c:v>1.3470355315725218</c:v>
                  </c:pt>
                  <c:pt idx="4">
                    <c:v>1.3472816612006537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'1000 V'!$I$32:$I$36</c:f>
              <c:numCache>
                <c:formatCode>General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0.25</c:v>
                </c:pt>
                <c:pt idx="3">
                  <c:v>1</c:v>
                </c:pt>
                <c:pt idx="4">
                  <c:v>5</c:v>
                </c:pt>
              </c:numCache>
            </c:numRef>
          </c:cat>
          <c:val>
            <c:numRef>
              <c:f>'1000 V'!$J$32:$J$36</c:f>
              <c:numCache>
                <c:formatCode>0.0</c:formatCode>
                <c:ptCount val="5"/>
                <c:pt idx="0">
                  <c:v>186.58456945610592</c:v>
                </c:pt>
                <c:pt idx="1">
                  <c:v>188.71715630783999</c:v>
                </c:pt>
                <c:pt idx="2">
                  <c:v>186.87212342221133</c:v>
                </c:pt>
                <c:pt idx="3">
                  <c:v>187.08826827396138</c:v>
                </c:pt>
                <c:pt idx="4">
                  <c:v>187.12245294453524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8E-45AA-B3D7-7C99A3A3A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477296"/>
        <c:axId val="470477624"/>
      </c:lineChart>
      <c:catAx>
        <c:axId val="470477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1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Frequency (kHz)</a:t>
                </a:r>
              </a:p>
            </c:rich>
          </c:tx>
          <c:layout>
            <c:manualLayout>
              <c:xMode val="edge"/>
              <c:yMode val="edge"/>
              <c:x val="0.46880435907404244"/>
              <c:y val="0.92883967798311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1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0477624"/>
        <c:crosses val="autoZero"/>
        <c:auto val="1"/>
        <c:lblAlgn val="ctr"/>
        <c:lblOffset val="100"/>
        <c:noMultiLvlLbl val="0"/>
      </c:catAx>
      <c:valAx>
        <c:axId val="470477624"/>
        <c:scaling>
          <c:orientation val="minMax"/>
          <c:min val="1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1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Scale</a:t>
                </a:r>
                <a:r>
                  <a:rPr lang="it-IT" sz="11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factor</a:t>
                </a:r>
                <a:endParaRPr lang="it-IT" sz="11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9438493121344928E-2"/>
              <c:y val="0.251910817727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1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04772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431203</xdr:colOff>
      <xdr:row>8</xdr:row>
      <xdr:rowOff>3139</xdr:rowOff>
    </xdr:from>
    <xdr:to>
      <xdr:col>14</xdr:col>
      <xdr:colOff>30032</xdr:colOff>
      <xdr:row>21</xdr:row>
      <xdr:rowOff>124162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D375517-D54F-48EF-AFDB-B11A14CE2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49"/>
  <sheetViews>
    <sheetView tabSelected="1" zoomScaleNormal="100" workbookViewId="0">
      <selection activeCell="Q24" sqref="Q24"/>
    </sheetView>
  </sheetViews>
  <sheetFormatPr defaultRowHeight="14.4" x14ac:dyDescent="0.3"/>
  <cols>
    <col min="3" max="7" width="12.33203125" bestFit="1" customWidth="1"/>
    <col min="8" max="19" width="10.5546875" bestFit="1" customWidth="1"/>
    <col min="23" max="23" width="12.33203125" bestFit="1" customWidth="1"/>
  </cols>
  <sheetData>
    <row r="2" spans="1:7" ht="15" thickBot="1" x14ac:dyDescent="0.35"/>
    <row r="3" spans="1:7" x14ac:dyDescent="0.3">
      <c r="A3" s="11" t="s">
        <v>5</v>
      </c>
      <c r="B3" s="12"/>
      <c r="C3" s="12"/>
      <c r="D3" s="12"/>
      <c r="E3" s="12"/>
      <c r="F3" s="12"/>
      <c r="G3" s="13"/>
    </row>
    <row r="4" spans="1:7" ht="15" thickBot="1" x14ac:dyDescent="0.35">
      <c r="A4" s="14"/>
      <c r="B4" s="15"/>
      <c r="C4" s="15"/>
      <c r="D4" s="15"/>
      <c r="E4" s="15"/>
      <c r="F4" s="15"/>
      <c r="G4" s="16"/>
    </row>
    <row r="5" spans="1:7" ht="15.6" x14ac:dyDescent="0.3">
      <c r="A5" s="4"/>
      <c r="B5" s="6" t="s">
        <v>0</v>
      </c>
      <c r="C5" s="23" t="s">
        <v>4</v>
      </c>
      <c r="D5" s="23">
        <v>50</v>
      </c>
      <c r="E5" s="23">
        <v>250</v>
      </c>
      <c r="F5" s="23" t="s">
        <v>2</v>
      </c>
      <c r="G5" s="23" t="s">
        <v>1</v>
      </c>
    </row>
    <row r="6" spans="1:7" ht="15.6" x14ac:dyDescent="0.3">
      <c r="A6" s="3" t="s">
        <v>3</v>
      </c>
      <c r="B6" s="5"/>
      <c r="C6" s="10"/>
      <c r="D6" s="10"/>
      <c r="E6" s="10"/>
      <c r="F6" s="10"/>
      <c r="G6" s="10"/>
    </row>
    <row r="7" spans="1:7" ht="15.6" x14ac:dyDescent="0.3">
      <c r="A7" s="10">
        <v>10</v>
      </c>
      <c r="B7" s="10"/>
      <c r="C7" s="2">
        <v>5.3594999999999997</v>
      </c>
      <c r="D7" s="2">
        <v>5.2990000000000004</v>
      </c>
      <c r="E7" s="2">
        <v>5.3512000000000004</v>
      </c>
      <c r="F7" s="2">
        <v>5.3449999999999998</v>
      </c>
      <c r="G7" s="2">
        <v>5.3441000000000001</v>
      </c>
    </row>
    <row r="8" spans="1:7" ht="15.6" x14ac:dyDescent="0.3">
      <c r="A8" s="10">
        <v>20</v>
      </c>
      <c r="B8" s="10"/>
      <c r="C8" s="2">
        <v>5.3594999999999997</v>
      </c>
      <c r="D8" s="2">
        <v>5.2988999999999997</v>
      </c>
      <c r="E8" s="2">
        <v>5.3513000000000002</v>
      </c>
      <c r="F8" s="2">
        <v>5.3451000000000004</v>
      </c>
      <c r="G8" s="2">
        <v>5.3441000000000001</v>
      </c>
    </row>
    <row r="9" spans="1:7" ht="15.6" x14ac:dyDescent="0.3">
      <c r="A9" s="10">
        <v>30</v>
      </c>
      <c r="B9" s="10"/>
      <c r="C9" s="2">
        <v>5.3594999999999997</v>
      </c>
      <c r="D9" s="2">
        <v>5.2990000000000004</v>
      </c>
      <c r="E9" s="2">
        <v>5.3512000000000004</v>
      </c>
      <c r="F9" s="2">
        <v>5.3452000000000002</v>
      </c>
      <c r="G9" s="2">
        <v>5.3441999999999998</v>
      </c>
    </row>
    <row r="10" spans="1:7" ht="15.6" x14ac:dyDescent="0.3">
      <c r="A10" s="10">
        <v>40</v>
      </c>
      <c r="B10" s="10"/>
      <c r="C10" s="2">
        <v>5.3594999999999997</v>
      </c>
      <c r="D10" s="2">
        <v>5.2988999999999997</v>
      </c>
      <c r="E10" s="2">
        <v>5.3513000000000002</v>
      </c>
      <c r="F10" s="2">
        <v>5.3449999999999998</v>
      </c>
      <c r="G10" s="2">
        <v>5.3441000000000001</v>
      </c>
    </row>
    <row r="11" spans="1:7" ht="15.6" x14ac:dyDescent="0.3">
      <c r="A11" s="10">
        <v>50</v>
      </c>
      <c r="B11" s="10"/>
      <c r="C11" s="2">
        <v>5.3594999999999997</v>
      </c>
      <c r="D11" s="2">
        <v>5.2988</v>
      </c>
      <c r="E11" s="2">
        <v>5.3513000000000002</v>
      </c>
      <c r="F11" s="2">
        <v>5.3451000000000004</v>
      </c>
      <c r="G11" s="2">
        <v>5.3441000000000001</v>
      </c>
    </row>
    <row r="12" spans="1:7" ht="15.6" x14ac:dyDescent="0.3">
      <c r="A12" s="10">
        <v>60</v>
      </c>
      <c r="B12" s="10"/>
      <c r="C12" s="2">
        <v>5.3594999999999997</v>
      </c>
      <c r="D12" s="2">
        <v>5.2990000000000004</v>
      </c>
      <c r="E12" s="2">
        <v>5.3513000000000002</v>
      </c>
      <c r="F12" s="2">
        <v>5.3451000000000004</v>
      </c>
      <c r="G12" s="2">
        <v>5.3441000000000001</v>
      </c>
    </row>
    <row r="13" spans="1:7" ht="15.6" x14ac:dyDescent="0.3">
      <c r="A13" s="10">
        <v>70</v>
      </c>
      <c r="B13" s="10"/>
      <c r="C13" s="2">
        <v>5.3594999999999997</v>
      </c>
      <c r="D13" s="2">
        <v>5.2990000000000004</v>
      </c>
      <c r="E13" s="2">
        <v>5.3512000000000004</v>
      </c>
      <c r="F13" s="2">
        <v>5.3451000000000004</v>
      </c>
      <c r="G13" s="2">
        <v>5.3441000000000001</v>
      </c>
    </row>
    <row r="14" spans="1:7" ht="15.6" x14ac:dyDescent="0.3">
      <c r="A14" s="10">
        <v>80</v>
      </c>
      <c r="B14" s="10"/>
      <c r="C14" s="2">
        <v>5.3594999999999997</v>
      </c>
      <c r="D14" s="2">
        <v>5.2990000000000004</v>
      </c>
      <c r="E14" s="2">
        <v>5.3513000000000002</v>
      </c>
      <c r="F14" s="2">
        <v>5.3452000000000002</v>
      </c>
      <c r="G14" s="2">
        <v>5.3440000000000003</v>
      </c>
    </row>
    <row r="15" spans="1:7" ht="15.6" x14ac:dyDescent="0.3">
      <c r="A15" s="10">
        <v>90</v>
      </c>
      <c r="B15" s="10"/>
      <c r="C15" s="2">
        <v>5.3594999999999997</v>
      </c>
      <c r="D15" s="2">
        <v>5.2991000000000001</v>
      </c>
      <c r="E15" s="2">
        <v>5.3513000000000002</v>
      </c>
      <c r="F15" s="2">
        <v>5.3451000000000004</v>
      </c>
      <c r="G15" s="2">
        <v>5.3441000000000001</v>
      </c>
    </row>
    <row r="16" spans="1:7" ht="15.6" x14ac:dyDescent="0.3">
      <c r="A16" s="10">
        <v>100</v>
      </c>
      <c r="B16" s="10"/>
      <c r="C16" s="2">
        <v>5.3594999999999997</v>
      </c>
      <c r="D16" s="2">
        <v>5.2988999999999997</v>
      </c>
      <c r="E16" s="2">
        <v>5.3512000000000004</v>
      </c>
      <c r="F16" s="2">
        <v>5.3451000000000004</v>
      </c>
      <c r="G16" s="2">
        <v>5.3441000000000001</v>
      </c>
    </row>
    <row r="17" spans="1:14" ht="15.6" x14ac:dyDescent="0.3">
      <c r="A17" s="10">
        <v>110</v>
      </c>
      <c r="B17" s="10"/>
      <c r="C17" s="2">
        <v>5.3594999999999997</v>
      </c>
      <c r="D17" s="2">
        <v>5.2988999999999997</v>
      </c>
      <c r="E17" s="2">
        <v>5.3513000000000002</v>
      </c>
      <c r="F17" s="2">
        <v>5.3449999999999998</v>
      </c>
      <c r="G17" s="2">
        <v>5.3441000000000001</v>
      </c>
    </row>
    <row r="18" spans="1:14" ht="15.6" x14ac:dyDescent="0.3">
      <c r="A18" s="10">
        <v>120</v>
      </c>
      <c r="B18" s="10"/>
      <c r="C18" s="2">
        <v>5.3594999999999997</v>
      </c>
      <c r="D18" s="2">
        <v>5.2988999999999997</v>
      </c>
      <c r="E18" s="2">
        <v>5.3512000000000004</v>
      </c>
      <c r="F18" s="2">
        <v>5.3449999999999998</v>
      </c>
      <c r="G18" s="2">
        <v>5.3441000000000001</v>
      </c>
    </row>
    <row r="19" spans="1:14" ht="15.6" x14ac:dyDescent="0.3">
      <c r="A19" s="10">
        <v>130</v>
      </c>
      <c r="B19" s="10"/>
      <c r="C19" s="2">
        <v>5.3594999999999997</v>
      </c>
      <c r="D19" s="2">
        <v>5.2988999999999997</v>
      </c>
      <c r="E19" s="2">
        <v>5.3513000000000002</v>
      </c>
      <c r="F19" s="2">
        <v>5.3449999999999998</v>
      </c>
      <c r="G19" s="2">
        <v>5.3441000000000001</v>
      </c>
    </row>
    <row r="20" spans="1:14" ht="15.6" x14ac:dyDescent="0.3">
      <c r="A20" s="10">
        <v>140</v>
      </c>
      <c r="B20" s="10"/>
      <c r="C20" s="2">
        <v>5.3594999999999997</v>
      </c>
      <c r="D20" s="2">
        <v>5.2988999999999997</v>
      </c>
      <c r="E20" s="2">
        <v>5.3512000000000004</v>
      </c>
      <c r="F20" s="2">
        <v>5.3449999999999998</v>
      </c>
      <c r="G20" s="2">
        <v>5.3441000000000001</v>
      </c>
    </row>
    <row r="21" spans="1:14" ht="15.6" x14ac:dyDescent="0.3">
      <c r="A21" s="10">
        <v>150</v>
      </c>
      <c r="B21" s="10"/>
      <c r="C21" s="2">
        <v>5.3594999999999997</v>
      </c>
      <c r="D21" s="2">
        <v>5.2988999999999997</v>
      </c>
      <c r="E21" s="2">
        <v>5.3512000000000004</v>
      </c>
      <c r="F21" s="2">
        <v>5.3449999999999998</v>
      </c>
      <c r="G21" s="2">
        <v>5.3441000000000001</v>
      </c>
    </row>
    <row r="22" spans="1:14" ht="15.6" x14ac:dyDescent="0.3">
      <c r="A22" s="10">
        <v>180</v>
      </c>
      <c r="B22" s="10"/>
      <c r="C22" s="2">
        <v>5.3594999999999997</v>
      </c>
      <c r="D22" s="2">
        <v>5.2988999999999997</v>
      </c>
      <c r="E22" s="2">
        <v>5.3513000000000002</v>
      </c>
      <c r="F22" s="2">
        <v>5.3451000000000004</v>
      </c>
      <c r="G22" s="2">
        <v>5.3440000000000003</v>
      </c>
    </row>
    <row r="23" spans="1:14" ht="15.6" x14ac:dyDescent="0.3">
      <c r="A23" s="10">
        <v>210</v>
      </c>
      <c r="B23" s="10"/>
      <c r="C23" s="2">
        <v>5.3594999999999997</v>
      </c>
      <c r="D23" s="2">
        <v>5.2988999999999997</v>
      </c>
      <c r="E23" s="2">
        <v>5.3512000000000004</v>
      </c>
      <c r="F23" s="2">
        <v>5.3451000000000004</v>
      </c>
      <c r="G23" s="2">
        <v>5.3441000000000001</v>
      </c>
    </row>
    <row r="28" spans="1:14" ht="15" thickBot="1" x14ac:dyDescent="0.35"/>
    <row r="29" spans="1:14" x14ac:dyDescent="0.3">
      <c r="A29" s="17" t="s">
        <v>6</v>
      </c>
      <c r="B29" s="18"/>
      <c r="C29" s="18"/>
      <c r="D29" s="18"/>
      <c r="E29" s="18"/>
      <c r="F29" s="18"/>
      <c r="G29" s="19"/>
    </row>
    <row r="30" spans="1:14" ht="15" thickBot="1" x14ac:dyDescent="0.35">
      <c r="A30" s="20"/>
      <c r="B30" s="21"/>
      <c r="C30" s="21"/>
      <c r="D30" s="21"/>
      <c r="E30" s="21"/>
      <c r="F30" s="21"/>
      <c r="G30" s="22"/>
    </row>
    <row r="31" spans="1:14" ht="15.6" x14ac:dyDescent="0.3">
      <c r="A31" s="7"/>
      <c r="B31" s="6" t="s">
        <v>0</v>
      </c>
      <c r="C31" s="23" t="s">
        <v>4</v>
      </c>
      <c r="D31" s="23">
        <v>50</v>
      </c>
      <c r="E31" s="23">
        <v>250</v>
      </c>
      <c r="F31" s="23">
        <v>1000</v>
      </c>
      <c r="G31" s="23">
        <v>5000</v>
      </c>
    </row>
    <row r="32" spans="1:14" ht="15.6" x14ac:dyDescent="0.3">
      <c r="A32" s="3" t="s">
        <v>3</v>
      </c>
      <c r="B32" s="8"/>
      <c r="C32" s="10"/>
      <c r="D32" s="10"/>
      <c r="E32" s="10"/>
      <c r="F32" s="10"/>
      <c r="G32" s="10"/>
      <c r="I32">
        <v>0</v>
      </c>
      <c r="J32" s="9">
        <f>AVERAGE(C33:C49)</f>
        <v>186.58456945610592</v>
      </c>
      <c r="K32">
        <f>(J32-$J$39)*100/$J$39</f>
        <v>-0.46168619895237267</v>
      </c>
      <c r="L32" t="e">
        <f>SQRT(DEVSQ(#REF!)/16)/J32</f>
        <v>#REF!</v>
      </c>
      <c r="M32">
        <v>2.7999999999999998E-4</v>
      </c>
      <c r="N32" s="1">
        <f>(M32*J32)</f>
        <v>5.2243679447709655E-2</v>
      </c>
    </row>
    <row r="33" spans="1:14" ht="15.6" x14ac:dyDescent="0.3">
      <c r="A33" s="10">
        <v>10</v>
      </c>
      <c r="B33" s="10"/>
      <c r="C33" s="2">
        <f>1000/C7</f>
        <v>186.58456945610598</v>
      </c>
      <c r="D33" s="2">
        <f t="shared" ref="D33:G33" si="0">1000/D7</f>
        <v>188.71485185884129</v>
      </c>
      <c r="E33" s="2">
        <f t="shared" si="0"/>
        <v>186.87397219315292</v>
      </c>
      <c r="F33" s="2">
        <f t="shared" si="0"/>
        <v>187.09073900841909</v>
      </c>
      <c r="G33" s="2">
        <f t="shared" si="0"/>
        <v>187.12224696394154</v>
      </c>
      <c r="I33">
        <v>0.05</v>
      </c>
      <c r="J33" s="9">
        <f>AVERAGE(D33:D49)</f>
        <v>188.71715630783999</v>
      </c>
      <c r="K33">
        <f>(J33-$J$39)*100/$J$39</f>
        <v>0.67599683600958715</v>
      </c>
      <c r="L33" t="e">
        <f>SQRT(DEVSQ(#REF!)/16)/J33</f>
        <v>#REF!</v>
      </c>
      <c r="M33">
        <v>7.1999999999999998E-3</v>
      </c>
      <c r="N33" s="1">
        <f t="shared" ref="N33:N36" si="1">(M33*J33)</f>
        <v>1.3587635254164478</v>
      </c>
    </row>
    <row r="34" spans="1:14" ht="15.6" x14ac:dyDescent="0.3">
      <c r="A34" s="10">
        <v>20</v>
      </c>
      <c r="B34" s="10"/>
      <c r="C34" s="2">
        <f t="shared" ref="C34:G34" si="2">1000/C8</f>
        <v>186.58456945610598</v>
      </c>
      <c r="D34" s="2">
        <f t="shared" si="2"/>
        <v>188.71841325558137</v>
      </c>
      <c r="E34" s="2">
        <f t="shared" si="2"/>
        <v>186.87048007026328</v>
      </c>
      <c r="F34" s="2">
        <f t="shared" si="2"/>
        <v>187.08723877944283</v>
      </c>
      <c r="G34" s="2">
        <f t="shared" si="2"/>
        <v>187.12224696394154</v>
      </c>
      <c r="I34">
        <v>0.25</v>
      </c>
      <c r="J34" s="9">
        <f>AVERAGE(E33:E49)</f>
        <v>186.87212342221133</v>
      </c>
      <c r="K34">
        <f>(J34-$J$39)*100/$J$39</f>
        <v>-0.30828317641749353</v>
      </c>
      <c r="L34" t="e">
        <f>SQRT(DEVSQ(#REF!)/16)/J34</f>
        <v>#REF!</v>
      </c>
      <c r="M34">
        <v>7.1999999999999998E-3</v>
      </c>
      <c r="N34" s="1">
        <f t="shared" si="1"/>
        <v>1.3454792886399216</v>
      </c>
    </row>
    <row r="35" spans="1:14" ht="15.6" x14ac:dyDescent="0.3">
      <c r="A35" s="10">
        <v>30</v>
      </c>
      <c r="B35" s="10"/>
      <c r="C35" s="2">
        <f t="shared" ref="C35:G35" si="3">1000/C9</f>
        <v>186.58456945610598</v>
      </c>
      <c r="D35" s="2">
        <f t="shared" si="3"/>
        <v>188.71485185884129</v>
      </c>
      <c r="E35" s="2">
        <f t="shared" si="3"/>
        <v>186.87397219315292</v>
      </c>
      <c r="F35" s="2">
        <f t="shared" si="3"/>
        <v>187.0837386814338</v>
      </c>
      <c r="G35" s="2">
        <f t="shared" si="3"/>
        <v>187.11874555592979</v>
      </c>
      <c r="I35">
        <v>1</v>
      </c>
      <c r="J35" s="9">
        <f>AVERAGE(F33:F49)</f>
        <v>187.08826827396138</v>
      </c>
      <c r="K35">
        <f>(J35-$J$39)*100/$J$39</f>
        <v>-0.19297517349585752</v>
      </c>
      <c r="L35" t="e">
        <f>SQRT(DEVSQ(#REF!)/16)/J35</f>
        <v>#REF!</v>
      </c>
      <c r="M35">
        <v>7.1999999999999998E-3</v>
      </c>
      <c r="N35" s="1">
        <f t="shared" si="1"/>
        <v>1.3470355315725218</v>
      </c>
    </row>
    <row r="36" spans="1:14" ht="15.6" x14ac:dyDescent="0.3">
      <c r="A36" s="10">
        <v>40</v>
      </c>
      <c r="B36" s="10"/>
      <c r="C36" s="2">
        <f t="shared" ref="C36:G36" si="4">1000/C10</f>
        <v>186.58456945610598</v>
      </c>
      <c r="D36" s="2">
        <f t="shared" si="4"/>
        <v>188.71841325558137</v>
      </c>
      <c r="E36" s="2">
        <f t="shared" si="4"/>
        <v>186.87048007026328</v>
      </c>
      <c r="F36" s="2">
        <f t="shared" si="4"/>
        <v>187.09073900841909</v>
      </c>
      <c r="G36" s="2">
        <f t="shared" si="4"/>
        <v>187.12224696394154</v>
      </c>
      <c r="I36">
        <v>5</v>
      </c>
      <c r="J36" s="9">
        <f>AVERAGE(G33:G49)</f>
        <v>187.12245294453524</v>
      </c>
      <c r="K36">
        <f>(J36-$J$39)*100/$J$39</f>
        <v>-0.17473848609622097</v>
      </c>
      <c r="L36" t="e">
        <f>SQRT(DEVSQ(#REF!)/16)/J36</f>
        <v>#REF!</v>
      </c>
      <c r="M36">
        <v>7.1999999999999998E-3</v>
      </c>
      <c r="N36" s="1">
        <f t="shared" si="1"/>
        <v>1.3472816612006537</v>
      </c>
    </row>
    <row r="37" spans="1:14" ht="15.6" x14ac:dyDescent="0.3">
      <c r="A37" s="10">
        <v>50</v>
      </c>
      <c r="B37" s="10"/>
      <c r="C37" s="2">
        <f t="shared" ref="C37:G37" si="5">1000/C11</f>
        <v>186.58456945610598</v>
      </c>
      <c r="D37" s="2">
        <f t="shared" si="5"/>
        <v>188.72197478674417</v>
      </c>
      <c r="E37" s="2">
        <f t="shared" si="5"/>
        <v>186.87048007026328</v>
      </c>
      <c r="F37" s="2">
        <f t="shared" si="5"/>
        <v>187.08723877944283</v>
      </c>
      <c r="G37" s="2">
        <f t="shared" si="5"/>
        <v>187.12224696394154</v>
      </c>
    </row>
    <row r="38" spans="1:14" ht="15.6" x14ac:dyDescent="0.3">
      <c r="A38" s="10">
        <v>60</v>
      </c>
      <c r="B38" s="10"/>
      <c r="C38" s="2">
        <f t="shared" ref="C38:G38" si="6">1000/C12</f>
        <v>186.58456945610598</v>
      </c>
      <c r="D38" s="2">
        <f t="shared" si="6"/>
        <v>188.71485185884129</v>
      </c>
      <c r="E38" s="2">
        <f t="shared" si="6"/>
        <v>186.87048007026328</v>
      </c>
      <c r="F38" s="2">
        <f t="shared" si="6"/>
        <v>187.08723877944283</v>
      </c>
      <c r="G38" s="2">
        <f t="shared" si="6"/>
        <v>187.12224696394154</v>
      </c>
    </row>
    <row r="39" spans="1:14" ht="15.6" x14ac:dyDescent="0.3">
      <c r="A39" s="10">
        <v>70</v>
      </c>
      <c r="B39" s="10"/>
      <c r="C39" s="2">
        <f t="shared" ref="C39:G39" si="7">1000/C13</f>
        <v>186.58456945610598</v>
      </c>
      <c r="D39" s="2">
        <f t="shared" si="7"/>
        <v>188.71485185884129</v>
      </c>
      <c r="E39" s="2">
        <f t="shared" si="7"/>
        <v>186.87397219315292</v>
      </c>
      <c r="F39" s="2">
        <f t="shared" si="7"/>
        <v>187.08723877944283</v>
      </c>
      <c r="G39" s="2">
        <f t="shared" si="7"/>
        <v>187.12224696394154</v>
      </c>
      <c r="J39">
        <f>AVERAGE(J33:J36)</f>
        <v>187.45000023713698</v>
      </c>
    </row>
    <row r="40" spans="1:14" ht="15.6" x14ac:dyDescent="0.3">
      <c r="A40" s="10">
        <v>80</v>
      </c>
      <c r="B40" s="10"/>
      <c r="C40" s="2">
        <f t="shared" ref="C40:G40" si="8">1000/C14</f>
        <v>186.58456945610598</v>
      </c>
      <c r="D40" s="2">
        <f t="shared" si="8"/>
        <v>188.71485185884129</v>
      </c>
      <c r="E40" s="2">
        <f t="shared" si="8"/>
        <v>186.87048007026328</v>
      </c>
      <c r="F40" s="2">
        <f t="shared" si="8"/>
        <v>187.0837386814338</v>
      </c>
      <c r="G40" s="2">
        <f t="shared" si="8"/>
        <v>187.12574850299401</v>
      </c>
    </row>
    <row r="41" spans="1:14" ht="15.6" x14ac:dyDescent="0.3">
      <c r="A41" s="10">
        <v>90</v>
      </c>
      <c r="B41" s="10"/>
      <c r="C41" s="2">
        <f t="shared" ref="C41:G41" si="9">1000/C15</f>
        <v>186.58456945610598</v>
      </c>
      <c r="D41" s="2">
        <f t="shared" si="9"/>
        <v>188.71129059651639</v>
      </c>
      <c r="E41" s="2">
        <f t="shared" si="9"/>
        <v>186.87048007026328</v>
      </c>
      <c r="F41" s="2">
        <f t="shared" si="9"/>
        <v>187.08723877944283</v>
      </c>
      <c r="G41" s="2">
        <f t="shared" si="9"/>
        <v>187.12224696394154</v>
      </c>
    </row>
    <row r="42" spans="1:14" ht="15.6" x14ac:dyDescent="0.3">
      <c r="A42" s="10">
        <v>100</v>
      </c>
      <c r="B42" s="10"/>
      <c r="C42" s="2">
        <f t="shared" ref="C42:G42" si="10">1000/C16</f>
        <v>186.58456945610598</v>
      </c>
      <c r="D42" s="2">
        <f t="shared" si="10"/>
        <v>188.71841325558137</v>
      </c>
      <c r="E42" s="2">
        <f t="shared" si="10"/>
        <v>186.87397219315292</v>
      </c>
      <c r="F42" s="2">
        <f t="shared" si="10"/>
        <v>187.08723877944283</v>
      </c>
      <c r="G42" s="2">
        <f t="shared" si="10"/>
        <v>187.12224696394154</v>
      </c>
    </row>
    <row r="43" spans="1:14" ht="15.6" x14ac:dyDescent="0.3">
      <c r="A43" s="10">
        <v>110</v>
      </c>
      <c r="B43" s="10"/>
      <c r="C43" s="2">
        <f t="shared" ref="C43:G43" si="11">1000/C17</f>
        <v>186.58456945610598</v>
      </c>
      <c r="D43" s="2">
        <f t="shared" si="11"/>
        <v>188.71841325558137</v>
      </c>
      <c r="E43" s="2">
        <f t="shared" si="11"/>
        <v>186.87048007026328</v>
      </c>
      <c r="F43" s="2">
        <f t="shared" si="11"/>
        <v>187.09073900841909</v>
      </c>
      <c r="G43" s="2">
        <f t="shared" si="11"/>
        <v>187.12224696394154</v>
      </c>
    </row>
    <row r="44" spans="1:14" ht="15.6" x14ac:dyDescent="0.3">
      <c r="A44" s="10">
        <v>120</v>
      </c>
      <c r="B44" s="10"/>
      <c r="C44" s="2">
        <f t="shared" ref="C44:G44" si="12">1000/C18</f>
        <v>186.58456945610598</v>
      </c>
      <c r="D44" s="2">
        <f t="shared" si="12"/>
        <v>188.71841325558137</v>
      </c>
      <c r="E44" s="2">
        <f t="shared" si="12"/>
        <v>186.87397219315292</v>
      </c>
      <c r="F44" s="2">
        <f t="shared" si="12"/>
        <v>187.09073900841909</v>
      </c>
      <c r="G44" s="2">
        <f t="shared" si="12"/>
        <v>187.12224696394154</v>
      </c>
    </row>
    <row r="45" spans="1:14" ht="15.6" x14ac:dyDescent="0.3">
      <c r="A45" s="10">
        <v>130</v>
      </c>
      <c r="B45" s="10"/>
      <c r="C45" s="2">
        <f t="shared" ref="C45:G45" si="13">1000/C19</f>
        <v>186.58456945610598</v>
      </c>
      <c r="D45" s="2">
        <f t="shared" si="13"/>
        <v>188.71841325558137</v>
      </c>
      <c r="E45" s="2">
        <f t="shared" si="13"/>
        <v>186.87048007026328</v>
      </c>
      <c r="F45" s="2">
        <f t="shared" si="13"/>
        <v>187.09073900841909</v>
      </c>
      <c r="G45" s="2">
        <f t="shared" si="13"/>
        <v>187.12224696394154</v>
      </c>
    </row>
    <row r="46" spans="1:14" ht="15.6" x14ac:dyDescent="0.3">
      <c r="A46" s="10">
        <v>140</v>
      </c>
      <c r="B46" s="10"/>
      <c r="C46" s="2">
        <f t="shared" ref="C46:G46" si="14">1000/C20</f>
        <v>186.58456945610598</v>
      </c>
      <c r="D46" s="2">
        <f t="shared" si="14"/>
        <v>188.71841325558137</v>
      </c>
      <c r="E46" s="2">
        <f t="shared" si="14"/>
        <v>186.87397219315292</v>
      </c>
      <c r="F46" s="2">
        <f t="shared" si="14"/>
        <v>187.09073900841909</v>
      </c>
      <c r="G46" s="2">
        <f t="shared" si="14"/>
        <v>187.12224696394154</v>
      </c>
    </row>
    <row r="47" spans="1:14" ht="15.6" x14ac:dyDescent="0.3">
      <c r="A47" s="10">
        <v>150</v>
      </c>
      <c r="B47" s="10"/>
      <c r="C47" s="2">
        <f t="shared" ref="C47:G47" si="15">1000/C21</f>
        <v>186.58456945610598</v>
      </c>
      <c r="D47" s="2">
        <f t="shared" si="15"/>
        <v>188.71841325558137</v>
      </c>
      <c r="E47" s="2">
        <f t="shared" si="15"/>
        <v>186.87397219315292</v>
      </c>
      <c r="F47" s="2">
        <f t="shared" si="15"/>
        <v>187.09073900841909</v>
      </c>
      <c r="G47" s="2">
        <f t="shared" si="15"/>
        <v>187.12224696394154</v>
      </c>
    </row>
    <row r="48" spans="1:14" ht="15.6" x14ac:dyDescent="0.3">
      <c r="A48" s="10">
        <v>210</v>
      </c>
      <c r="B48" s="10"/>
      <c r="C48" s="2">
        <f t="shared" ref="C48:G48" si="16">1000/C22</f>
        <v>186.58456945610598</v>
      </c>
      <c r="D48" s="2">
        <f t="shared" si="16"/>
        <v>188.71841325558137</v>
      </c>
      <c r="E48" s="2">
        <f t="shared" si="16"/>
        <v>186.87048007026328</v>
      </c>
      <c r="F48" s="2">
        <f t="shared" si="16"/>
        <v>187.08723877944283</v>
      </c>
      <c r="G48" s="2">
        <f t="shared" si="16"/>
        <v>187.12574850299401</v>
      </c>
    </row>
    <row r="49" spans="1:7" ht="15.6" x14ac:dyDescent="0.3">
      <c r="A49" s="10">
        <v>300</v>
      </c>
      <c r="B49" s="10"/>
      <c r="C49" s="2">
        <f t="shared" ref="C49:G49" si="17">1000/C23</f>
        <v>186.58456945610598</v>
      </c>
      <c r="D49" s="2">
        <f t="shared" si="17"/>
        <v>188.71841325558137</v>
      </c>
      <c r="E49" s="2">
        <f t="shared" si="17"/>
        <v>186.87397219315292</v>
      </c>
      <c r="F49" s="2">
        <f t="shared" si="17"/>
        <v>187.08723877944283</v>
      </c>
      <c r="G49" s="2">
        <f t="shared" si="17"/>
        <v>187.12224696394154</v>
      </c>
    </row>
  </sheetData>
  <mergeCells count="46">
    <mergeCell ref="C5:C6"/>
    <mergeCell ref="D5:D6"/>
    <mergeCell ref="E5:E6"/>
    <mergeCell ref="F5:F6"/>
    <mergeCell ref="G5:G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C31:C32"/>
    <mergeCell ref="D31:D32"/>
    <mergeCell ref="E31:E32"/>
    <mergeCell ref="F31:F32"/>
    <mergeCell ref="G31:G32"/>
    <mergeCell ref="A33:B33"/>
    <mergeCell ref="A34:B34"/>
    <mergeCell ref="A35:B35"/>
    <mergeCell ref="A46:B46"/>
    <mergeCell ref="A47:B47"/>
    <mergeCell ref="A48:B48"/>
    <mergeCell ref="A49:B49"/>
    <mergeCell ref="A3:G4"/>
    <mergeCell ref="A29:G3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1000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Emilio Caria</dc:creator>
  <cp:lastModifiedBy>CARIA</cp:lastModifiedBy>
  <dcterms:created xsi:type="dcterms:W3CDTF">2015-06-05T18:19:34Z</dcterms:created>
  <dcterms:modified xsi:type="dcterms:W3CDTF">2022-01-11T11:50:45Z</dcterms:modified>
</cp:coreProperties>
</file>