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autoCompressPictures="0"/>
  <bookViews>
    <workbookView xWindow="0" yWindow="0" windowWidth="25600" windowHeight="15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Sheet1!$A$1:$W$42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4" i="1" l="1"/>
  <c r="N44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2" i="1"/>
  <c r="W4" i="1"/>
  <c r="W33" i="1"/>
  <c r="W41" i="1"/>
  <c r="W39" i="1"/>
  <c r="W42" i="1"/>
  <c r="W40" i="1"/>
  <c r="W28" i="1"/>
  <c r="W37" i="1"/>
  <c r="W32" i="1"/>
  <c r="W35" i="1"/>
  <c r="W36" i="1"/>
  <c r="W23" i="1"/>
  <c r="W38" i="1"/>
  <c r="W20" i="1"/>
  <c r="W27" i="1"/>
  <c r="W24" i="1"/>
  <c r="W31" i="1"/>
  <c r="W18" i="1"/>
  <c r="W29" i="1"/>
  <c r="W21" i="1"/>
  <c r="W30" i="1"/>
  <c r="W34" i="1"/>
  <c r="W15" i="1"/>
  <c r="W13" i="1"/>
  <c r="W26" i="1"/>
  <c r="W22" i="1"/>
  <c r="W17" i="1"/>
  <c r="W9" i="1"/>
  <c r="W25" i="1"/>
  <c r="W19" i="1"/>
  <c r="W11" i="1"/>
  <c r="W10" i="1"/>
  <c r="W7" i="1"/>
  <c r="W14" i="1"/>
  <c r="W16" i="1"/>
  <c r="W8" i="1"/>
  <c r="W6" i="1"/>
  <c r="W12" i="1"/>
  <c r="W5" i="1"/>
  <c r="W3" i="1"/>
  <c r="W2" i="1"/>
</calcChain>
</file>

<file path=xl/sharedStrings.xml><?xml version="1.0" encoding="utf-8"?>
<sst xmlns="http://schemas.openxmlformats.org/spreadsheetml/2006/main" count="268" uniqueCount="100">
  <si>
    <t>DIAGNOSIS</t>
  </si>
  <si>
    <t>DATE OF BIRTH</t>
  </si>
  <si>
    <t>GENDER</t>
  </si>
  <si>
    <t>tp_date</t>
  </si>
  <si>
    <t>205.00  AML w/o mention of remission</t>
  </si>
  <si>
    <t>Male</t>
  </si>
  <si>
    <t>204.00  Acute lymphocytic or lymphoblastic leukemia</t>
  </si>
  <si>
    <t>202.10 Mycosis fungoides, unspecified site (T-cell)</t>
  </si>
  <si>
    <t>Female</t>
  </si>
  <si>
    <t>201.90  Hodgkin's disease, unspecified, unspecified site</t>
  </si>
  <si>
    <t>205.00 AML w/o mention of remission</t>
  </si>
  <si>
    <t>200.40  MANTLE CELL LYM XTRRNDL</t>
  </si>
  <si>
    <t>204.01 Acute lymphoid leukemia with remisision</t>
  </si>
  <si>
    <t>201.52  Nodular sclerosis, intrathoracic lymph nodes</t>
  </si>
  <si>
    <t>174.2 Upper-inner quadrant of breast</t>
  </si>
  <si>
    <t>202.10  Mycosis fungoides, unspecified site (T-cell)</t>
  </si>
  <si>
    <t>201.51  Nodular sclerosis, lymph nodes of head, face, neck</t>
  </si>
  <si>
    <t>205.31  Myeloid granulocytic sarcoma in remission</t>
  </si>
  <si>
    <t>164.9   Mediastinum, NOS</t>
  </si>
  <si>
    <t>205.10  Chronic myeloid leukemia w/o mention of remission</t>
  </si>
  <si>
    <t>196.9   Lymph node, NOS</t>
  </si>
  <si>
    <t>204.02 Act Lym Leuk in Relapse</t>
  </si>
  <si>
    <t>205.02 Act myel leuk in relapse</t>
  </si>
  <si>
    <t>208.00  Acute leukemia of unspecified cell type w/o mention of remis</t>
  </si>
  <si>
    <t>202.70 Periph T Cell Lymp - extranodal, solid organ sites</t>
  </si>
  <si>
    <t>205.12 Chr myel leuk in relapse</t>
  </si>
  <si>
    <t>201.93  Hodgkin's disease, unspecified, intra-abdominal lymph nodes</t>
  </si>
  <si>
    <t>202.80  Other lymphomas, unspecified site</t>
  </si>
  <si>
    <t>200.48 Mantle cell lymph multip</t>
  </si>
  <si>
    <t>204.11 Chronic lymphoid leukemia, in remission</t>
  </si>
  <si>
    <t>202.84  Other lymphomas, lymph nodes of axilla/upper limb</t>
  </si>
  <si>
    <t>172.3 Other and unspecified parts of face</t>
  </si>
  <si>
    <t>191.9   Brain, NOS</t>
  </si>
  <si>
    <t>RT #2 START</t>
  </si>
  <si>
    <t>RT #1: # of days after transplant</t>
  </si>
  <si>
    <t>RT #2: # of days after trasplant</t>
  </si>
  <si>
    <t>FX RT #1</t>
  </si>
  <si>
    <t>RT #1 START</t>
  </si>
  <si>
    <t>FX RT #2</t>
  </si>
  <si>
    <t>FX RT #3</t>
  </si>
  <si>
    <t>RT #3 START</t>
  </si>
  <si>
    <t>RT #3: # of days after SCT</t>
  </si>
  <si>
    <t>tp #2 date</t>
  </si>
  <si>
    <t>age at tp</t>
  </si>
  <si>
    <t>dose RT</t>
  </si>
  <si>
    <t>dose RT #2</t>
  </si>
  <si>
    <t>dose RT #3</t>
  </si>
  <si>
    <t>tp type</t>
  </si>
  <si>
    <t>MUD</t>
  </si>
  <si>
    <t>cord blood</t>
  </si>
  <si>
    <t>flu, cytoxan, 2 Gy TBI</t>
  </si>
  <si>
    <t>flu, busulfan, ATG</t>
  </si>
  <si>
    <t>flu, melphalan, thymoglobulin</t>
  </si>
  <si>
    <t>flu, melphalan</t>
  </si>
  <si>
    <t>busulfan, clofarabine, fludarabine</t>
  </si>
  <si>
    <t>matched related</t>
  </si>
  <si>
    <t>matched related (haploidentical)</t>
  </si>
  <si>
    <t>gem, clofarabine, busulfan</t>
  </si>
  <si>
    <t>flu, mel</t>
  </si>
  <si>
    <t>bu, clo</t>
  </si>
  <si>
    <t>flu, mel, ATG</t>
  </si>
  <si>
    <t>flu, benda, zevalin</t>
  </si>
  <si>
    <t>bu, clo, gem, ATG</t>
  </si>
  <si>
    <t>flu, mel, ritux, ATG</t>
  </si>
  <si>
    <t>flu, mel, post txt cyt</t>
  </si>
  <si>
    <t>bu, flu</t>
  </si>
  <si>
    <t>bu, flu, clofarabine</t>
  </si>
  <si>
    <t>bu, flu, plerixafor</t>
  </si>
  <si>
    <t>flu, benda, ritux</t>
  </si>
  <si>
    <t>flu, mel, campath</t>
  </si>
  <si>
    <t>mel, thiotepa, flu, post-txt cyclophos</t>
  </si>
  <si>
    <t>bu, clo, gem</t>
  </si>
  <si>
    <t>bu, clo, ATG</t>
  </si>
  <si>
    <t>bu, flu, ATG</t>
  </si>
  <si>
    <t>AML</t>
  </si>
  <si>
    <t>ALL</t>
  </si>
  <si>
    <t>MF</t>
  </si>
  <si>
    <t>mantle</t>
  </si>
  <si>
    <t>HL</t>
  </si>
  <si>
    <t>CML</t>
  </si>
  <si>
    <t>acute biphenotypic leukemia</t>
  </si>
  <si>
    <t>DLBCL</t>
  </si>
  <si>
    <t>PTCL</t>
  </si>
  <si>
    <t>CLL</t>
  </si>
  <si>
    <t>Mantle</t>
  </si>
  <si>
    <t>bf</t>
  </si>
  <si>
    <t>bc</t>
  </si>
  <si>
    <t>mf</t>
  </si>
  <si>
    <t>fbr</t>
  </si>
  <si>
    <t>fma</t>
  </si>
  <si>
    <t>mtfc</t>
  </si>
  <si>
    <t>bcg</t>
  </si>
  <si>
    <t>fct</t>
  </si>
  <si>
    <t>fbi</t>
  </si>
  <si>
    <t>mfr</t>
  </si>
  <si>
    <t>mfc</t>
  </si>
  <si>
    <t>bfc</t>
  </si>
  <si>
    <t>conditioning</t>
  </si>
  <si>
    <t>conditioning code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</si>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</sst>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5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64" fontId="1" fillId="0" borderId="0" xfId="0" applyNumberFormat="1" applyFont="1"/>
    <xf numFmtId="164" fontId="0" fillId="0" borderId="0" xfId="0" applyNumberFormat="1"/>
    <xf numFmtId="164" fontId="2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workbookViewId="0">
      <selection sqref="A1:D1048576"/>
    </sheetView>
  </sheetViews>
  <sheetFormatPr baseColWidth="10" defaultColWidth="8.83203125" defaultRowHeight="14" x14ac:dyDescent="0"/>
  <cols>
    <col min="3" max="3" width="13.6640625" customWidth="1"/>
    <col min="4" max="4" width="13.6640625" style="15" customWidth="1"/>
    <col min="5" max="6" width="13.6640625" customWidth="1"/>
    <col min="7" max="7" width="13.6640625" style="15" customWidth="1"/>
    <col min="8" max="10" width="13.6640625" customWidth="1"/>
    <col min="11" max="12" width="35.5" customWidth="1"/>
    <col min="13" max="14" width="41.5" customWidth="1"/>
    <col min="15" max="15" width="13.5" customWidth="1"/>
    <col min="19" max="19" width="13.5" style="12" customWidth="1"/>
    <col min="20" max="20" width="13.5" style="15" customWidth="1"/>
    <col min="21" max="21" width="13.5" customWidth="1"/>
    <col min="23" max="23" width="22.5" customWidth="1"/>
    <col min="24" max="24" width="18.1640625" customWidth="1"/>
    <col min="25" max="25" width="14.83203125" customWidth="1"/>
  </cols>
  <sheetData>
    <row r="1" spans="1:25" s="3" customFormat="1">
      <c r="A1" s="1" t="s">
        <v>44</v>
      </c>
      <c r="B1" s="2" t="s">
        <v>36</v>
      </c>
      <c r="C1" s="2" t="s">
        <v>37</v>
      </c>
      <c r="D1" s="16" t="s">
        <v>45</v>
      </c>
      <c r="E1" s="2" t="s">
        <v>38</v>
      </c>
      <c r="F1" s="2" t="s">
        <v>33</v>
      </c>
      <c r="G1" s="16" t="s">
        <v>46</v>
      </c>
      <c r="H1" s="2" t="s">
        <v>39</v>
      </c>
      <c r="I1" s="2" t="s">
        <v>40</v>
      </c>
      <c r="J1" s="2" t="s">
        <v>47</v>
      </c>
      <c r="K1" s="2" t="s">
        <v>97</v>
      </c>
      <c r="L1" s="2" t="s">
        <v>98</v>
      </c>
      <c r="M1" s="3" t="s">
        <v>0</v>
      </c>
      <c r="N1" s="3" t="s">
        <v>99</v>
      </c>
      <c r="O1" s="2" t="s">
        <v>1</v>
      </c>
      <c r="P1" s="2" t="s">
        <v>2</v>
      </c>
      <c r="S1" s="11" t="s">
        <v>3</v>
      </c>
      <c r="T1" s="14" t="s">
        <v>43</v>
      </c>
      <c r="U1" s="3" t="s">
        <v>42</v>
      </c>
      <c r="W1" s="3" t="s">
        <v>34</v>
      </c>
      <c r="X1" s="3" t="s">
        <v>35</v>
      </c>
      <c r="Y1" s="3" t="s">
        <v>41</v>
      </c>
    </row>
    <row r="2" spans="1:25" s="9" customFormat="1">
      <c r="A2" s="4">
        <v>20</v>
      </c>
      <c r="B2" s="4">
        <v>10</v>
      </c>
      <c r="C2" s="5">
        <v>41905</v>
      </c>
      <c r="D2" s="17"/>
      <c r="E2" s="4"/>
      <c r="F2" s="5"/>
      <c r="G2" s="17"/>
      <c r="H2" s="5"/>
      <c r="I2" s="5"/>
      <c r="J2" s="5" t="s">
        <v>48</v>
      </c>
      <c r="K2" s="5" t="s">
        <v>67</v>
      </c>
      <c r="L2" s="5" t="s">
        <v>85</v>
      </c>
      <c r="M2" t="s">
        <v>4</v>
      </c>
      <c r="N2" s="5" t="s">
        <v>74</v>
      </c>
      <c r="O2" s="5">
        <v>19603</v>
      </c>
      <c r="P2" s="4" t="s">
        <v>5</v>
      </c>
      <c r="R2"/>
      <c r="S2" s="12">
        <v>40190</v>
      </c>
      <c r="T2" s="15">
        <f t="shared" ref="T2:T42" si="0">(S2-O2)/365</f>
        <v>56.402739726027399</v>
      </c>
      <c r="U2" s="6">
        <v>40681</v>
      </c>
      <c r="V2"/>
      <c r="W2">
        <f t="shared" ref="W2:W42" si="1">C2-S2</f>
        <v>1715</v>
      </c>
    </row>
    <row r="3" spans="1:25">
      <c r="A3" s="4">
        <v>2</v>
      </c>
      <c r="B3" s="4">
        <v>1</v>
      </c>
      <c r="C3" s="5">
        <v>41716</v>
      </c>
      <c r="D3" s="17"/>
      <c r="E3" s="5"/>
      <c r="F3" s="5"/>
      <c r="G3" s="17"/>
      <c r="H3" s="5"/>
      <c r="I3" s="5"/>
      <c r="J3" s="5" t="s">
        <v>55</v>
      </c>
      <c r="K3" s="5" t="s">
        <v>59</v>
      </c>
      <c r="L3" s="5" t="s">
        <v>86</v>
      </c>
      <c r="M3" t="s">
        <v>6</v>
      </c>
      <c r="N3" s="5" t="s">
        <v>75</v>
      </c>
      <c r="O3" s="5">
        <v>30971</v>
      </c>
      <c r="P3" s="4" t="s">
        <v>5</v>
      </c>
      <c r="S3" s="12">
        <v>40267</v>
      </c>
      <c r="T3" s="15">
        <f t="shared" si="0"/>
        <v>25.468493150684932</v>
      </c>
      <c r="U3" s="6"/>
      <c r="W3">
        <f t="shared" si="1"/>
        <v>1449</v>
      </c>
    </row>
    <row r="4" spans="1:25">
      <c r="A4" s="7">
        <v>24</v>
      </c>
      <c r="B4" s="8">
        <v>12</v>
      </c>
      <c r="C4" s="10">
        <v>40696</v>
      </c>
      <c r="D4" s="18"/>
      <c r="E4" s="8"/>
      <c r="F4" s="8"/>
      <c r="G4" s="18"/>
      <c r="H4" s="8"/>
      <c r="I4" s="8"/>
      <c r="J4" s="8" t="s">
        <v>55</v>
      </c>
      <c r="K4" s="8" t="s">
        <v>59</v>
      </c>
      <c r="L4" s="8" t="s">
        <v>86</v>
      </c>
      <c r="M4" t="s">
        <v>6</v>
      </c>
      <c r="N4" s="8" t="s">
        <v>75</v>
      </c>
      <c r="O4" s="10">
        <v>31642</v>
      </c>
      <c r="P4" s="8" t="s">
        <v>5</v>
      </c>
      <c r="R4" s="9"/>
      <c r="S4" s="13">
        <v>40499</v>
      </c>
      <c r="T4" s="15">
        <f t="shared" si="0"/>
        <v>24.265753424657536</v>
      </c>
      <c r="U4" s="9"/>
      <c r="V4" s="9"/>
      <c r="W4">
        <f t="shared" si="1"/>
        <v>197</v>
      </c>
      <c r="X4">
        <v>349</v>
      </c>
      <c r="Y4">
        <v>272</v>
      </c>
    </row>
    <row r="5" spans="1:25">
      <c r="A5" s="4">
        <v>20</v>
      </c>
      <c r="B5" s="4">
        <v>10</v>
      </c>
      <c r="C5" s="5">
        <v>41596</v>
      </c>
      <c r="D5" s="17"/>
      <c r="E5" s="5"/>
      <c r="F5" s="5"/>
      <c r="G5" s="17"/>
      <c r="H5" s="5"/>
      <c r="I5" s="5"/>
      <c r="J5" s="5" t="s">
        <v>48</v>
      </c>
      <c r="K5" s="5" t="s">
        <v>60</v>
      </c>
      <c r="L5" s="5" t="s">
        <v>87</v>
      </c>
      <c r="M5" t="s">
        <v>7</v>
      </c>
      <c r="N5" s="5" t="s">
        <v>76</v>
      </c>
      <c r="O5" s="5">
        <v>27583</v>
      </c>
      <c r="P5" s="4" t="s">
        <v>8</v>
      </c>
      <c r="S5" s="12">
        <v>40675</v>
      </c>
      <c r="T5" s="15">
        <f t="shared" si="0"/>
        <v>35.868493150684934</v>
      </c>
      <c r="U5" s="6"/>
      <c r="W5">
        <f t="shared" si="1"/>
        <v>921</v>
      </c>
    </row>
    <row r="6" spans="1:25">
      <c r="A6" s="4">
        <v>24</v>
      </c>
      <c r="B6" s="4">
        <v>12</v>
      </c>
      <c r="C6" s="5">
        <v>41548</v>
      </c>
      <c r="D6" s="17"/>
      <c r="E6" s="5"/>
      <c r="F6" s="5"/>
      <c r="G6" s="17"/>
      <c r="H6" s="5"/>
      <c r="I6" s="5"/>
      <c r="J6" s="5" t="s">
        <v>48</v>
      </c>
      <c r="K6" s="5" t="s">
        <v>51</v>
      </c>
      <c r="L6" s="5" t="s">
        <v>85</v>
      </c>
      <c r="M6" t="s">
        <v>10</v>
      </c>
      <c r="N6" s="5" t="s">
        <v>74</v>
      </c>
      <c r="O6" s="5">
        <v>23547</v>
      </c>
      <c r="P6" s="4" t="s">
        <v>5</v>
      </c>
      <c r="S6" s="12">
        <v>40847</v>
      </c>
      <c r="T6" s="15">
        <f t="shared" si="0"/>
        <v>47.397260273972606</v>
      </c>
      <c r="U6" s="6">
        <v>41060</v>
      </c>
      <c r="W6">
        <f t="shared" si="1"/>
        <v>701</v>
      </c>
    </row>
    <row r="7" spans="1:25">
      <c r="A7" s="4">
        <v>14</v>
      </c>
      <c r="B7" s="4">
        <v>7</v>
      </c>
      <c r="C7" s="5">
        <v>41576</v>
      </c>
      <c r="D7" s="17"/>
      <c r="E7" s="5"/>
      <c r="F7" s="5"/>
      <c r="G7" s="17"/>
      <c r="H7" s="5"/>
      <c r="I7" s="5"/>
      <c r="J7" s="5" t="s">
        <v>48</v>
      </c>
      <c r="K7" s="5" t="s">
        <v>58</v>
      </c>
      <c r="L7" s="5" t="s">
        <v>87</v>
      </c>
      <c r="M7" t="s">
        <v>12</v>
      </c>
      <c r="N7" s="5" t="s">
        <v>75</v>
      </c>
      <c r="O7" s="5">
        <v>33042</v>
      </c>
      <c r="P7" s="4" t="s">
        <v>5</v>
      </c>
      <c r="S7" s="12">
        <v>41010</v>
      </c>
      <c r="T7" s="15">
        <f t="shared" si="0"/>
        <v>21.830136986301369</v>
      </c>
      <c r="U7" s="6"/>
      <c r="W7">
        <f t="shared" si="1"/>
        <v>566</v>
      </c>
    </row>
    <row r="8" spans="1:25">
      <c r="A8" s="4">
        <v>22</v>
      </c>
      <c r="B8" s="4">
        <v>11</v>
      </c>
      <c r="C8" s="5">
        <v>41737</v>
      </c>
      <c r="D8" s="17">
        <v>19.8</v>
      </c>
      <c r="E8" s="5">
        <v>11</v>
      </c>
      <c r="F8" s="5">
        <v>41575</v>
      </c>
      <c r="G8" s="17"/>
      <c r="H8" s="5"/>
      <c r="I8" s="5"/>
      <c r="J8" s="5" t="s">
        <v>48</v>
      </c>
      <c r="K8" s="5" t="s">
        <v>68</v>
      </c>
      <c r="L8" s="5" t="s">
        <v>88</v>
      </c>
      <c r="M8" t="s">
        <v>11</v>
      </c>
      <c r="N8" s="5" t="s">
        <v>77</v>
      </c>
      <c r="O8" s="5">
        <v>20575</v>
      </c>
      <c r="P8" s="4" t="s">
        <v>8</v>
      </c>
      <c r="S8" s="12">
        <v>41045</v>
      </c>
      <c r="T8" s="15">
        <f t="shared" si="0"/>
        <v>56.082191780821915</v>
      </c>
      <c r="U8" s="6"/>
      <c r="W8">
        <f t="shared" si="1"/>
        <v>692</v>
      </c>
    </row>
    <row r="9" spans="1:25">
      <c r="A9" s="4">
        <v>26</v>
      </c>
      <c r="B9" s="4">
        <v>13</v>
      </c>
      <c r="C9" s="5">
        <v>41626</v>
      </c>
      <c r="D9" s="17"/>
      <c r="E9" s="5"/>
      <c r="F9" s="5"/>
      <c r="G9" s="17"/>
      <c r="H9" s="5"/>
      <c r="I9" s="5"/>
      <c r="J9" s="5" t="s">
        <v>55</v>
      </c>
      <c r="K9" s="5" t="s">
        <v>69</v>
      </c>
      <c r="L9" s="5" t="s">
        <v>89</v>
      </c>
      <c r="M9" t="s">
        <v>10</v>
      </c>
      <c r="N9" s="5" t="s">
        <v>74</v>
      </c>
      <c r="O9" s="5">
        <v>28752</v>
      </c>
      <c r="P9" s="4" t="s">
        <v>5</v>
      </c>
      <c r="S9" s="12">
        <v>41184</v>
      </c>
      <c r="T9" s="15">
        <f t="shared" si="0"/>
        <v>34.060273972602737</v>
      </c>
      <c r="U9" s="6"/>
      <c r="W9">
        <f t="shared" si="1"/>
        <v>442</v>
      </c>
    </row>
    <row r="10" spans="1:25">
      <c r="A10" s="4">
        <v>45</v>
      </c>
      <c r="B10" s="4">
        <v>25</v>
      </c>
      <c r="C10" s="5">
        <v>41718</v>
      </c>
      <c r="D10" s="17"/>
      <c r="E10" s="5"/>
      <c r="F10" s="5"/>
      <c r="G10" s="17"/>
      <c r="H10" s="5"/>
      <c r="I10" s="5"/>
      <c r="J10" s="5" t="s">
        <v>48</v>
      </c>
      <c r="K10" s="5" t="s">
        <v>70</v>
      </c>
      <c r="L10" s="5" t="s">
        <v>90</v>
      </c>
      <c r="M10" t="s">
        <v>13</v>
      </c>
      <c r="N10" s="5" t="s">
        <v>78</v>
      </c>
      <c r="O10" s="5">
        <v>27013</v>
      </c>
      <c r="P10" s="4" t="s">
        <v>8</v>
      </c>
      <c r="S10" s="12">
        <v>41201</v>
      </c>
      <c r="T10" s="15">
        <f t="shared" si="0"/>
        <v>38.871232876712327</v>
      </c>
      <c r="U10" s="6"/>
      <c r="W10">
        <f t="shared" si="1"/>
        <v>517</v>
      </c>
    </row>
    <row r="11" spans="1:25">
      <c r="A11" s="4">
        <v>20</v>
      </c>
      <c r="B11" s="4">
        <v>8</v>
      </c>
      <c r="C11" s="5">
        <v>41730</v>
      </c>
      <c r="D11" s="17"/>
      <c r="E11" s="5"/>
      <c r="F11" s="5"/>
      <c r="G11" s="17"/>
      <c r="H11" s="5"/>
      <c r="I11" s="5"/>
      <c r="J11" s="5" t="s">
        <v>55</v>
      </c>
      <c r="K11" s="5" t="s">
        <v>65</v>
      </c>
      <c r="L11" s="5" t="s">
        <v>85</v>
      </c>
      <c r="M11" t="s">
        <v>14</v>
      </c>
      <c r="N11" s="5" t="s">
        <v>74</v>
      </c>
      <c r="O11" s="5">
        <v>21779</v>
      </c>
      <c r="P11" s="4" t="s">
        <v>8</v>
      </c>
      <c r="S11" s="12">
        <v>41254</v>
      </c>
      <c r="T11" s="15">
        <f t="shared" si="0"/>
        <v>53.356164383561641</v>
      </c>
      <c r="U11" s="6"/>
      <c r="W11">
        <f t="shared" si="1"/>
        <v>476</v>
      </c>
    </row>
    <row r="12" spans="1:25">
      <c r="A12" s="4">
        <v>24.5</v>
      </c>
      <c r="B12" s="4">
        <v>7</v>
      </c>
      <c r="C12" s="5">
        <v>42030</v>
      </c>
      <c r="D12" s="17"/>
      <c r="E12" s="5"/>
      <c r="F12" s="5"/>
      <c r="G12" s="17"/>
      <c r="H12" s="5"/>
      <c r="I12" s="5"/>
      <c r="J12" s="5" t="s">
        <v>55</v>
      </c>
      <c r="K12" s="5" t="s">
        <v>71</v>
      </c>
      <c r="L12" s="5" t="s">
        <v>91</v>
      </c>
      <c r="M12" t="s">
        <v>9</v>
      </c>
      <c r="N12" s="5" t="s">
        <v>78</v>
      </c>
      <c r="O12" s="5">
        <v>27756</v>
      </c>
      <c r="P12" s="4" t="s">
        <v>8</v>
      </c>
      <c r="S12" s="12">
        <v>41296</v>
      </c>
      <c r="T12" s="15">
        <f t="shared" si="0"/>
        <v>37.095890410958901</v>
      </c>
      <c r="U12" s="6"/>
      <c r="W12">
        <f t="shared" si="1"/>
        <v>734</v>
      </c>
      <c r="X12">
        <v>530</v>
      </c>
      <c r="Y12">
        <v>451</v>
      </c>
    </row>
    <row r="13" spans="1:25">
      <c r="A13" s="4">
        <v>12</v>
      </c>
      <c r="B13" s="4">
        <v>8</v>
      </c>
      <c r="C13" s="5">
        <v>41610</v>
      </c>
      <c r="D13" s="17"/>
      <c r="E13" s="5"/>
      <c r="F13" s="5"/>
      <c r="G13" s="17"/>
      <c r="H13" s="5"/>
      <c r="I13" s="5"/>
      <c r="J13" s="5" t="s">
        <v>55</v>
      </c>
      <c r="K13" s="5" t="s">
        <v>65</v>
      </c>
      <c r="L13" s="5" t="s">
        <v>85</v>
      </c>
      <c r="M13" t="s">
        <v>19</v>
      </c>
      <c r="N13" s="5" t="s">
        <v>79</v>
      </c>
      <c r="O13" s="5">
        <v>30543</v>
      </c>
      <c r="P13" s="4" t="s">
        <v>5</v>
      </c>
      <c r="S13" s="12">
        <v>41296</v>
      </c>
      <c r="T13" s="15">
        <f t="shared" si="0"/>
        <v>29.460273972602739</v>
      </c>
      <c r="U13" s="6"/>
      <c r="W13">
        <f t="shared" si="1"/>
        <v>314</v>
      </c>
    </row>
    <row r="14" spans="1:25">
      <c r="A14" s="4">
        <v>24</v>
      </c>
      <c r="B14" s="4">
        <v>12</v>
      </c>
      <c r="C14" s="5">
        <v>41912</v>
      </c>
      <c r="D14" s="17"/>
      <c r="E14" s="5"/>
      <c r="F14" s="5"/>
      <c r="G14" s="17"/>
      <c r="H14" s="5"/>
      <c r="I14" s="5"/>
      <c r="J14" s="5" t="s">
        <v>48</v>
      </c>
      <c r="K14" s="5" t="s">
        <v>69</v>
      </c>
      <c r="L14" s="5" t="s">
        <v>89</v>
      </c>
      <c r="M14" t="s">
        <v>7</v>
      </c>
      <c r="N14" s="5" t="s">
        <v>76</v>
      </c>
      <c r="O14" s="5">
        <v>21758</v>
      </c>
      <c r="P14" s="4" t="s">
        <v>5</v>
      </c>
      <c r="S14" s="12">
        <v>41297</v>
      </c>
      <c r="T14" s="15">
        <f t="shared" si="0"/>
        <v>53.531506849315072</v>
      </c>
      <c r="U14" s="6"/>
      <c r="W14">
        <f t="shared" si="1"/>
        <v>615</v>
      </c>
    </row>
    <row r="15" spans="1:25">
      <c r="A15" s="4">
        <v>39.9</v>
      </c>
      <c r="B15" s="4">
        <v>19</v>
      </c>
      <c r="C15" s="5">
        <v>41634</v>
      </c>
      <c r="D15" s="17"/>
      <c r="E15" s="5"/>
      <c r="F15" s="5"/>
      <c r="G15" s="17"/>
      <c r="H15" s="5"/>
      <c r="I15" s="5"/>
      <c r="J15" s="5" t="s">
        <v>55</v>
      </c>
      <c r="K15" s="5" t="s">
        <v>57</v>
      </c>
      <c r="L15" s="5" t="s">
        <v>91</v>
      </c>
      <c r="M15" t="s">
        <v>20</v>
      </c>
      <c r="N15" s="5" t="s">
        <v>78</v>
      </c>
      <c r="O15" s="5">
        <v>29307</v>
      </c>
      <c r="P15" s="4" t="s">
        <v>5</v>
      </c>
      <c r="S15" s="12">
        <v>41325</v>
      </c>
      <c r="T15" s="15">
        <f t="shared" si="0"/>
        <v>32.926027397260277</v>
      </c>
      <c r="U15" s="6"/>
      <c r="W15">
        <f t="shared" si="1"/>
        <v>309</v>
      </c>
    </row>
    <row r="16" spans="1:25">
      <c r="A16" s="4">
        <v>18</v>
      </c>
      <c r="B16" s="4">
        <v>15</v>
      </c>
      <c r="C16" s="5">
        <v>42016</v>
      </c>
      <c r="D16" s="17">
        <v>13.2</v>
      </c>
      <c r="E16" s="4">
        <v>11</v>
      </c>
      <c r="F16" s="5">
        <v>41878</v>
      </c>
      <c r="G16" s="17">
        <v>21</v>
      </c>
      <c r="H16" s="4">
        <v>16</v>
      </c>
      <c r="I16" s="5">
        <v>41799</v>
      </c>
      <c r="J16" s="5" t="s">
        <v>55</v>
      </c>
      <c r="K16" s="5" t="s">
        <v>58</v>
      </c>
      <c r="L16" s="5" t="s">
        <v>87</v>
      </c>
      <c r="M16" t="s">
        <v>7</v>
      </c>
      <c r="N16" s="5" t="s">
        <v>76</v>
      </c>
      <c r="O16" s="5">
        <v>22982</v>
      </c>
      <c r="P16" s="4" t="s">
        <v>5</v>
      </c>
      <c r="S16" s="12">
        <v>41348</v>
      </c>
      <c r="T16" s="15">
        <f t="shared" si="0"/>
        <v>50.317808219178083</v>
      </c>
      <c r="U16" s="6"/>
      <c r="W16">
        <f t="shared" si="1"/>
        <v>668</v>
      </c>
    </row>
    <row r="17" spans="1:24">
      <c r="A17" s="4">
        <v>30</v>
      </c>
      <c r="B17" s="4">
        <v>15</v>
      </c>
      <c r="C17" s="5">
        <v>41789</v>
      </c>
      <c r="D17" s="17"/>
      <c r="E17" s="5"/>
      <c r="F17" s="5"/>
      <c r="G17" s="17"/>
      <c r="H17" s="5"/>
      <c r="I17" s="5"/>
      <c r="J17" s="5" t="s">
        <v>48</v>
      </c>
      <c r="K17" s="5" t="s">
        <v>65</v>
      </c>
      <c r="L17" s="5" t="s">
        <v>85</v>
      </c>
      <c r="M17" t="s">
        <v>15</v>
      </c>
      <c r="N17" s="5" t="s">
        <v>76</v>
      </c>
      <c r="O17" s="5">
        <v>18775</v>
      </c>
      <c r="P17" s="4" t="s">
        <v>5</v>
      </c>
      <c r="S17" s="12">
        <v>41353</v>
      </c>
      <c r="T17" s="15">
        <f t="shared" si="0"/>
        <v>61.857534246575341</v>
      </c>
      <c r="U17" s="6"/>
      <c r="W17">
        <f t="shared" si="1"/>
        <v>436</v>
      </c>
    </row>
    <row r="18" spans="1:24">
      <c r="A18" s="4">
        <v>18</v>
      </c>
      <c r="B18" s="4">
        <v>9</v>
      </c>
      <c r="C18" s="5">
        <v>41551</v>
      </c>
      <c r="D18" s="17"/>
      <c r="E18" s="5"/>
      <c r="F18" s="5"/>
      <c r="G18" s="17"/>
      <c r="H18" s="5"/>
      <c r="I18" s="5"/>
      <c r="J18" s="5" t="s">
        <v>48</v>
      </c>
      <c r="K18" s="5" t="s">
        <v>65</v>
      </c>
      <c r="L18" s="5" t="s">
        <v>85</v>
      </c>
      <c r="M18" t="s">
        <v>4</v>
      </c>
      <c r="N18" s="5" t="s">
        <v>74</v>
      </c>
      <c r="O18" s="5">
        <v>21167</v>
      </c>
      <c r="P18" s="4" t="s">
        <v>8</v>
      </c>
      <c r="S18" s="12">
        <v>41366</v>
      </c>
      <c r="T18" s="15">
        <f t="shared" si="0"/>
        <v>55.339726027397262</v>
      </c>
      <c r="U18" s="6"/>
      <c r="W18">
        <f t="shared" si="1"/>
        <v>185</v>
      </c>
    </row>
    <row r="19" spans="1:24">
      <c r="A19" s="4">
        <v>20</v>
      </c>
      <c r="B19" s="4">
        <v>10</v>
      </c>
      <c r="C19" s="5">
        <v>41836</v>
      </c>
      <c r="D19" s="17"/>
      <c r="E19" s="5"/>
      <c r="F19" s="5"/>
      <c r="G19" s="17"/>
      <c r="H19" s="5"/>
      <c r="I19" s="5"/>
      <c r="J19" s="5" t="s">
        <v>55</v>
      </c>
      <c r="K19" s="5" t="s">
        <v>59</v>
      </c>
      <c r="L19" s="5" t="s">
        <v>86</v>
      </c>
      <c r="M19" t="s">
        <v>6</v>
      </c>
      <c r="N19" s="5" t="s">
        <v>75</v>
      </c>
      <c r="O19" s="5">
        <v>31454</v>
      </c>
      <c r="P19" s="4" t="s">
        <v>5</v>
      </c>
      <c r="S19" s="12">
        <v>41379</v>
      </c>
      <c r="T19" s="15">
        <f t="shared" si="0"/>
        <v>27.19178082191781</v>
      </c>
      <c r="U19" s="6"/>
      <c r="W19">
        <f t="shared" si="1"/>
        <v>457</v>
      </c>
    </row>
    <row r="20" spans="1:24">
      <c r="A20" s="4">
        <v>12</v>
      </c>
      <c r="B20" s="4">
        <v>6</v>
      </c>
      <c r="C20" s="5">
        <v>41558</v>
      </c>
      <c r="D20" s="17"/>
      <c r="E20" s="5"/>
      <c r="F20" s="5"/>
      <c r="G20" s="17"/>
      <c r="H20" s="5"/>
      <c r="I20" s="5"/>
      <c r="J20" s="5" t="s">
        <v>48</v>
      </c>
      <c r="K20" s="5" t="s">
        <v>65</v>
      </c>
      <c r="L20" s="5" t="s">
        <v>85</v>
      </c>
      <c r="M20" t="s">
        <v>7</v>
      </c>
      <c r="N20" s="5" t="s">
        <v>76</v>
      </c>
      <c r="O20" s="5">
        <v>16254</v>
      </c>
      <c r="P20" s="4" t="s">
        <v>5</v>
      </c>
      <c r="S20" s="12">
        <v>41394</v>
      </c>
      <c r="T20" s="15">
        <f t="shared" si="0"/>
        <v>68.876712328767127</v>
      </c>
      <c r="U20" s="6"/>
      <c r="W20">
        <f t="shared" si="1"/>
        <v>164</v>
      </c>
      <c r="X20">
        <v>530</v>
      </c>
    </row>
    <row r="21" spans="1:24">
      <c r="A21" s="4">
        <v>23.4</v>
      </c>
      <c r="B21" s="4">
        <v>13</v>
      </c>
      <c r="C21" s="5">
        <v>41639</v>
      </c>
      <c r="D21" s="17"/>
      <c r="E21" s="5"/>
      <c r="F21" s="5"/>
      <c r="G21" s="17"/>
      <c r="H21" s="5"/>
      <c r="I21" s="5"/>
      <c r="J21" s="5" t="s">
        <v>48</v>
      </c>
      <c r="K21" s="5" t="s">
        <v>72</v>
      </c>
      <c r="L21" s="5" t="s">
        <v>86</v>
      </c>
      <c r="M21" t="s">
        <v>23</v>
      </c>
      <c r="N21" s="5" t="s">
        <v>80</v>
      </c>
      <c r="O21" s="5">
        <v>28148</v>
      </c>
      <c r="P21" s="4" t="s">
        <v>5</v>
      </c>
      <c r="S21" s="12">
        <v>41394</v>
      </c>
      <c r="T21" s="15">
        <f t="shared" si="0"/>
        <v>36.290410958904111</v>
      </c>
      <c r="U21" s="6"/>
      <c r="W21">
        <f t="shared" si="1"/>
        <v>245</v>
      </c>
    </row>
    <row r="22" spans="1:24">
      <c r="A22" s="4">
        <v>24</v>
      </c>
      <c r="B22" s="4">
        <v>12</v>
      </c>
      <c r="C22" s="5">
        <v>41796</v>
      </c>
      <c r="D22" s="17">
        <v>21.6</v>
      </c>
      <c r="E22" s="4">
        <v>9</v>
      </c>
      <c r="F22" s="5">
        <v>41751</v>
      </c>
      <c r="G22" s="17">
        <v>23.4</v>
      </c>
      <c r="H22" s="4">
        <v>13</v>
      </c>
      <c r="I22" s="5">
        <v>41674</v>
      </c>
      <c r="J22" s="5" t="s">
        <v>48</v>
      </c>
      <c r="K22" s="5" t="s">
        <v>73</v>
      </c>
      <c r="L22" s="5" t="s">
        <v>85</v>
      </c>
      <c r="M22" t="s">
        <v>17</v>
      </c>
      <c r="N22" s="5" t="s">
        <v>74</v>
      </c>
      <c r="O22" s="5">
        <v>21775</v>
      </c>
      <c r="P22" s="4" t="s">
        <v>5</v>
      </c>
      <c r="S22" s="12">
        <v>41402</v>
      </c>
      <c r="T22" s="15">
        <f t="shared" si="0"/>
        <v>53.772602739726025</v>
      </c>
      <c r="U22" s="6"/>
      <c r="W22">
        <f t="shared" si="1"/>
        <v>394</v>
      </c>
    </row>
    <row r="23" spans="1:24">
      <c r="A23" s="4">
        <v>44</v>
      </c>
      <c r="B23" s="4">
        <v>22</v>
      </c>
      <c r="C23" s="5">
        <v>41556</v>
      </c>
      <c r="D23" s="17"/>
      <c r="E23" s="5"/>
      <c r="F23" s="5"/>
      <c r="G23" s="17"/>
      <c r="H23" s="5"/>
      <c r="I23" s="5"/>
      <c r="J23" s="5" t="s">
        <v>49</v>
      </c>
      <c r="K23" s="5" t="s">
        <v>50</v>
      </c>
      <c r="L23" s="5" t="s">
        <v>92</v>
      </c>
      <c r="M23" t="s">
        <v>27</v>
      </c>
      <c r="N23" s="5" t="s">
        <v>81</v>
      </c>
      <c r="O23" s="5">
        <v>18813</v>
      </c>
      <c r="P23" s="4" t="s">
        <v>5</v>
      </c>
      <c r="S23" s="12">
        <v>41443</v>
      </c>
      <c r="T23" s="15">
        <f t="shared" si="0"/>
        <v>62</v>
      </c>
      <c r="U23" s="6"/>
      <c r="W23">
        <f t="shared" si="1"/>
        <v>113</v>
      </c>
    </row>
    <row r="24" spans="1:24">
      <c r="A24" s="4">
        <v>4</v>
      </c>
      <c r="B24" s="4">
        <v>2</v>
      </c>
      <c r="C24" s="5">
        <v>41628</v>
      </c>
      <c r="D24" s="17"/>
      <c r="E24" s="5"/>
      <c r="F24" s="5"/>
      <c r="G24" s="17"/>
      <c r="H24" s="5"/>
      <c r="I24" s="5"/>
      <c r="J24" s="5" t="s">
        <v>48</v>
      </c>
      <c r="K24" s="5" t="s">
        <v>51</v>
      </c>
      <c r="L24" s="5" t="s">
        <v>85</v>
      </c>
      <c r="M24" t="s">
        <v>25</v>
      </c>
      <c r="N24" s="5" t="s">
        <v>79</v>
      </c>
      <c r="O24" s="5">
        <v>21789</v>
      </c>
      <c r="P24" s="4" t="s">
        <v>5</v>
      </c>
      <c r="S24" s="12">
        <v>41445</v>
      </c>
      <c r="T24" s="15">
        <f t="shared" si="0"/>
        <v>53.852054794520548</v>
      </c>
      <c r="U24" s="6"/>
      <c r="W24">
        <f t="shared" si="1"/>
        <v>183</v>
      </c>
    </row>
    <row r="25" spans="1:24">
      <c r="A25" s="4">
        <v>35</v>
      </c>
      <c r="B25" s="4">
        <v>14</v>
      </c>
      <c r="C25" s="5">
        <v>41900</v>
      </c>
      <c r="D25" s="17"/>
      <c r="E25" s="5"/>
      <c r="F25" s="5"/>
      <c r="G25" s="17"/>
      <c r="H25" s="5"/>
      <c r="I25" s="5"/>
      <c r="J25" s="5" t="s">
        <v>48</v>
      </c>
      <c r="K25" s="5" t="s">
        <v>52</v>
      </c>
      <c r="L25" s="5" t="s">
        <v>87</v>
      </c>
      <c r="M25" t="s">
        <v>16</v>
      </c>
      <c r="N25" s="5" t="s">
        <v>78</v>
      </c>
      <c r="O25" s="5">
        <v>26856</v>
      </c>
      <c r="P25" s="4" t="s">
        <v>5</v>
      </c>
      <c r="S25" s="12">
        <v>41453</v>
      </c>
      <c r="T25" s="15">
        <f t="shared" si="0"/>
        <v>39.991780821917807</v>
      </c>
      <c r="U25" s="6"/>
      <c r="W25">
        <f t="shared" si="1"/>
        <v>447</v>
      </c>
    </row>
    <row r="26" spans="1:24">
      <c r="A26" s="4">
        <v>37.4</v>
      </c>
      <c r="B26" s="4">
        <v>17</v>
      </c>
      <c r="C26" s="5">
        <v>41795</v>
      </c>
      <c r="D26" s="17"/>
      <c r="E26" s="5"/>
      <c r="F26" s="5"/>
      <c r="G26" s="17"/>
      <c r="H26" s="5"/>
      <c r="I26" s="5"/>
      <c r="J26" s="5" t="s">
        <v>56</v>
      </c>
      <c r="K26" s="5" t="s">
        <v>53</v>
      </c>
      <c r="L26" s="5" t="s">
        <v>87</v>
      </c>
      <c r="M26" t="s">
        <v>18</v>
      </c>
      <c r="N26" s="5" t="s">
        <v>78</v>
      </c>
      <c r="O26" s="5">
        <v>33848</v>
      </c>
      <c r="P26" s="4" t="s">
        <v>8</v>
      </c>
      <c r="S26" s="12">
        <v>41467</v>
      </c>
      <c r="T26" s="15">
        <f t="shared" si="0"/>
        <v>20.873972602739727</v>
      </c>
      <c r="U26" s="6"/>
      <c r="W26">
        <f t="shared" si="1"/>
        <v>328</v>
      </c>
    </row>
    <row r="27" spans="1:24">
      <c r="A27" s="4">
        <v>22</v>
      </c>
      <c r="B27" s="4">
        <v>10</v>
      </c>
      <c r="C27" s="5">
        <v>41675</v>
      </c>
      <c r="D27" s="17"/>
      <c r="E27" s="5"/>
      <c r="F27" s="5"/>
      <c r="G27" s="17"/>
      <c r="H27" s="5"/>
      <c r="I27" s="5"/>
      <c r="J27" s="5" t="s">
        <v>55</v>
      </c>
      <c r="K27" s="5" t="s">
        <v>54</v>
      </c>
      <c r="L27" s="5" t="s">
        <v>96</v>
      </c>
      <c r="M27" t="s">
        <v>6</v>
      </c>
      <c r="N27" s="5" t="s">
        <v>75</v>
      </c>
      <c r="O27" s="5">
        <v>27303</v>
      </c>
      <c r="P27" s="4" t="s">
        <v>5</v>
      </c>
      <c r="S27" s="12">
        <v>41499</v>
      </c>
      <c r="T27" s="15">
        <f t="shared" si="0"/>
        <v>38.893150684931506</v>
      </c>
      <c r="U27" s="6"/>
      <c r="W27">
        <f t="shared" si="1"/>
        <v>176</v>
      </c>
    </row>
    <row r="28" spans="1:24">
      <c r="A28" s="4">
        <v>38</v>
      </c>
      <c r="B28" s="4">
        <v>18</v>
      </c>
      <c r="C28" s="5">
        <v>41554</v>
      </c>
      <c r="D28" s="17"/>
      <c r="E28" s="5"/>
      <c r="F28" s="5"/>
      <c r="G28" s="17"/>
      <c r="H28" s="5"/>
      <c r="I28" s="5"/>
      <c r="J28" s="5" t="s">
        <v>48</v>
      </c>
      <c r="K28" s="5" t="s">
        <v>57</v>
      </c>
      <c r="L28" s="5" t="s">
        <v>91</v>
      </c>
      <c r="M28" t="s">
        <v>27</v>
      </c>
      <c r="N28" s="5" t="s">
        <v>81</v>
      </c>
      <c r="O28" s="5">
        <v>19778</v>
      </c>
      <c r="P28" s="4" t="s">
        <v>5</v>
      </c>
      <c r="S28" s="12">
        <v>41505</v>
      </c>
      <c r="T28" s="15">
        <f t="shared" si="0"/>
        <v>59.526027397260272</v>
      </c>
      <c r="U28" s="6"/>
      <c r="W28">
        <f t="shared" si="1"/>
        <v>49</v>
      </c>
    </row>
    <row r="29" spans="1:24">
      <c r="A29" s="4">
        <v>30</v>
      </c>
      <c r="B29" s="4">
        <v>15</v>
      </c>
      <c r="C29" s="5">
        <v>41740</v>
      </c>
      <c r="D29" s="17"/>
      <c r="E29" s="5"/>
      <c r="F29" s="5"/>
      <c r="G29" s="17"/>
      <c r="H29" s="5"/>
      <c r="I29" s="5"/>
      <c r="J29" s="5" t="s">
        <v>55</v>
      </c>
      <c r="K29" s="5" t="s">
        <v>53</v>
      </c>
      <c r="L29" s="5" t="s">
        <v>87</v>
      </c>
      <c r="M29" t="s">
        <v>24</v>
      </c>
      <c r="N29" s="5" t="s">
        <v>82</v>
      </c>
      <c r="O29" s="5">
        <v>18178</v>
      </c>
      <c r="P29" s="4" t="s">
        <v>5</v>
      </c>
      <c r="S29" s="12">
        <v>41543</v>
      </c>
      <c r="T29" s="15">
        <f t="shared" si="0"/>
        <v>64.013698630136986</v>
      </c>
      <c r="U29" s="6"/>
      <c r="W29">
        <f t="shared" si="1"/>
        <v>197</v>
      </c>
    </row>
    <row r="30" spans="1:24">
      <c r="A30" s="4">
        <v>10</v>
      </c>
      <c r="B30" s="4">
        <v>4</v>
      </c>
      <c r="C30" s="5">
        <v>41817</v>
      </c>
      <c r="D30" s="17"/>
      <c r="E30" s="5"/>
      <c r="F30" s="5"/>
      <c r="G30" s="17"/>
      <c r="H30" s="5"/>
      <c r="I30" s="5"/>
      <c r="J30" s="5" t="s">
        <v>56</v>
      </c>
      <c r="K30" s="5" t="s">
        <v>58</v>
      </c>
      <c r="L30" s="5" t="s">
        <v>87</v>
      </c>
      <c r="M30" t="s">
        <v>22</v>
      </c>
      <c r="N30" s="5" t="s">
        <v>74</v>
      </c>
      <c r="O30" s="5">
        <v>19961</v>
      </c>
      <c r="P30" s="4" t="s">
        <v>5</v>
      </c>
      <c r="S30" s="12">
        <v>41571</v>
      </c>
      <c r="T30" s="15">
        <f t="shared" si="0"/>
        <v>59.205479452054796</v>
      </c>
      <c r="U30" s="6"/>
      <c r="W30">
        <f t="shared" si="1"/>
        <v>246</v>
      </c>
    </row>
    <row r="31" spans="1:24">
      <c r="A31" s="4">
        <v>8</v>
      </c>
      <c r="B31" s="4">
        <v>4</v>
      </c>
      <c r="C31" s="5">
        <v>41810</v>
      </c>
      <c r="D31" s="17"/>
      <c r="E31" s="5"/>
      <c r="F31" s="5"/>
      <c r="G31" s="17"/>
      <c r="H31" s="5"/>
      <c r="I31" s="5"/>
      <c r="J31" s="5" t="s">
        <v>55</v>
      </c>
      <c r="K31" s="5" t="s">
        <v>59</v>
      </c>
      <c r="L31" s="5" t="s">
        <v>86</v>
      </c>
      <c r="M31" t="s">
        <v>6</v>
      </c>
      <c r="N31" s="5" t="s">
        <v>75</v>
      </c>
      <c r="O31" s="5">
        <v>32741</v>
      </c>
      <c r="P31" s="4" t="s">
        <v>5</v>
      </c>
      <c r="S31" s="12">
        <v>41626</v>
      </c>
      <c r="T31" s="15">
        <f t="shared" si="0"/>
        <v>24.342465753424658</v>
      </c>
      <c r="U31" s="6"/>
      <c r="W31">
        <f t="shared" si="1"/>
        <v>184</v>
      </c>
    </row>
    <row r="32" spans="1:24">
      <c r="A32" s="4">
        <v>40</v>
      </c>
      <c r="B32" s="4">
        <v>20</v>
      </c>
      <c r="C32" s="5">
        <v>41695</v>
      </c>
      <c r="D32" s="17"/>
      <c r="E32" s="5"/>
      <c r="F32" s="5"/>
      <c r="G32" s="17"/>
      <c r="H32" s="5"/>
      <c r="I32" s="5"/>
      <c r="J32" s="5" t="s">
        <v>48</v>
      </c>
      <c r="K32" s="5" t="s">
        <v>60</v>
      </c>
      <c r="L32" s="5" t="s">
        <v>87</v>
      </c>
      <c r="M32" t="s">
        <v>9</v>
      </c>
      <c r="N32" s="5" t="s">
        <v>78</v>
      </c>
      <c r="O32" s="5">
        <v>30504</v>
      </c>
      <c r="P32" s="4" t="s">
        <v>5</v>
      </c>
      <c r="S32" s="12">
        <v>41628</v>
      </c>
      <c r="T32" s="15">
        <f t="shared" si="0"/>
        <v>30.476712328767125</v>
      </c>
      <c r="U32" s="6"/>
      <c r="W32">
        <f t="shared" si="1"/>
        <v>67</v>
      </c>
    </row>
    <row r="33" spans="1:23">
      <c r="A33" s="4">
        <v>45</v>
      </c>
      <c r="B33" s="4">
        <v>25</v>
      </c>
      <c r="C33" s="5">
        <v>41725</v>
      </c>
      <c r="D33" s="17"/>
      <c r="E33" s="5"/>
      <c r="F33" s="5"/>
      <c r="G33" s="17"/>
      <c r="H33" s="5"/>
      <c r="I33" s="5"/>
      <c r="J33" s="5" t="s">
        <v>48</v>
      </c>
      <c r="K33" s="5" t="s">
        <v>61</v>
      </c>
      <c r="L33" s="5" t="s">
        <v>93</v>
      </c>
      <c r="M33" t="s">
        <v>30</v>
      </c>
      <c r="N33" s="5" t="s">
        <v>81</v>
      </c>
      <c r="O33" s="5">
        <v>26113</v>
      </c>
      <c r="P33" s="4" t="s">
        <v>5</v>
      </c>
      <c r="S33" s="12">
        <v>41668</v>
      </c>
      <c r="T33" s="15">
        <f t="shared" si="0"/>
        <v>42.61643835616438</v>
      </c>
      <c r="U33" s="6"/>
      <c r="W33">
        <f t="shared" si="1"/>
        <v>57</v>
      </c>
    </row>
    <row r="34" spans="1:23">
      <c r="A34" s="4">
        <v>23.4</v>
      </c>
      <c r="B34" s="4">
        <v>13</v>
      </c>
      <c r="C34" s="5">
        <v>41964</v>
      </c>
      <c r="D34" s="17"/>
      <c r="E34" s="5"/>
      <c r="F34" s="5"/>
      <c r="G34" s="17"/>
      <c r="H34" s="5"/>
      <c r="I34" s="5"/>
      <c r="J34" s="5" t="s">
        <v>49</v>
      </c>
      <c r="K34" s="5" t="s">
        <v>60</v>
      </c>
      <c r="L34" s="5" t="s">
        <v>87</v>
      </c>
      <c r="M34" t="s">
        <v>21</v>
      </c>
      <c r="N34" s="5" t="s">
        <v>75</v>
      </c>
      <c r="O34" s="5">
        <v>28181</v>
      </c>
      <c r="P34" s="4" t="s">
        <v>5</v>
      </c>
      <c r="S34" s="12">
        <v>41675</v>
      </c>
      <c r="T34" s="15">
        <f t="shared" si="0"/>
        <v>36.969863013698628</v>
      </c>
      <c r="U34" s="6"/>
      <c r="W34">
        <f t="shared" si="1"/>
        <v>289</v>
      </c>
    </row>
    <row r="35" spans="1:23">
      <c r="A35" s="4">
        <v>2</v>
      </c>
      <c r="B35" s="4">
        <v>1</v>
      </c>
      <c r="C35" s="5">
        <v>41787</v>
      </c>
      <c r="D35" s="17"/>
      <c r="E35" s="5"/>
      <c r="F35" s="5"/>
      <c r="G35" s="17"/>
      <c r="H35" s="5"/>
      <c r="I35" s="5"/>
      <c r="J35" s="5" t="s">
        <v>48</v>
      </c>
      <c r="K35" s="5" t="s">
        <v>62</v>
      </c>
      <c r="L35" s="5" t="s">
        <v>91</v>
      </c>
      <c r="M35" t="s">
        <v>29</v>
      </c>
      <c r="N35" s="5" t="s">
        <v>83</v>
      </c>
      <c r="O35" s="5">
        <v>21367</v>
      </c>
      <c r="P35" s="4" t="s">
        <v>8</v>
      </c>
      <c r="S35" s="12">
        <v>41711</v>
      </c>
      <c r="T35" s="15">
        <f t="shared" si="0"/>
        <v>55.736986301369861</v>
      </c>
      <c r="U35" s="6"/>
      <c r="W35">
        <f t="shared" si="1"/>
        <v>76</v>
      </c>
    </row>
    <row r="36" spans="1:23">
      <c r="A36" s="4">
        <v>36</v>
      </c>
      <c r="B36" s="4">
        <v>20</v>
      </c>
      <c r="C36" s="5">
        <v>41871</v>
      </c>
      <c r="D36" s="17"/>
      <c r="E36" s="5"/>
      <c r="F36" s="5"/>
      <c r="G36" s="17"/>
      <c r="H36" s="5"/>
      <c r="I36" s="5"/>
      <c r="J36" s="5" t="s">
        <v>48</v>
      </c>
      <c r="K36" s="5" t="s">
        <v>63</v>
      </c>
      <c r="L36" s="5" t="s">
        <v>94</v>
      </c>
      <c r="M36" t="s">
        <v>28</v>
      </c>
      <c r="N36" s="5" t="s">
        <v>84</v>
      </c>
      <c r="O36" s="5">
        <v>23651</v>
      </c>
      <c r="P36" s="4" t="s">
        <v>5</v>
      </c>
      <c r="S36" s="12">
        <v>41760</v>
      </c>
      <c r="T36" s="15">
        <f t="shared" si="0"/>
        <v>49.613698630136987</v>
      </c>
      <c r="U36" s="6"/>
      <c r="W36">
        <f t="shared" si="1"/>
        <v>111</v>
      </c>
    </row>
    <row r="37" spans="1:23">
      <c r="A37" s="4">
        <v>2</v>
      </c>
      <c r="B37" s="4">
        <v>1</v>
      </c>
      <c r="C37" s="5">
        <v>41872</v>
      </c>
      <c r="D37" s="17"/>
      <c r="E37" s="5"/>
      <c r="F37" s="5"/>
      <c r="G37" s="17"/>
      <c r="H37" s="5"/>
      <c r="I37" s="5"/>
      <c r="J37" s="5" t="s">
        <v>55</v>
      </c>
      <c r="K37" s="5" t="s">
        <v>64</v>
      </c>
      <c r="L37" s="5" t="s">
        <v>95</v>
      </c>
      <c r="M37" t="s">
        <v>19</v>
      </c>
      <c r="N37" s="5" t="s">
        <v>79</v>
      </c>
      <c r="O37" s="5">
        <v>27136</v>
      </c>
      <c r="P37" s="4" t="s">
        <v>5</v>
      </c>
      <c r="S37" s="12">
        <v>41816</v>
      </c>
      <c r="T37" s="15">
        <f t="shared" si="0"/>
        <v>40.219178082191782</v>
      </c>
      <c r="U37" s="6"/>
      <c r="W37">
        <f t="shared" si="1"/>
        <v>56</v>
      </c>
    </row>
    <row r="38" spans="1:23">
      <c r="A38" s="4">
        <v>28.8</v>
      </c>
      <c r="B38" s="4">
        <v>16</v>
      </c>
      <c r="C38" s="5">
        <v>41954</v>
      </c>
      <c r="D38" s="17"/>
      <c r="E38" s="5"/>
      <c r="F38" s="5"/>
      <c r="G38" s="17"/>
      <c r="H38" s="5"/>
      <c r="I38" s="5"/>
      <c r="J38" s="5" t="s">
        <v>48</v>
      </c>
      <c r="K38" s="5" t="s">
        <v>60</v>
      </c>
      <c r="L38" s="5" t="s">
        <v>87</v>
      </c>
      <c r="M38" t="s">
        <v>26</v>
      </c>
      <c r="N38" s="5" t="s">
        <v>78</v>
      </c>
      <c r="O38" s="5">
        <v>28343</v>
      </c>
      <c r="P38" s="4" t="s">
        <v>5</v>
      </c>
      <c r="S38" s="12">
        <v>41835</v>
      </c>
      <c r="T38" s="15">
        <f t="shared" si="0"/>
        <v>36.964383561643835</v>
      </c>
      <c r="U38" s="6"/>
      <c r="W38">
        <f t="shared" si="1"/>
        <v>119</v>
      </c>
    </row>
    <row r="39" spans="1:23">
      <c r="A39" s="4">
        <v>23.4</v>
      </c>
      <c r="B39" s="4">
        <v>13</v>
      </c>
      <c r="C39" s="5">
        <v>41901</v>
      </c>
      <c r="D39" s="17"/>
      <c r="E39" s="5"/>
      <c r="F39" s="5"/>
      <c r="G39" s="17"/>
      <c r="H39" s="5"/>
      <c r="I39" s="5"/>
      <c r="J39" s="5" t="s">
        <v>55</v>
      </c>
      <c r="K39" s="5" t="s">
        <v>64</v>
      </c>
      <c r="L39" s="5" t="s">
        <v>95</v>
      </c>
      <c r="M39" t="s">
        <v>32</v>
      </c>
      <c r="N39" s="5" t="s">
        <v>81</v>
      </c>
      <c r="O39" s="5">
        <v>31897</v>
      </c>
      <c r="P39" s="4" t="s">
        <v>5</v>
      </c>
      <c r="S39" s="12">
        <v>41856</v>
      </c>
      <c r="T39" s="15">
        <f t="shared" si="0"/>
        <v>27.284931506849315</v>
      </c>
      <c r="U39" s="6"/>
      <c r="W39">
        <f t="shared" si="1"/>
        <v>45</v>
      </c>
    </row>
    <row r="40" spans="1:23">
      <c r="A40" s="4">
        <v>6</v>
      </c>
      <c r="B40" s="4">
        <v>3</v>
      </c>
      <c r="C40" s="5">
        <v>41906</v>
      </c>
      <c r="D40" s="17"/>
      <c r="E40" s="5"/>
      <c r="F40" s="5"/>
      <c r="G40" s="17"/>
      <c r="H40" s="5"/>
      <c r="I40" s="5"/>
      <c r="J40" s="5" t="s">
        <v>55</v>
      </c>
      <c r="K40" s="5" t="s">
        <v>65</v>
      </c>
      <c r="L40" s="5" t="s">
        <v>85</v>
      </c>
      <c r="M40" t="s">
        <v>31</v>
      </c>
      <c r="N40" s="5" t="s">
        <v>76</v>
      </c>
      <c r="O40" s="5">
        <v>22448</v>
      </c>
      <c r="P40" s="4" t="s">
        <v>8</v>
      </c>
      <c r="S40" s="12">
        <v>41857</v>
      </c>
      <c r="T40" s="15">
        <f t="shared" si="0"/>
        <v>53.175342465753424</v>
      </c>
      <c r="U40" s="6"/>
      <c r="W40">
        <f t="shared" si="1"/>
        <v>49</v>
      </c>
    </row>
    <row r="41" spans="1:23">
      <c r="A41" s="4">
        <v>20</v>
      </c>
      <c r="B41" s="4">
        <v>10</v>
      </c>
      <c r="C41" s="5">
        <v>41914</v>
      </c>
      <c r="D41" s="17"/>
      <c r="E41" s="5"/>
      <c r="F41" s="5"/>
      <c r="G41" s="17"/>
      <c r="H41" s="5"/>
      <c r="I41" s="5"/>
      <c r="J41" s="5" t="s">
        <v>48</v>
      </c>
      <c r="K41" s="5" t="s">
        <v>66</v>
      </c>
      <c r="L41" s="5" t="s">
        <v>96</v>
      </c>
      <c r="M41" t="s">
        <v>4</v>
      </c>
      <c r="N41" s="5" t="s">
        <v>74</v>
      </c>
      <c r="O41" s="5">
        <v>29496</v>
      </c>
      <c r="P41" s="4" t="s">
        <v>5</v>
      </c>
      <c r="S41" s="12">
        <v>41912</v>
      </c>
      <c r="T41" s="15">
        <f t="shared" si="0"/>
        <v>34.016438356164386</v>
      </c>
      <c r="U41" s="6"/>
      <c r="W41">
        <f t="shared" si="1"/>
        <v>2</v>
      </c>
    </row>
    <row r="42" spans="1:23">
      <c r="A42" s="4">
        <v>2</v>
      </c>
      <c r="B42" s="4">
        <v>1</v>
      </c>
      <c r="C42" s="5">
        <v>42003</v>
      </c>
      <c r="D42" s="17"/>
      <c r="E42" s="5"/>
      <c r="F42" s="5"/>
      <c r="G42" s="17"/>
      <c r="H42" s="5"/>
      <c r="I42" s="5"/>
      <c r="J42" s="5" t="s">
        <v>55</v>
      </c>
      <c r="K42" s="5" t="s">
        <v>64</v>
      </c>
      <c r="L42" s="5" t="s">
        <v>95</v>
      </c>
      <c r="M42" t="s">
        <v>22</v>
      </c>
      <c r="N42" s="5" t="s">
        <v>74</v>
      </c>
      <c r="O42" s="5">
        <v>20111</v>
      </c>
      <c r="P42" s="4" t="s">
        <v>5</v>
      </c>
      <c r="S42" s="12">
        <v>41955</v>
      </c>
      <c r="T42" s="15">
        <f t="shared" si="0"/>
        <v>59.846575342465755</v>
      </c>
      <c r="U42" s="6"/>
      <c r="W42">
        <f t="shared" si="1"/>
        <v>48</v>
      </c>
    </row>
    <row r="44" spans="1:23">
      <c r="B44">
        <f>MEDIAN(B2:B42)</f>
        <v>12</v>
      </c>
      <c r="L44" s="19"/>
      <c r="N44">
        <f>COUNTIF(N2:N42, "MF")</f>
        <v>6</v>
      </c>
    </row>
  </sheetData>
  <autoFilter ref="A1:W42">
    <sortState ref="A2:AF42">
      <sortCondition ref="S1:S42"/>
    </sortState>
  </autoFilter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M. D. Anderson Cancer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Milgrom,Sarah A</dc:creator>
  <cp:lastModifiedBy>Sarah Milgrom</cp:lastModifiedBy>
  <dcterms:created xsi:type="dcterms:W3CDTF">2015-02-12T21:31:45Z</dcterms:created>
  <dcterms:modified xsi:type="dcterms:W3CDTF">2016-05-05T16:10:25Z</dcterms:modified>
</cp:coreProperties>
</file>